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A:\Accenture\Contracts\LRS Agreement\Amendments\Amendment XX - FDS\"/>
    </mc:Choice>
  </mc:AlternateContent>
  <xr:revisionPtr revIDLastSave="0" documentId="13_ncr:1_{1869A442-39BF-44B8-B1FE-45EB19ACB667}" xr6:coauthVersionLast="41" xr6:coauthVersionMax="41" xr10:uidLastSave="{00000000-0000-0000-0000-000000000000}"/>
  <bookViews>
    <workbookView xWindow="-120" yWindow="-120" windowWidth="29040" windowHeight="17325" tabRatio="462" xr2:uid="{00000000-000D-0000-FFFF-FFFF00000000}"/>
  </bookViews>
  <sheets>
    <sheet name="Prod Ops Charges" sheetId="3" r:id="rId1"/>
    <sheet name="PO Categories" sheetId="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000___Project_Management" localSheetId="0">#REF!</definedName>
    <definedName name="_1000___Project_Management">#REF!</definedName>
    <definedName name="_1100__Project_Initiation" localSheetId="0">#REF!</definedName>
    <definedName name="_1100__Project_Initiation">#REF!</definedName>
    <definedName name="_1200__Confirm_Project_Expectations" localSheetId="0">#REF!</definedName>
    <definedName name="_1200__Confirm_Project_Expectations">#REF!</definedName>
    <definedName name="_1300__Project_Management_Processes" localSheetId="0">#REF!</definedName>
    <definedName name="_1300__Project_Management_Processes">#REF!</definedName>
    <definedName name="_1400__Status_Meetings" localSheetId="0">#REF!</definedName>
    <definedName name="_1400__Status_Meetings">#REF!</definedName>
    <definedName name="_1500_Change_Management" localSheetId="0">#REF!</definedName>
    <definedName name="_1500_Change_Management">#REF!</definedName>
    <definedName name="_1600_Planning" localSheetId="0">#REF!</definedName>
    <definedName name="_1600_Planning">#REF!</definedName>
    <definedName name="_1700__CQMA" localSheetId="0">#REF!</definedName>
    <definedName name="_1700__CQMA">#REF!</definedName>
    <definedName name="_1800__Certification_Support" localSheetId="0">#REF!</definedName>
    <definedName name="_1800__Certification_Support">#REF!</definedName>
    <definedName name="_1900__Project_Management_for_Tasks" localSheetId="0">#REF!</definedName>
    <definedName name="_1900__Project_Management_for_Tasks">#REF!</definedName>
    <definedName name="_2000__Site_Preparation" localSheetId="0">#REF!</definedName>
    <definedName name="_2000__Site_Preparation">#REF!</definedName>
    <definedName name="_3000__Telecommunications_Design___Install" localSheetId="0">#REF!</definedName>
    <definedName name="_3000__Telecommunications_Design___Install">#REF!</definedName>
    <definedName name="_4000__System_Design_Development_Methodology" localSheetId="0">#REF!</definedName>
    <definedName name="_4000__System_Design_Development_Methodology">#REF!</definedName>
    <definedName name="_4100_Analysis" localSheetId="0">#REF!</definedName>
    <definedName name="_4100_Analysis">#REF!</definedName>
    <definedName name="_4200__Technical_Architecture" localSheetId="0">#REF!</definedName>
    <definedName name="_4200__Technical_Architecture">#REF!</definedName>
    <definedName name="_4300__Release_1" localSheetId="0">#REF!</definedName>
    <definedName name="_4300__Release_1">#REF!</definedName>
    <definedName name="_4400__Release_2" localSheetId="0">#REF!</definedName>
    <definedName name="_4400__Release_2">#REF!</definedName>
    <definedName name="_4500__Release_3" localSheetId="0">#REF!</definedName>
    <definedName name="_4500__Release_3">#REF!</definedName>
    <definedName name="_4600__Release_4" localSheetId="0">#REF!</definedName>
    <definedName name="_4600__Release_4">#REF!</definedName>
    <definedName name="_5000__Training" localSheetId="0">#REF!</definedName>
    <definedName name="_5000__Training">#REF!</definedName>
    <definedName name="_5100___Analysis" localSheetId="0">#REF!</definedName>
    <definedName name="_5100___Analysis">#REF!</definedName>
    <definedName name="_5200___Release_1" localSheetId="0">#REF!</definedName>
    <definedName name="_5200___Release_1">#REF!</definedName>
    <definedName name="_5300___Release_2" localSheetId="0">#REF!</definedName>
    <definedName name="_5300___Release_2">#REF!</definedName>
    <definedName name="_5400___Release_3" localSheetId="0">#REF!</definedName>
    <definedName name="_5400___Release_3">#REF!</definedName>
    <definedName name="_5500___Release_4" localSheetId="0">#REF!</definedName>
    <definedName name="_5500___Release_4">#REF!</definedName>
    <definedName name="_6000__Conversion" localSheetId="0">#REF!</definedName>
    <definedName name="_6000__Conversion">#REF!</definedName>
    <definedName name="_7000__Implementation" localSheetId="0">#REF!</definedName>
    <definedName name="_7000__Implementation">#REF!</definedName>
    <definedName name="_7110__Release_1_Pilot" localSheetId="0">#REF!</definedName>
    <definedName name="_7110__Release_1_Pilot">#REF!</definedName>
    <definedName name="_7120__Release_1_Consortium_Wide" localSheetId="0">#REF!</definedName>
    <definedName name="_7120__Release_1_Consortium_Wide">#REF!</definedName>
    <definedName name="_7210__Release_2_Pilot" localSheetId="0">#REF!</definedName>
    <definedName name="_7210__Release_2_Pilot">#REF!</definedName>
    <definedName name="_7220__Release_2_Consortium_Wide" localSheetId="0">#REF!</definedName>
    <definedName name="_7220__Release_2_Consortium_Wide">#REF!</definedName>
    <definedName name="_7310__Release_3_Pilot" localSheetId="0">#REF!</definedName>
    <definedName name="_7310__Release_3_Pilot">#REF!</definedName>
    <definedName name="_7320__Release_3_Consortium_Wide" localSheetId="0">#REF!</definedName>
    <definedName name="_7320__Release_3_Consortium_Wide">#REF!</definedName>
    <definedName name="_7400__Release_4_Consortium_Wide" localSheetId="0">#REF!</definedName>
    <definedName name="_7400__Release_4_Consortium_Wide">#REF!</definedName>
    <definedName name="_8.1__Service_Operations_Stage" localSheetId="0">#REF!</definedName>
    <definedName name="_8.1__Service_Operations_Stage">#REF!</definedName>
    <definedName name="_8000___Maintenance___Operation_Support" localSheetId="0">#REF!</definedName>
    <definedName name="_8000___Maintenance___Operation_Support">#REF!</definedName>
    <definedName name="_8000x__Alternative_Maintenance___Operations_Support" localSheetId="0">#REF!</definedName>
    <definedName name="_8000x__Alternative_Maintenance___Operations_Support">#REF!</definedName>
    <definedName name="_xlnm._FilterDatabase" localSheetId="0" hidden="1">'Prod Ops Charges'!$A$4:$CH$241</definedName>
    <definedName name="Accenture_Rate" localSheetId="0">#REF!</definedName>
    <definedName name="Accenture_Rate">#REF!</definedName>
    <definedName name="AllKits" localSheetId="0">#REF!</definedName>
    <definedName name="AllKits">#REF!</definedName>
    <definedName name="Allocation_DB" localSheetId="0">#REF!</definedName>
    <definedName name="Allocation_DB">#REF!</definedName>
    <definedName name="Allocation_Resource" localSheetId="0">#REF!</definedName>
    <definedName name="Allocation_Resource">#REF!</definedName>
    <definedName name="BA">'[1]3. Tasks'!$L$41</definedName>
    <definedName name="Batch_AT_Factor" localSheetId="0">#REF!</definedName>
    <definedName name="Batch_AT_Factor">#REF!</definedName>
    <definedName name="Batch_DAO_Factor" localSheetId="0">#REF!</definedName>
    <definedName name="Batch_DAO_Factor">#REF!</definedName>
    <definedName name="Batch_VBean_Factor" localSheetId="0">#REF!</definedName>
    <definedName name="Batch_VBean_Factor">#REF!</definedName>
    <definedName name="BDlist" localSheetId="0">#REF!</definedName>
    <definedName name="BDlist">#REF!</definedName>
    <definedName name="BillRate">'[2]5. Tasks'!$H$36</definedName>
    <definedName name="BuildPct" localSheetId="0">#REF!</definedName>
    <definedName name="BuildPct">#REF!</definedName>
    <definedName name="Category" localSheetId="0">#REF!</definedName>
    <definedName name="Category">#REF!</definedName>
    <definedName name="Del_Allocation_DB" localSheetId="0">#REF!</definedName>
    <definedName name="Del_Allocation_DB">#REF!</definedName>
    <definedName name="Dev_Alloc_DB" localSheetId="0">#REF!</definedName>
    <definedName name="Dev_Alloc_DB">#REF!</definedName>
    <definedName name="DifAT" localSheetId="0">#REF!</definedName>
    <definedName name="DifAT">#REF!</definedName>
    <definedName name="DifBatch" localSheetId="0">#REF!</definedName>
    <definedName name="DifBatch">#REF!</definedName>
    <definedName name="DifChg" localSheetId="0">#REF!</definedName>
    <definedName name="DifChg">#REF!</definedName>
    <definedName name="DifCommon" localSheetId="0">#REF!</definedName>
    <definedName name="DifCommon">#REF!</definedName>
    <definedName name="DifConv" localSheetId="0">#REF!</definedName>
    <definedName name="DifConv">#REF!</definedName>
    <definedName name="DifDAO" localSheetId="0">#REF!</definedName>
    <definedName name="DifDAO">#REF!</definedName>
    <definedName name="DifEJB" localSheetId="0">#REF!</definedName>
    <definedName name="DifEJB">#REF!</definedName>
    <definedName name="DiffChg" localSheetId="0">#REF!</definedName>
    <definedName name="DiffChg">#REF!</definedName>
    <definedName name="DiffDAO" localSheetId="0">#REF!</definedName>
    <definedName name="DiffDAO">#REF!</definedName>
    <definedName name="DifForm" localSheetId="0">#REF!</definedName>
    <definedName name="DifForm">#REF!</definedName>
    <definedName name="DifJSP" localSheetId="0">#REF!</definedName>
    <definedName name="DifJSP">#REF!</definedName>
    <definedName name="DifRpt" localSheetId="0">#REF!</definedName>
    <definedName name="DifRpt">#REF!</definedName>
    <definedName name="DifRule" localSheetId="0">#REF!</definedName>
    <definedName name="DifRule">#REF!</definedName>
    <definedName name="DifVBean" localSheetId="0">#REF!</definedName>
    <definedName name="DifVBean">#REF!</definedName>
    <definedName name="DS3_Install">[3]LoE!#REF!</definedName>
    <definedName name="DS3_Recurring_Cost">[3]LoE!#REF!</definedName>
    <definedName name="DSL_Install">[3]LoE!#REF!</definedName>
    <definedName name="DSL_Recurring_Cost">[3]LoE!#REF!</definedName>
    <definedName name="EasyAT" localSheetId="0">#REF!</definedName>
    <definedName name="EasyAT">#REF!</definedName>
    <definedName name="EasyBatch" localSheetId="0">#REF!</definedName>
    <definedName name="EasyBatch">#REF!</definedName>
    <definedName name="EasyChg" localSheetId="0">#REF!</definedName>
    <definedName name="EasyChg">#REF!</definedName>
    <definedName name="EasyCommon" localSheetId="0">#REF!</definedName>
    <definedName name="EasyCommon">#REF!</definedName>
    <definedName name="EasyConv" localSheetId="0">#REF!</definedName>
    <definedName name="EasyConv">#REF!</definedName>
    <definedName name="EasyDAO" localSheetId="0">#REF!</definedName>
    <definedName name="EasyDAO">#REF!</definedName>
    <definedName name="EasyEJB" localSheetId="0">#REF!</definedName>
    <definedName name="EasyEJB">#REF!</definedName>
    <definedName name="EasyForm" localSheetId="0">#REF!</definedName>
    <definedName name="EasyForm">#REF!</definedName>
    <definedName name="EasyJSP" localSheetId="0">#REF!</definedName>
    <definedName name="EasyJSP">#REF!</definedName>
    <definedName name="EasyRpt" localSheetId="0">#REF!</definedName>
    <definedName name="EasyRpt">#REF!</definedName>
    <definedName name="EasyRule" localSheetId="0">#REF!</definedName>
    <definedName name="EasyRule">#REF!</definedName>
    <definedName name="EasyVBean" localSheetId="0">#REF!</definedName>
    <definedName name="EasyVBean">#REF!</definedName>
    <definedName name="Exhibit_A_DB" localSheetId="0">#REF!</definedName>
    <definedName name="Exhibit_A_DB">#REF!</definedName>
    <definedName name="fe" localSheetId="0">#REF!</definedName>
    <definedName name="fe">#REF!</definedName>
    <definedName name="Form_AT_Factor" localSheetId="0">#REF!</definedName>
    <definedName name="Form_AT_Factor">#REF!</definedName>
    <definedName name="Form_DAO_Factor" localSheetId="0">#REF!</definedName>
    <definedName name="Form_DAO_Factor">#REF!</definedName>
    <definedName name="FTE_Days_Per_Month">'[4]B Tasks and Deliv''s'!#REF!</definedName>
    <definedName name="IAPDU" localSheetId="0">#REF!</definedName>
    <definedName name="IAPDU">#REF!</definedName>
    <definedName name="ICRECON">'[5]Monthly Detail'!#REF!</definedName>
    <definedName name="INDIRECT">'[5]Monthly Detail'!#REF!</definedName>
    <definedName name="Itemized_Software_Description">[6]Sheet3!$D$1:$D$16</definedName>
    <definedName name="JSP_AT_Factor" localSheetId="0">#REF!</definedName>
    <definedName name="JSP_AT_Factor">#REF!</definedName>
    <definedName name="JSP_Conv_Factor" localSheetId="0">#REF!</definedName>
    <definedName name="JSP_Conv_Factor">#REF!</definedName>
    <definedName name="JSP_DAO_Factor" localSheetId="0">#REF!</definedName>
    <definedName name="JSP_DAO_Factor">#REF!</definedName>
    <definedName name="JSP_EJB_Factor" localSheetId="0">#REF!</definedName>
    <definedName name="JSP_EJB_Factor">#REF!</definedName>
    <definedName name="JSP_VBean_Factor" localSheetId="0">#REF!</definedName>
    <definedName name="JSP_VBean_Factor">#REF!</definedName>
    <definedName name="MedAT" localSheetId="0">#REF!</definedName>
    <definedName name="MedAT">#REF!</definedName>
    <definedName name="MedBatch" localSheetId="0">#REF!</definedName>
    <definedName name="MedBatch">#REF!</definedName>
    <definedName name="MedChg" localSheetId="0">#REF!</definedName>
    <definedName name="MedChg">#REF!</definedName>
    <definedName name="MedCommon" localSheetId="0">#REF!</definedName>
    <definedName name="MedCommon">#REF!</definedName>
    <definedName name="MedConv" localSheetId="0">#REF!</definedName>
    <definedName name="MedConv">#REF!</definedName>
    <definedName name="MedDAO" localSheetId="0">#REF!</definedName>
    <definedName name="MedDAO">#REF!</definedName>
    <definedName name="MedEJB" localSheetId="0">#REF!</definedName>
    <definedName name="MedEJB">#REF!</definedName>
    <definedName name="MedForm" localSheetId="0">#REF!</definedName>
    <definedName name="MedForm">#REF!</definedName>
    <definedName name="MedJSP" localSheetId="0">#REF!</definedName>
    <definedName name="MedJSP">#REF!</definedName>
    <definedName name="MedRpt" localSheetId="0">#REF!</definedName>
    <definedName name="MedRpt">#REF!</definedName>
    <definedName name="MedRule" localSheetId="0">#REF!</definedName>
    <definedName name="MedRule">#REF!</definedName>
    <definedName name="MedVBean" localSheetId="0">#REF!</definedName>
    <definedName name="MedVBean">#REF!</definedName>
    <definedName name="MONTHSUM" localSheetId="0">'[5]Monthly Detail'!#REF!</definedName>
    <definedName name="MONTHSUM">'[5]Monthly Detail'!#REF!</definedName>
    <definedName name="OLD">#REF!</definedName>
    <definedName name="Period" localSheetId="0">#REF!</definedName>
    <definedName name="Period">#REF!</definedName>
    <definedName name="PM" localSheetId="0">#REF!</definedName>
    <definedName name="PM">#REF!</definedName>
    <definedName name="Project_Yr" localSheetId="0">#REF!</definedName>
    <definedName name="Project_Yr">#REF!</definedName>
    <definedName name="ProjectDiscount" localSheetId="0">#REF!</definedName>
    <definedName name="ProjectDiscount">#REF!</definedName>
    <definedName name="PY_Hours" localSheetId="0">#REF!</definedName>
    <definedName name="PY_Hours">#REF!</definedName>
    <definedName name="PY_Hours_DB" localSheetId="0">#REF!</definedName>
    <definedName name="PY_Hours_DB">#REF!</definedName>
    <definedName name="PY_Percent_DB" localSheetId="0">#REF!</definedName>
    <definedName name="PY_Percent_DB">#REF!</definedName>
    <definedName name="QA_Rate" localSheetId="0">#REF!</definedName>
    <definedName name="QA_Rate">#REF!</definedName>
    <definedName name="QTRALLOC">#N/A</definedName>
    <definedName name="Rpt_AT_Factor" localSheetId="0">#REF!</definedName>
    <definedName name="Rpt_AT_Factor">#REF!</definedName>
    <definedName name="Rule_AT_Factor" localSheetId="0">#REF!</definedName>
    <definedName name="Rule_AT_Factor">#REF!</definedName>
    <definedName name="Rule_DAO_Factor" localSheetId="0">#REF!</definedName>
    <definedName name="Rule_DAO_Factor">#REF!</definedName>
    <definedName name="Rule_VBean_Factor" localSheetId="0">#REF!</definedName>
    <definedName name="Rule_VBean_Factor">#REF!</definedName>
    <definedName name="sacs" localSheetId="0">#REF!</definedName>
    <definedName name="sacs">#REF!</definedName>
    <definedName name="Sales_Tax">'[7]J11 - CO-002'!$K$55</definedName>
    <definedName name="Schedule" localSheetId="0">#REF!</definedName>
    <definedName name="Schedule">#REF!</definedName>
    <definedName name="Shipping">'[7]J11 - CO-002'!$K$56</definedName>
    <definedName name="SUPPLIES" localSheetId="0">'[5]Monthly Detail'!#REF!</definedName>
    <definedName name="SUPPLIES">'[5]Monthly Detail'!#REF!</definedName>
    <definedName name="SystemTest" localSheetId="0">#REF!</definedName>
    <definedName name="SystemTest">#REF!</definedName>
    <definedName name="t_channels" localSheetId="0">'[8]hw-sw-maintenance'!#REF!</definedName>
    <definedName name="t_channels">'[8]hw-sw-maintenance'!#REF!</definedName>
    <definedName name="t_seats" localSheetId="0">'[8]hw-sw-maintenance'!#REF!</definedName>
    <definedName name="t_seats">'[8]hw-sw-maintenance'!#REF!</definedName>
    <definedName name="T1_Install">[3]LoE!#REF!</definedName>
    <definedName name="T1_Recurring_Cost">[3]LoE!#REF!</definedName>
    <definedName name="Tasks" localSheetId="0">#REF!</definedName>
    <definedName name="Tasks">#REF!</definedName>
    <definedName name="Team" localSheetId="0">#REF!</definedName>
    <definedName name="Team">#REF!</definedName>
    <definedName name="TestPct" localSheetId="0">#REF!</definedName>
    <definedName name="TestPct">#REF!</definedName>
    <definedName name="ValidResources">'[9]4.  Resource Totals by Year'!$A$5:$A$20</definedName>
    <definedName name="Ven.Q" localSheetId="0">#REF!</definedName>
    <definedName name="Ven.Q">#REF!</definedName>
    <definedName name="Ven.Q_collabrio" localSheetId="0">#REF!</definedName>
    <definedName name="Ven.Q_collabrio">#REF!</definedName>
    <definedName name="Waves" localSheetId="0">#REF!</definedName>
    <definedName name="Wav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0" i="3" l="1"/>
  <c r="BW190" i="3"/>
  <c r="BX190" i="3"/>
  <c r="BY190" i="3"/>
  <c r="BZ190" i="3"/>
  <c r="CA190" i="3" l="1"/>
  <c r="AM251" i="3"/>
  <c r="BT251" i="3"/>
  <c r="BS251" i="3"/>
  <c r="BR251" i="3"/>
  <c r="AS251" i="3"/>
  <c r="AR251" i="3"/>
  <c r="AQ251" i="3"/>
  <c r="AP251" i="3"/>
  <c r="AO251" i="3"/>
  <c r="AN251" i="3"/>
  <c r="AL251" i="3"/>
  <c r="AK251" i="3"/>
  <c r="AJ251" i="3"/>
  <c r="AI251" i="3"/>
  <c r="AH251" i="3"/>
  <c r="AG251" i="3"/>
  <c r="AF251" i="3"/>
  <c r="AE251" i="3"/>
  <c r="AD251" i="3"/>
  <c r="AC251" i="3"/>
  <c r="AB251" i="3"/>
  <c r="AA251" i="3"/>
  <c r="Z251" i="3"/>
  <c r="Y251" i="3"/>
  <c r="X251" i="3"/>
  <c r="W251" i="3"/>
  <c r="V251" i="3"/>
  <c r="U251" i="3"/>
  <c r="T251" i="3"/>
  <c r="S251" i="3"/>
  <c r="R251" i="3"/>
  <c r="Q251" i="3"/>
  <c r="P251" i="3"/>
  <c r="O251" i="3"/>
  <c r="N251" i="3"/>
  <c r="M251" i="3"/>
  <c r="L251" i="3"/>
  <c r="BJ190" i="3" l="1"/>
  <c r="BK190" i="3" s="1"/>
  <c r="BL190" i="3" s="1"/>
  <c r="BM190" i="3" s="1"/>
  <c r="CA239" i="3"/>
  <c r="BZ239" i="3"/>
  <c r="CA238" i="3"/>
  <c r="BZ238" i="3"/>
  <c r="CA237" i="3"/>
  <c r="BZ237" i="3"/>
  <c r="CA236" i="3"/>
  <c r="BZ236" i="3"/>
  <c r="BZ235" i="3"/>
  <c r="BZ234" i="3"/>
  <c r="CA233" i="3"/>
  <c r="BZ233" i="3"/>
  <c r="CA232" i="3"/>
  <c r="BZ232" i="3"/>
  <c r="CA231" i="3"/>
  <c r="BZ231" i="3"/>
  <c r="BZ230" i="3"/>
  <c r="BZ229" i="3"/>
  <c r="BZ228" i="3"/>
  <c r="BZ227" i="3"/>
  <c r="BZ226" i="3"/>
  <c r="CA225" i="3"/>
  <c r="BZ225" i="3"/>
  <c r="CA224" i="3"/>
  <c r="BZ224" i="3"/>
  <c r="CA223" i="3"/>
  <c r="BZ223" i="3"/>
  <c r="BZ222" i="3"/>
  <c r="BZ221" i="3"/>
  <c r="BZ220" i="3"/>
  <c r="BZ219" i="3"/>
  <c r="BZ218" i="3"/>
  <c r="BZ217" i="3"/>
  <c r="CA216" i="3"/>
  <c r="BZ216" i="3"/>
  <c r="CA215" i="3"/>
  <c r="BZ215" i="3"/>
  <c r="CA214" i="3"/>
  <c r="BZ214" i="3"/>
  <c r="BZ213" i="3"/>
  <c r="BZ212" i="3"/>
  <c r="BZ211" i="3"/>
  <c r="BZ210" i="3"/>
  <c r="BZ209" i="3"/>
  <c r="BZ208" i="3"/>
  <c r="BZ207" i="3"/>
  <c r="BZ206" i="3"/>
  <c r="BZ205" i="3"/>
  <c r="BZ204" i="3"/>
  <c r="BZ203" i="3"/>
  <c r="BZ202" i="3"/>
  <c r="BZ201" i="3"/>
  <c r="BZ200" i="3"/>
  <c r="BZ199" i="3"/>
  <c r="BZ198" i="3"/>
  <c r="CA197" i="3"/>
  <c r="BZ197" i="3"/>
  <c r="CA196" i="3"/>
  <c r="BZ196" i="3"/>
  <c r="BZ195" i="3"/>
  <c r="CA194" i="3"/>
  <c r="BZ194" i="3"/>
  <c r="BZ193" i="3"/>
  <c r="BZ192" i="3"/>
  <c r="BZ191" i="3"/>
  <c r="BZ189" i="3"/>
  <c r="BZ188" i="3"/>
  <c r="BZ187" i="3"/>
  <c r="BZ186" i="3"/>
  <c r="BZ185" i="3"/>
  <c r="BZ184" i="3"/>
  <c r="BZ183" i="3"/>
  <c r="BZ182" i="3"/>
  <c r="BZ181" i="3"/>
  <c r="BZ180" i="3"/>
  <c r="BZ179" i="3"/>
  <c r="BZ178" i="3"/>
  <c r="BZ177" i="3"/>
  <c r="BZ176" i="3"/>
  <c r="BZ175" i="3"/>
  <c r="BZ174" i="3"/>
  <c r="BZ173" i="3"/>
  <c r="BZ172" i="3"/>
  <c r="BZ171" i="3"/>
  <c r="BZ170" i="3"/>
  <c r="BZ169" i="3"/>
  <c r="BZ168" i="3"/>
  <c r="BZ167" i="3"/>
  <c r="BZ166" i="3"/>
  <c r="BZ165" i="3"/>
  <c r="BZ164" i="3"/>
  <c r="BZ163" i="3"/>
  <c r="BZ162" i="3"/>
  <c r="BZ161" i="3"/>
  <c r="BZ160" i="3"/>
  <c r="BZ159" i="3"/>
  <c r="BZ158" i="3"/>
  <c r="BZ157" i="3"/>
  <c r="BZ156" i="3"/>
  <c r="BZ155" i="3"/>
  <c r="BZ154" i="3"/>
  <c r="BZ153" i="3"/>
  <c r="BZ152" i="3"/>
  <c r="BZ151" i="3"/>
  <c r="BZ150" i="3"/>
  <c r="BZ149" i="3"/>
  <c r="BZ148" i="3"/>
  <c r="BZ147" i="3"/>
  <c r="BZ146" i="3"/>
  <c r="BZ145" i="3"/>
  <c r="BZ144" i="3"/>
  <c r="BZ143" i="3"/>
  <c r="BZ142" i="3"/>
  <c r="BZ141" i="3"/>
  <c r="BZ140" i="3"/>
  <c r="BZ139" i="3"/>
  <c r="BZ138" i="3"/>
  <c r="BZ137" i="3"/>
  <c r="BZ136" i="3"/>
  <c r="BZ135" i="3"/>
  <c r="BZ134" i="3"/>
  <c r="BZ133" i="3"/>
  <c r="BZ132" i="3"/>
  <c r="BZ131" i="3"/>
  <c r="BZ130" i="3"/>
  <c r="BZ129" i="3"/>
  <c r="BZ128" i="3"/>
  <c r="BZ127" i="3"/>
  <c r="BZ126" i="3"/>
  <c r="BZ125" i="3"/>
  <c r="BZ124" i="3"/>
  <c r="BZ123" i="3"/>
  <c r="BZ122" i="3"/>
  <c r="BZ121" i="3"/>
  <c r="BZ120" i="3"/>
  <c r="BZ119" i="3"/>
  <c r="BZ118" i="3"/>
  <c r="BZ117" i="3"/>
  <c r="BZ116" i="3"/>
  <c r="BZ115" i="3"/>
  <c r="BZ114" i="3"/>
  <c r="BZ113" i="3"/>
  <c r="BZ112" i="3"/>
  <c r="BZ111" i="3"/>
  <c r="BZ110" i="3"/>
  <c r="BZ109" i="3"/>
  <c r="BZ108" i="3"/>
  <c r="BZ107" i="3"/>
  <c r="BZ106" i="3"/>
  <c r="BZ105" i="3"/>
  <c r="BZ104" i="3"/>
  <c r="BZ103" i="3"/>
  <c r="BZ102" i="3"/>
  <c r="BZ101" i="3"/>
  <c r="BZ100" i="3"/>
  <c r="BZ99" i="3"/>
  <c r="BZ98" i="3"/>
  <c r="BZ97" i="3"/>
  <c r="BZ96" i="3"/>
  <c r="BZ95" i="3"/>
  <c r="BZ94" i="3"/>
  <c r="BZ93" i="3"/>
  <c r="BZ92" i="3"/>
  <c r="BZ91" i="3"/>
  <c r="BZ90" i="3"/>
  <c r="BZ89" i="3"/>
  <c r="BZ88" i="3"/>
  <c r="BZ87" i="3"/>
  <c r="BZ86" i="3"/>
  <c r="BZ85" i="3"/>
  <c r="BZ84" i="3"/>
  <c r="BZ83" i="3"/>
  <c r="BZ82" i="3"/>
  <c r="BZ81" i="3"/>
  <c r="BZ80" i="3"/>
  <c r="BZ79" i="3"/>
  <c r="BZ78" i="3"/>
  <c r="BZ77" i="3"/>
  <c r="BZ76" i="3"/>
  <c r="BZ75" i="3"/>
  <c r="BZ74" i="3"/>
  <c r="BZ73" i="3"/>
  <c r="BZ72" i="3"/>
  <c r="BZ71" i="3"/>
  <c r="BZ70" i="3"/>
  <c r="BZ69" i="3"/>
  <c r="BZ68" i="3"/>
  <c r="BZ67" i="3"/>
  <c r="BZ66" i="3"/>
  <c r="BZ65" i="3"/>
  <c r="BZ64" i="3"/>
  <c r="BZ63" i="3"/>
  <c r="BZ62" i="3"/>
  <c r="BZ61" i="3"/>
  <c r="BZ60" i="3"/>
  <c r="BZ59" i="3"/>
  <c r="BZ58" i="3"/>
  <c r="BZ57" i="3"/>
  <c r="BZ56" i="3"/>
  <c r="BZ55" i="3"/>
  <c r="BZ54" i="3"/>
  <c r="BZ53" i="3"/>
  <c r="BZ52" i="3"/>
  <c r="BZ51" i="3"/>
  <c r="BZ50" i="3"/>
  <c r="BZ49" i="3"/>
  <c r="BZ48" i="3"/>
  <c r="BZ47" i="3"/>
  <c r="BZ46" i="3"/>
  <c r="BZ45" i="3"/>
  <c r="BZ44" i="3"/>
  <c r="BZ43" i="3"/>
  <c r="BZ42" i="3"/>
  <c r="BZ41" i="3"/>
  <c r="BZ40" i="3"/>
  <c r="BZ39" i="3"/>
  <c r="CA38" i="3"/>
  <c r="BZ38" i="3"/>
  <c r="BZ37" i="3"/>
  <c r="BZ36" i="3"/>
  <c r="CA35" i="3"/>
  <c r="BZ35" i="3"/>
  <c r="CA34" i="3"/>
  <c r="BZ34" i="3"/>
  <c r="CA33" i="3"/>
  <c r="BZ33" i="3"/>
  <c r="CA32" i="3"/>
  <c r="BZ32" i="3"/>
  <c r="CA31" i="3"/>
  <c r="BZ31" i="3"/>
  <c r="CA30" i="3"/>
  <c r="BZ30" i="3"/>
  <c r="CA29" i="3"/>
  <c r="BZ29" i="3"/>
  <c r="CA28" i="3"/>
  <c r="BZ28" i="3"/>
  <c r="CA27" i="3"/>
  <c r="BZ27" i="3"/>
  <c r="BZ26" i="3"/>
  <c r="CA25" i="3"/>
  <c r="BZ25" i="3"/>
  <c r="CA24" i="3"/>
  <c r="BZ24" i="3"/>
  <c r="CA23" i="3"/>
  <c r="BZ23" i="3"/>
  <c r="BZ22" i="3"/>
  <c r="BZ21" i="3"/>
  <c r="BZ20" i="3"/>
  <c r="BZ19" i="3"/>
  <c r="BZ18" i="3"/>
  <c r="BZ17" i="3"/>
  <c r="BZ16" i="3"/>
  <c r="BZ15" i="3"/>
  <c r="BZ14" i="3"/>
  <c r="BZ13" i="3"/>
  <c r="BZ12" i="3"/>
  <c r="BZ11" i="3"/>
  <c r="BZ10" i="3"/>
  <c r="BZ9" i="3"/>
  <c r="CA8" i="3"/>
  <c r="BZ8" i="3"/>
  <c r="BZ7" i="3"/>
  <c r="BZ6" i="3"/>
  <c r="BZ5" i="3"/>
  <c r="BT252" i="3"/>
  <c r="BS252" i="3"/>
  <c r="BR252" i="3"/>
  <c r="AS252" i="3"/>
  <c r="AR252" i="3"/>
  <c r="AQ252" i="3"/>
  <c r="AP252" i="3"/>
  <c r="AO252" i="3"/>
  <c r="AN252" i="3"/>
  <c r="AM252" i="3"/>
  <c r="AL252" i="3"/>
  <c r="AK252" i="3"/>
  <c r="AJ252" i="3"/>
  <c r="AI252" i="3"/>
  <c r="AH252" i="3"/>
  <c r="AG252" i="3"/>
  <c r="AF252" i="3"/>
  <c r="AE252" i="3"/>
  <c r="AD252" i="3"/>
  <c r="AC252" i="3"/>
  <c r="AB252" i="3"/>
  <c r="AA252" i="3"/>
  <c r="Z252" i="3"/>
  <c r="Y252" i="3"/>
  <c r="X252" i="3"/>
  <c r="W252" i="3"/>
  <c r="V252" i="3"/>
  <c r="U252" i="3"/>
  <c r="T252" i="3"/>
  <c r="S252" i="3"/>
  <c r="R252" i="3"/>
  <c r="Q252" i="3"/>
  <c r="P252" i="3"/>
  <c r="O252" i="3"/>
  <c r="N252" i="3"/>
  <c r="M252" i="3"/>
  <c r="L252" i="3"/>
  <c r="BN190" i="3" l="1"/>
  <c r="CB190" i="3"/>
  <c r="BZ252" i="3"/>
  <c r="L247" i="3"/>
  <c r="M247" i="3"/>
  <c r="N247" i="3"/>
  <c r="O247" i="3"/>
  <c r="P247" i="3"/>
  <c r="Q247" i="3"/>
  <c r="R247" i="3"/>
  <c r="S247" i="3"/>
  <c r="T247" i="3"/>
  <c r="U247" i="3"/>
  <c r="V247" i="3"/>
  <c r="W247" i="3"/>
  <c r="X247" i="3"/>
  <c r="Y247" i="3"/>
  <c r="Z247" i="3"/>
  <c r="AA247" i="3"/>
  <c r="AB247" i="3"/>
  <c r="AC247" i="3"/>
  <c r="AD247" i="3"/>
  <c r="AE247" i="3"/>
  <c r="AF247" i="3"/>
  <c r="AG247" i="3"/>
  <c r="AH247" i="3"/>
  <c r="AI247" i="3"/>
  <c r="AJ247" i="3"/>
  <c r="AK247" i="3"/>
  <c r="AL247" i="3"/>
  <c r="AM247" i="3"/>
  <c r="AN247" i="3"/>
  <c r="AO247" i="3"/>
  <c r="AP247" i="3"/>
  <c r="AQ247" i="3"/>
  <c r="AR247" i="3"/>
  <c r="AS247" i="3"/>
  <c r="BR247" i="3"/>
  <c r="BS247" i="3"/>
  <c r="BT247" i="3"/>
  <c r="L248" i="3"/>
  <c r="M248" i="3"/>
  <c r="N248" i="3"/>
  <c r="O248" i="3"/>
  <c r="P248" i="3"/>
  <c r="Q248" i="3"/>
  <c r="R248" i="3"/>
  <c r="S248" i="3"/>
  <c r="T248" i="3"/>
  <c r="U248" i="3"/>
  <c r="V248" i="3"/>
  <c r="W248" i="3"/>
  <c r="X248" i="3"/>
  <c r="Y248" i="3"/>
  <c r="Z248" i="3"/>
  <c r="AA248" i="3"/>
  <c r="AB248" i="3"/>
  <c r="AC248" i="3"/>
  <c r="AD248" i="3"/>
  <c r="AE248" i="3"/>
  <c r="AF248" i="3"/>
  <c r="AG248" i="3"/>
  <c r="AH248" i="3"/>
  <c r="AI248" i="3"/>
  <c r="AJ248" i="3"/>
  <c r="AK248" i="3"/>
  <c r="AL248" i="3"/>
  <c r="AM248" i="3"/>
  <c r="AN248" i="3"/>
  <c r="AO248" i="3"/>
  <c r="AP248" i="3"/>
  <c r="AQ248" i="3"/>
  <c r="AR248" i="3"/>
  <c r="AS248" i="3"/>
  <c r="BR248" i="3"/>
  <c r="BS248" i="3"/>
  <c r="BT248" i="3"/>
  <c r="L249" i="3"/>
  <c r="M249" i="3"/>
  <c r="N249" i="3"/>
  <c r="O249" i="3"/>
  <c r="P249" i="3"/>
  <c r="Q249" i="3"/>
  <c r="R249" i="3"/>
  <c r="S249" i="3"/>
  <c r="T249" i="3"/>
  <c r="U249" i="3"/>
  <c r="V249" i="3"/>
  <c r="W249" i="3"/>
  <c r="X249" i="3"/>
  <c r="Y249" i="3"/>
  <c r="Z249" i="3"/>
  <c r="AA249" i="3"/>
  <c r="AB249" i="3"/>
  <c r="AC249" i="3"/>
  <c r="AD249" i="3"/>
  <c r="AE249" i="3"/>
  <c r="AF249" i="3"/>
  <c r="AG249" i="3"/>
  <c r="AH249" i="3"/>
  <c r="AI249" i="3"/>
  <c r="AJ249" i="3"/>
  <c r="AK249" i="3"/>
  <c r="AL249" i="3"/>
  <c r="AM249" i="3"/>
  <c r="AN249" i="3"/>
  <c r="AO249" i="3"/>
  <c r="AP249" i="3"/>
  <c r="AQ249" i="3"/>
  <c r="AR249" i="3"/>
  <c r="AS249" i="3"/>
  <c r="BR249" i="3"/>
  <c r="BS249" i="3"/>
  <c r="BT249" i="3"/>
  <c r="L250" i="3"/>
  <c r="M250" i="3"/>
  <c r="N250" i="3"/>
  <c r="O250" i="3"/>
  <c r="P250" i="3"/>
  <c r="Q250" i="3"/>
  <c r="R250" i="3"/>
  <c r="S250" i="3"/>
  <c r="T250" i="3"/>
  <c r="U250" i="3"/>
  <c r="V250" i="3"/>
  <c r="W250" i="3"/>
  <c r="X250" i="3"/>
  <c r="Y250" i="3"/>
  <c r="Z250" i="3"/>
  <c r="AA250" i="3"/>
  <c r="AB250" i="3"/>
  <c r="AC250" i="3"/>
  <c r="AD250" i="3"/>
  <c r="AE250" i="3"/>
  <c r="AF250" i="3"/>
  <c r="AG250" i="3"/>
  <c r="AH250" i="3"/>
  <c r="AI250" i="3"/>
  <c r="AJ250" i="3"/>
  <c r="AK250" i="3"/>
  <c r="AL250" i="3"/>
  <c r="AM250" i="3"/>
  <c r="AN250" i="3"/>
  <c r="AO250" i="3"/>
  <c r="AP250" i="3"/>
  <c r="AQ250" i="3"/>
  <c r="AR250" i="3"/>
  <c r="AS250" i="3"/>
  <c r="BR250" i="3"/>
  <c r="BS250" i="3"/>
  <c r="BT250" i="3"/>
  <c r="L253" i="3"/>
  <c r="M253" i="3"/>
  <c r="N253" i="3"/>
  <c r="O253" i="3"/>
  <c r="P253" i="3"/>
  <c r="Q253" i="3"/>
  <c r="R253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AK253" i="3"/>
  <c r="AL253" i="3"/>
  <c r="AM253" i="3"/>
  <c r="AN253" i="3"/>
  <c r="AO253" i="3"/>
  <c r="AP253" i="3"/>
  <c r="AQ253" i="3"/>
  <c r="AR253" i="3"/>
  <c r="AS253" i="3"/>
  <c r="AT253" i="3"/>
  <c r="AU253" i="3"/>
  <c r="AV253" i="3"/>
  <c r="AW253" i="3"/>
  <c r="AX253" i="3"/>
  <c r="AY253" i="3"/>
  <c r="AZ253" i="3"/>
  <c r="BA253" i="3"/>
  <c r="BB253" i="3"/>
  <c r="BC253" i="3"/>
  <c r="BD253" i="3"/>
  <c r="BE253" i="3"/>
  <c r="BF253" i="3"/>
  <c r="BG253" i="3"/>
  <c r="BH253" i="3"/>
  <c r="BI253" i="3"/>
  <c r="BJ253" i="3"/>
  <c r="BK253" i="3"/>
  <c r="BL253" i="3"/>
  <c r="BM253" i="3"/>
  <c r="BN253" i="3"/>
  <c r="BO253" i="3"/>
  <c r="BP253" i="3"/>
  <c r="BQ253" i="3"/>
  <c r="BR253" i="3"/>
  <c r="BS253" i="3"/>
  <c r="BT253" i="3"/>
  <c r="L254" i="3"/>
  <c r="M254" i="3"/>
  <c r="N254" i="3"/>
  <c r="O254" i="3"/>
  <c r="P254" i="3"/>
  <c r="Q254" i="3"/>
  <c r="R254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AK254" i="3"/>
  <c r="AL254" i="3"/>
  <c r="AM254" i="3"/>
  <c r="AN254" i="3"/>
  <c r="AO254" i="3"/>
  <c r="AP254" i="3"/>
  <c r="AQ254" i="3"/>
  <c r="AR254" i="3"/>
  <c r="AS254" i="3"/>
  <c r="BR254" i="3"/>
  <c r="BS254" i="3"/>
  <c r="BT254" i="3"/>
  <c r="L255" i="3"/>
  <c r="M255" i="3"/>
  <c r="N255" i="3"/>
  <c r="O255" i="3"/>
  <c r="P255" i="3"/>
  <c r="Q255" i="3"/>
  <c r="R255" i="3"/>
  <c r="S255" i="3"/>
  <c r="T255" i="3"/>
  <c r="U255" i="3"/>
  <c r="V255" i="3"/>
  <c r="W255" i="3"/>
  <c r="X255" i="3"/>
  <c r="Y255" i="3"/>
  <c r="Z255" i="3"/>
  <c r="AA255" i="3"/>
  <c r="AB255" i="3"/>
  <c r="AC255" i="3"/>
  <c r="AD255" i="3"/>
  <c r="AE255" i="3"/>
  <c r="AF255" i="3"/>
  <c r="AG255" i="3"/>
  <c r="AH255" i="3"/>
  <c r="AI255" i="3"/>
  <c r="AJ255" i="3"/>
  <c r="AK255" i="3"/>
  <c r="AL255" i="3"/>
  <c r="AM255" i="3"/>
  <c r="AN255" i="3"/>
  <c r="AO255" i="3"/>
  <c r="AP255" i="3"/>
  <c r="AQ255" i="3"/>
  <c r="AR255" i="3"/>
  <c r="AS255" i="3"/>
  <c r="BR255" i="3"/>
  <c r="BS255" i="3"/>
  <c r="BT255" i="3"/>
  <c r="L256" i="3"/>
  <c r="M256" i="3"/>
  <c r="N256" i="3"/>
  <c r="O256" i="3"/>
  <c r="P256" i="3"/>
  <c r="Q256" i="3"/>
  <c r="R256" i="3"/>
  <c r="S256" i="3"/>
  <c r="T256" i="3"/>
  <c r="U256" i="3"/>
  <c r="V256" i="3"/>
  <c r="W256" i="3"/>
  <c r="X256" i="3"/>
  <c r="Y256" i="3"/>
  <c r="Z256" i="3"/>
  <c r="AA256" i="3"/>
  <c r="AB256" i="3"/>
  <c r="AC256" i="3"/>
  <c r="AD256" i="3"/>
  <c r="AE256" i="3"/>
  <c r="AF256" i="3"/>
  <c r="AG256" i="3"/>
  <c r="AH256" i="3"/>
  <c r="AI256" i="3"/>
  <c r="AJ256" i="3"/>
  <c r="AK256" i="3"/>
  <c r="AL256" i="3"/>
  <c r="AM256" i="3"/>
  <c r="AN256" i="3"/>
  <c r="AO256" i="3"/>
  <c r="AP256" i="3"/>
  <c r="AQ256" i="3"/>
  <c r="AR256" i="3"/>
  <c r="AS256" i="3"/>
  <c r="BR256" i="3"/>
  <c r="BS256" i="3"/>
  <c r="BT256" i="3"/>
  <c r="L257" i="3"/>
  <c r="M257" i="3"/>
  <c r="N257" i="3"/>
  <c r="O257" i="3"/>
  <c r="P257" i="3"/>
  <c r="Q257" i="3"/>
  <c r="R257" i="3"/>
  <c r="S257" i="3"/>
  <c r="T257" i="3"/>
  <c r="U257" i="3"/>
  <c r="V257" i="3"/>
  <c r="W257" i="3"/>
  <c r="X257" i="3"/>
  <c r="Y257" i="3"/>
  <c r="Z257" i="3"/>
  <c r="AA257" i="3"/>
  <c r="AB257" i="3"/>
  <c r="AC257" i="3"/>
  <c r="AD257" i="3"/>
  <c r="AE257" i="3"/>
  <c r="AF257" i="3"/>
  <c r="AG257" i="3"/>
  <c r="AH257" i="3"/>
  <c r="AI257" i="3"/>
  <c r="AJ257" i="3"/>
  <c r="AK257" i="3"/>
  <c r="AL257" i="3"/>
  <c r="AM257" i="3"/>
  <c r="AN257" i="3"/>
  <c r="AO257" i="3"/>
  <c r="AP257" i="3"/>
  <c r="AQ257" i="3"/>
  <c r="AR257" i="3"/>
  <c r="AS257" i="3"/>
  <c r="BR257" i="3"/>
  <c r="BS257" i="3"/>
  <c r="BT257" i="3"/>
  <c r="L258" i="3"/>
  <c r="M258" i="3"/>
  <c r="N258" i="3"/>
  <c r="O258" i="3"/>
  <c r="P258" i="3"/>
  <c r="Q258" i="3"/>
  <c r="R258" i="3"/>
  <c r="S258" i="3"/>
  <c r="T258" i="3"/>
  <c r="U258" i="3"/>
  <c r="V258" i="3"/>
  <c r="W258" i="3"/>
  <c r="X258" i="3"/>
  <c r="Y258" i="3"/>
  <c r="Z258" i="3"/>
  <c r="AA258" i="3"/>
  <c r="AB258" i="3"/>
  <c r="AC258" i="3"/>
  <c r="AD258" i="3"/>
  <c r="AE258" i="3"/>
  <c r="AF258" i="3"/>
  <c r="AG258" i="3"/>
  <c r="AH258" i="3"/>
  <c r="AI258" i="3"/>
  <c r="AJ258" i="3"/>
  <c r="AK258" i="3"/>
  <c r="AL258" i="3"/>
  <c r="AM258" i="3"/>
  <c r="AN258" i="3"/>
  <c r="AO258" i="3"/>
  <c r="AP258" i="3"/>
  <c r="AQ258" i="3"/>
  <c r="AR258" i="3"/>
  <c r="AS258" i="3"/>
  <c r="BR258" i="3"/>
  <c r="BS258" i="3"/>
  <c r="BT258" i="3"/>
  <c r="K253" i="3"/>
  <c r="BO190" i="3" l="1"/>
  <c r="BZ257" i="3"/>
  <c r="BZ253" i="3"/>
  <c r="BZ248" i="3"/>
  <c r="BZ256" i="3"/>
  <c r="BZ251" i="3"/>
  <c r="BZ247" i="3"/>
  <c r="BZ255" i="3"/>
  <c r="BZ250" i="3"/>
  <c r="CA253" i="3"/>
  <c r="BZ258" i="3"/>
  <c r="BZ254" i="3"/>
  <c r="BZ249" i="3"/>
  <c r="BU253" i="3"/>
  <c r="AM259" i="3"/>
  <c r="AA259" i="3"/>
  <c r="S259" i="3"/>
  <c r="BR259" i="3"/>
  <c r="AP259" i="3"/>
  <c r="AL259" i="3"/>
  <c r="AH259" i="3"/>
  <c r="AD259" i="3"/>
  <c r="Z259" i="3"/>
  <c r="V259" i="3"/>
  <c r="R259" i="3"/>
  <c r="N259" i="3"/>
  <c r="BS259" i="3"/>
  <c r="AQ259" i="3"/>
  <c r="AE259" i="3"/>
  <c r="O259" i="3"/>
  <c r="AS259" i="3"/>
  <c r="AO259" i="3"/>
  <c r="AK259" i="3"/>
  <c r="AG259" i="3"/>
  <c r="AC259" i="3"/>
  <c r="Y259" i="3"/>
  <c r="U259" i="3"/>
  <c r="Q259" i="3"/>
  <c r="M259" i="3"/>
  <c r="AI259" i="3"/>
  <c r="W259" i="3"/>
  <c r="BT259" i="3"/>
  <c r="AR259" i="3"/>
  <c r="AN259" i="3"/>
  <c r="AJ259" i="3"/>
  <c r="AF259" i="3"/>
  <c r="AB259" i="3"/>
  <c r="X259" i="3"/>
  <c r="T259" i="3"/>
  <c r="P259" i="3"/>
  <c r="L259" i="3"/>
  <c r="BP190" i="3" l="1"/>
  <c r="BZ262" i="3"/>
  <c r="BZ259" i="3"/>
  <c r="BZ261" i="3"/>
  <c r="I221" i="3"/>
  <c r="I224" i="3"/>
  <c r="I215" i="3"/>
  <c r="I223" i="3"/>
  <c r="I214" i="3"/>
  <c r="I212" i="3"/>
  <c r="BQ190" i="3" l="1"/>
  <c r="CC190" i="3" s="1"/>
  <c r="CD190" i="3" s="1"/>
  <c r="BU190" i="3"/>
  <c r="BY188" i="3"/>
  <c r="BX188" i="3"/>
  <c r="BW188" i="3"/>
  <c r="BY187" i="3"/>
  <c r="BX187" i="3"/>
  <c r="BW187" i="3"/>
  <c r="BY186" i="3"/>
  <c r="BX186" i="3"/>
  <c r="BW186" i="3"/>
  <c r="BY185" i="3"/>
  <c r="BX185" i="3"/>
  <c r="BW185" i="3"/>
  <c r="BY184" i="3"/>
  <c r="BX184" i="3"/>
  <c r="BW184" i="3"/>
  <c r="BY183" i="3"/>
  <c r="BX183" i="3"/>
  <c r="BW183" i="3"/>
  <c r="BY182" i="3"/>
  <c r="BX182" i="3"/>
  <c r="BW182" i="3"/>
  <c r="BY181" i="3"/>
  <c r="BX181" i="3"/>
  <c r="BW181" i="3"/>
  <c r="BY180" i="3"/>
  <c r="BX180" i="3"/>
  <c r="BW180" i="3"/>
  <c r="BY179" i="3"/>
  <c r="BX179" i="3"/>
  <c r="BW179" i="3"/>
  <c r="BY178" i="3"/>
  <c r="BX178" i="3"/>
  <c r="BW178" i="3"/>
  <c r="BY177" i="3"/>
  <c r="BX177" i="3"/>
  <c r="BW177" i="3"/>
  <c r="BY176" i="3"/>
  <c r="BX176" i="3"/>
  <c r="BW176" i="3"/>
  <c r="BY175" i="3"/>
  <c r="BX175" i="3"/>
  <c r="BW175" i="3"/>
  <c r="BY174" i="3"/>
  <c r="BX174" i="3"/>
  <c r="BW174" i="3"/>
  <c r="BY173" i="3"/>
  <c r="BX173" i="3"/>
  <c r="BW173" i="3"/>
  <c r="BY172" i="3"/>
  <c r="BX172" i="3"/>
  <c r="BW172" i="3"/>
  <c r="BY171" i="3"/>
  <c r="BX171" i="3"/>
  <c r="BW171" i="3"/>
  <c r="BY170" i="3"/>
  <c r="BX170" i="3"/>
  <c r="BW170" i="3"/>
  <c r="BY169" i="3"/>
  <c r="BX169" i="3"/>
  <c r="BW169" i="3"/>
  <c r="BY168" i="3"/>
  <c r="BX168" i="3"/>
  <c r="BW168" i="3"/>
  <c r="BY167" i="3"/>
  <c r="BX167" i="3"/>
  <c r="BW167" i="3"/>
  <c r="BY166" i="3"/>
  <c r="BX166" i="3"/>
  <c r="BW166" i="3"/>
  <c r="BY165" i="3"/>
  <c r="BX165" i="3"/>
  <c r="BW165" i="3"/>
  <c r="BY164" i="3"/>
  <c r="BX164" i="3"/>
  <c r="BW164" i="3"/>
  <c r="BY163" i="3"/>
  <c r="BX163" i="3"/>
  <c r="BW163" i="3"/>
  <c r="BY162" i="3"/>
  <c r="BX162" i="3"/>
  <c r="BW162" i="3"/>
  <c r="BY161" i="3"/>
  <c r="BX161" i="3"/>
  <c r="BW161" i="3"/>
  <c r="BY160" i="3"/>
  <c r="BX160" i="3"/>
  <c r="BW160" i="3"/>
  <c r="BY159" i="3"/>
  <c r="BX159" i="3"/>
  <c r="BW159" i="3"/>
  <c r="BY158" i="3"/>
  <c r="BX158" i="3"/>
  <c r="BW158" i="3"/>
  <c r="BY157" i="3"/>
  <c r="BX157" i="3"/>
  <c r="BW157" i="3"/>
  <c r="BY156" i="3"/>
  <c r="BX156" i="3"/>
  <c r="BW156" i="3"/>
  <c r="BY155" i="3"/>
  <c r="BX155" i="3"/>
  <c r="BW155" i="3"/>
  <c r="BY154" i="3"/>
  <c r="BX154" i="3"/>
  <c r="BW154" i="3"/>
  <c r="BY153" i="3"/>
  <c r="BX153" i="3"/>
  <c r="BW153" i="3"/>
  <c r="BY152" i="3"/>
  <c r="BX152" i="3"/>
  <c r="BW152" i="3"/>
  <c r="BY151" i="3"/>
  <c r="BX151" i="3"/>
  <c r="BW151" i="3"/>
  <c r="BY150" i="3"/>
  <c r="BX150" i="3"/>
  <c r="BW150" i="3"/>
  <c r="BY149" i="3"/>
  <c r="BX149" i="3"/>
  <c r="BW149" i="3"/>
  <c r="BY148" i="3"/>
  <c r="BX148" i="3"/>
  <c r="BW148" i="3"/>
  <c r="BY147" i="3"/>
  <c r="BX147" i="3"/>
  <c r="BW147" i="3"/>
  <c r="BY146" i="3"/>
  <c r="BX146" i="3"/>
  <c r="BW146" i="3"/>
  <c r="BY145" i="3"/>
  <c r="BX145" i="3"/>
  <c r="BW145" i="3"/>
  <c r="BY144" i="3"/>
  <c r="BX144" i="3"/>
  <c r="BW144" i="3"/>
  <c r="BY143" i="3"/>
  <c r="BX143" i="3"/>
  <c r="BW143" i="3"/>
  <c r="BY142" i="3"/>
  <c r="BX142" i="3"/>
  <c r="BW142" i="3"/>
  <c r="BY141" i="3"/>
  <c r="BX141" i="3"/>
  <c r="BW141" i="3"/>
  <c r="BY140" i="3"/>
  <c r="BX140" i="3"/>
  <c r="BW140" i="3"/>
  <c r="BY139" i="3"/>
  <c r="BX139" i="3"/>
  <c r="BW139" i="3"/>
  <c r="BY138" i="3"/>
  <c r="BX138" i="3"/>
  <c r="BW138" i="3"/>
  <c r="BY137" i="3"/>
  <c r="BX137" i="3"/>
  <c r="BW137" i="3"/>
  <c r="BY136" i="3"/>
  <c r="BX136" i="3"/>
  <c r="BW136" i="3"/>
  <c r="BY135" i="3"/>
  <c r="BX135" i="3"/>
  <c r="BW135" i="3"/>
  <c r="BY134" i="3"/>
  <c r="BX134" i="3"/>
  <c r="BW134" i="3"/>
  <c r="BY133" i="3"/>
  <c r="BX133" i="3"/>
  <c r="BW133" i="3"/>
  <c r="BY132" i="3"/>
  <c r="BX132" i="3"/>
  <c r="BW132" i="3"/>
  <c r="BY131" i="3"/>
  <c r="BX131" i="3"/>
  <c r="BW131" i="3"/>
  <c r="BY130" i="3"/>
  <c r="BX130" i="3"/>
  <c r="BW130" i="3"/>
  <c r="BY129" i="3"/>
  <c r="BX129" i="3"/>
  <c r="BW129" i="3"/>
  <c r="BY128" i="3"/>
  <c r="BX128" i="3"/>
  <c r="BW128" i="3"/>
  <c r="BY127" i="3"/>
  <c r="BX127" i="3"/>
  <c r="BW127" i="3"/>
  <c r="BY126" i="3"/>
  <c r="BX126" i="3"/>
  <c r="BW126" i="3"/>
  <c r="BY125" i="3"/>
  <c r="BX125" i="3"/>
  <c r="BW125" i="3"/>
  <c r="BY124" i="3"/>
  <c r="BX124" i="3"/>
  <c r="BW124" i="3"/>
  <c r="BY123" i="3"/>
  <c r="BX123" i="3"/>
  <c r="BW123" i="3"/>
  <c r="BY122" i="3"/>
  <c r="BX122" i="3"/>
  <c r="BW122" i="3"/>
  <c r="BY121" i="3"/>
  <c r="BX121" i="3"/>
  <c r="BW121" i="3"/>
  <c r="BY120" i="3"/>
  <c r="BX120" i="3"/>
  <c r="BW120" i="3"/>
  <c r="BY119" i="3"/>
  <c r="BX119" i="3"/>
  <c r="BW119" i="3"/>
  <c r="BY118" i="3"/>
  <c r="BX118" i="3"/>
  <c r="BW118" i="3"/>
  <c r="BY117" i="3"/>
  <c r="BX117" i="3"/>
  <c r="BW117" i="3"/>
  <c r="BY116" i="3"/>
  <c r="BX116" i="3"/>
  <c r="BW116" i="3"/>
  <c r="BY115" i="3"/>
  <c r="BX115" i="3"/>
  <c r="BW115" i="3"/>
  <c r="BY114" i="3"/>
  <c r="BX114" i="3"/>
  <c r="BW114" i="3"/>
  <c r="BY113" i="3"/>
  <c r="BX113" i="3"/>
  <c r="BW113" i="3"/>
  <c r="BY112" i="3"/>
  <c r="BX112" i="3"/>
  <c r="BW112" i="3"/>
  <c r="BY111" i="3"/>
  <c r="BX111" i="3"/>
  <c r="BW111" i="3"/>
  <c r="BY110" i="3"/>
  <c r="BX110" i="3"/>
  <c r="BW110" i="3"/>
  <c r="BY109" i="3"/>
  <c r="BX109" i="3"/>
  <c r="BW109" i="3"/>
  <c r="BY108" i="3"/>
  <c r="BX108" i="3"/>
  <c r="BW108" i="3"/>
  <c r="BY107" i="3"/>
  <c r="BX107" i="3"/>
  <c r="BW107" i="3"/>
  <c r="BY106" i="3"/>
  <c r="BX106" i="3"/>
  <c r="BW106" i="3"/>
  <c r="BY105" i="3"/>
  <c r="BX105" i="3"/>
  <c r="BW105" i="3"/>
  <c r="BY104" i="3"/>
  <c r="BX104" i="3"/>
  <c r="BW104" i="3"/>
  <c r="BY103" i="3"/>
  <c r="BX103" i="3"/>
  <c r="BW103" i="3"/>
  <c r="BY102" i="3"/>
  <c r="BX102" i="3"/>
  <c r="BW102" i="3"/>
  <c r="BY101" i="3"/>
  <c r="BX101" i="3"/>
  <c r="BW101" i="3"/>
  <c r="BY100" i="3"/>
  <c r="BX100" i="3"/>
  <c r="BW100" i="3"/>
  <c r="BY99" i="3"/>
  <c r="BX99" i="3"/>
  <c r="BW99" i="3"/>
  <c r="BY98" i="3"/>
  <c r="BX98" i="3"/>
  <c r="BW98" i="3"/>
  <c r="BY97" i="3"/>
  <c r="BX97" i="3"/>
  <c r="BW97" i="3"/>
  <c r="BY96" i="3"/>
  <c r="BX96" i="3"/>
  <c r="BW96" i="3"/>
  <c r="BY95" i="3"/>
  <c r="BX95" i="3"/>
  <c r="BW95" i="3"/>
  <c r="BY94" i="3"/>
  <c r="BX94" i="3"/>
  <c r="BW94" i="3"/>
  <c r="BY93" i="3"/>
  <c r="BX93" i="3"/>
  <c r="BW93" i="3"/>
  <c r="BY92" i="3"/>
  <c r="BX92" i="3"/>
  <c r="BW92" i="3"/>
  <c r="BY91" i="3"/>
  <c r="BX91" i="3"/>
  <c r="BW91" i="3"/>
  <c r="BY90" i="3"/>
  <c r="BX90" i="3"/>
  <c r="BW90" i="3"/>
  <c r="BY89" i="3"/>
  <c r="BX89" i="3"/>
  <c r="BW89" i="3"/>
  <c r="BY88" i="3"/>
  <c r="BX88" i="3"/>
  <c r="BW88" i="3"/>
  <c r="BY87" i="3"/>
  <c r="BX87" i="3"/>
  <c r="BW87" i="3"/>
  <c r="BY86" i="3"/>
  <c r="BX86" i="3"/>
  <c r="BW86" i="3"/>
  <c r="BY85" i="3"/>
  <c r="BX85" i="3"/>
  <c r="BW85" i="3"/>
  <c r="BY84" i="3"/>
  <c r="BX84" i="3"/>
  <c r="BW84" i="3"/>
  <c r="BY83" i="3"/>
  <c r="BX83" i="3"/>
  <c r="BW83" i="3"/>
  <c r="BY82" i="3"/>
  <c r="BX82" i="3"/>
  <c r="BW82" i="3"/>
  <c r="BY81" i="3"/>
  <c r="BX81" i="3"/>
  <c r="BW81" i="3"/>
  <c r="BY80" i="3"/>
  <c r="BX80" i="3"/>
  <c r="BW80" i="3"/>
  <c r="BY79" i="3"/>
  <c r="BX79" i="3"/>
  <c r="BW79" i="3"/>
  <c r="BY78" i="3"/>
  <c r="BX78" i="3"/>
  <c r="BW78" i="3"/>
  <c r="BY77" i="3"/>
  <c r="BX77" i="3"/>
  <c r="BW77" i="3"/>
  <c r="BY76" i="3"/>
  <c r="BX76" i="3"/>
  <c r="BW76" i="3"/>
  <c r="BY75" i="3"/>
  <c r="BX75" i="3"/>
  <c r="BW75" i="3"/>
  <c r="BY74" i="3"/>
  <c r="BX74" i="3"/>
  <c r="BW74" i="3"/>
  <c r="BY73" i="3"/>
  <c r="BX73" i="3"/>
  <c r="BW73" i="3"/>
  <c r="BY72" i="3"/>
  <c r="BX72" i="3"/>
  <c r="BW72" i="3"/>
  <c r="BY71" i="3"/>
  <c r="BX71" i="3"/>
  <c r="BW71" i="3"/>
  <c r="BY70" i="3"/>
  <c r="BX70" i="3"/>
  <c r="BW70" i="3"/>
  <c r="BY69" i="3"/>
  <c r="BX69" i="3"/>
  <c r="BW69" i="3"/>
  <c r="BY68" i="3"/>
  <c r="BX68" i="3"/>
  <c r="BW68" i="3"/>
  <c r="BY67" i="3"/>
  <c r="BX67" i="3"/>
  <c r="BW67" i="3"/>
  <c r="BY66" i="3"/>
  <c r="BX66" i="3"/>
  <c r="BW66" i="3"/>
  <c r="BY65" i="3"/>
  <c r="BX65" i="3"/>
  <c r="BW65" i="3"/>
  <c r="BY64" i="3"/>
  <c r="BX64" i="3"/>
  <c r="BW64" i="3"/>
  <c r="BY63" i="3"/>
  <c r="BX63" i="3"/>
  <c r="BW63" i="3"/>
  <c r="BY62" i="3"/>
  <c r="BX62" i="3"/>
  <c r="BW62" i="3"/>
  <c r="BY61" i="3"/>
  <c r="BX61" i="3"/>
  <c r="BW61" i="3"/>
  <c r="BY60" i="3"/>
  <c r="BX60" i="3"/>
  <c r="BW60" i="3"/>
  <c r="BY59" i="3"/>
  <c r="BX59" i="3"/>
  <c r="BW59" i="3"/>
  <c r="BY58" i="3"/>
  <c r="BX58" i="3"/>
  <c r="BW58" i="3"/>
  <c r="BY57" i="3"/>
  <c r="BX57" i="3"/>
  <c r="BW57" i="3"/>
  <c r="BY56" i="3"/>
  <c r="BX56" i="3"/>
  <c r="BW56" i="3"/>
  <c r="BY55" i="3"/>
  <c r="BX55" i="3"/>
  <c r="BW55" i="3"/>
  <c r="BY54" i="3"/>
  <c r="BX54" i="3"/>
  <c r="BW54" i="3"/>
  <c r="BY53" i="3"/>
  <c r="BX53" i="3"/>
  <c r="BW53" i="3"/>
  <c r="BY52" i="3"/>
  <c r="BX52" i="3"/>
  <c r="BW52" i="3"/>
  <c r="BY51" i="3"/>
  <c r="BX51" i="3"/>
  <c r="BW51" i="3"/>
  <c r="BY50" i="3"/>
  <c r="BX50" i="3"/>
  <c r="BW50" i="3"/>
  <c r="BY49" i="3"/>
  <c r="BX49" i="3"/>
  <c r="BW49" i="3"/>
  <c r="BY48" i="3"/>
  <c r="BX48" i="3"/>
  <c r="BW48" i="3"/>
  <c r="BY47" i="3"/>
  <c r="BX47" i="3"/>
  <c r="BW47" i="3"/>
  <c r="BY46" i="3"/>
  <c r="BX46" i="3"/>
  <c r="BW46" i="3"/>
  <c r="BY45" i="3"/>
  <c r="BX45" i="3"/>
  <c r="BW45" i="3"/>
  <c r="BY44" i="3"/>
  <c r="BX44" i="3"/>
  <c r="BW44" i="3"/>
  <c r="BY43" i="3"/>
  <c r="BX43" i="3"/>
  <c r="BW43" i="3"/>
  <c r="BY42" i="3"/>
  <c r="BX42" i="3"/>
  <c r="BW42" i="3"/>
  <c r="BY41" i="3"/>
  <c r="BX41" i="3"/>
  <c r="BW41" i="3"/>
  <c r="BY40" i="3"/>
  <c r="BX40" i="3"/>
  <c r="BW40" i="3"/>
  <c r="CC233" i="3" l="1"/>
  <c r="CC253" i="3" s="1"/>
  <c r="CB233" i="3"/>
  <c r="CB253" i="3" s="1"/>
  <c r="BY233" i="3"/>
  <c r="BY253" i="3" s="1"/>
  <c r="BX233" i="3"/>
  <c r="BX253" i="3" s="1"/>
  <c r="BW233" i="3"/>
  <c r="BW253" i="3" s="1"/>
  <c r="BU233" i="3"/>
  <c r="CE253" i="3" l="1"/>
  <c r="CF253" i="3"/>
  <c r="CD253" i="3"/>
  <c r="CD233" i="3"/>
  <c r="CG253" i="3" l="1"/>
  <c r="R241" i="3"/>
  <c r="Q241" i="3"/>
  <c r="P241" i="3"/>
  <c r="O241" i="3"/>
  <c r="N241" i="3"/>
  <c r="M241" i="3"/>
  <c r="L241" i="3"/>
  <c r="CC239" i="3"/>
  <c r="CB239" i="3"/>
  <c r="BY239" i="3"/>
  <c r="BX239" i="3"/>
  <c r="BW239" i="3"/>
  <c r="BU239" i="3"/>
  <c r="CC238" i="3"/>
  <c r="CB238" i="3"/>
  <c r="BY238" i="3"/>
  <c r="BX238" i="3"/>
  <c r="BW238" i="3"/>
  <c r="BU238" i="3"/>
  <c r="CB237" i="3"/>
  <c r="BY237" i="3"/>
  <c r="BX237" i="3"/>
  <c r="BW237" i="3"/>
  <c r="K237" i="3"/>
  <c r="BM237" i="3" s="1"/>
  <c r="CC236" i="3"/>
  <c r="BY236" i="3"/>
  <c r="BX236" i="3"/>
  <c r="BW236" i="3"/>
  <c r="K236" i="3"/>
  <c r="BA236" i="3" s="1"/>
  <c r="CC235" i="3"/>
  <c r="CB235" i="3"/>
  <c r="BY235" i="3"/>
  <c r="BX235" i="3"/>
  <c r="BW235" i="3"/>
  <c r="K235" i="3"/>
  <c r="BY234" i="3"/>
  <c r="BX234" i="3"/>
  <c r="BW234" i="3"/>
  <c r="K234" i="3"/>
  <c r="CB232" i="3"/>
  <c r="BY232" i="3"/>
  <c r="BX232" i="3"/>
  <c r="BW232" i="3"/>
  <c r="K232" i="3"/>
  <c r="BM232" i="3" s="1"/>
  <c r="BM258" i="3" s="1"/>
  <c r="CC231" i="3"/>
  <c r="BY231" i="3"/>
  <c r="BX231" i="3"/>
  <c r="BW231" i="3"/>
  <c r="K231" i="3"/>
  <c r="BA231" i="3" s="1"/>
  <c r="CC230" i="3"/>
  <c r="CB230" i="3"/>
  <c r="BY230" i="3"/>
  <c r="BX230" i="3"/>
  <c r="BW230" i="3"/>
  <c r="K230" i="3"/>
  <c r="BY229" i="3"/>
  <c r="BY256" i="3" s="1"/>
  <c r="BX229" i="3"/>
  <c r="BX256" i="3" s="1"/>
  <c r="BW229" i="3"/>
  <c r="BW256" i="3" s="1"/>
  <c r="K229" i="3"/>
  <c r="K256" i="3" s="1"/>
  <c r="BY228" i="3"/>
  <c r="BY255" i="3" s="1"/>
  <c r="BX228" i="3"/>
  <c r="BX255" i="3" s="1"/>
  <c r="BW228" i="3"/>
  <c r="BW255" i="3" s="1"/>
  <c r="K228" i="3"/>
  <c r="BY227" i="3"/>
  <c r="BX227" i="3"/>
  <c r="BW227" i="3"/>
  <c r="K227" i="3"/>
  <c r="AT227" i="3" s="1"/>
  <c r="BY226" i="3"/>
  <c r="BX226" i="3"/>
  <c r="BW226" i="3"/>
  <c r="I226" i="3"/>
  <c r="K226" i="3" s="1"/>
  <c r="BY225" i="3"/>
  <c r="BX225" i="3"/>
  <c r="BW225" i="3"/>
  <c r="I225" i="3"/>
  <c r="K225" i="3" s="1"/>
  <c r="BY224" i="3"/>
  <c r="BX224" i="3"/>
  <c r="BW224" i="3"/>
  <c r="K224" i="3"/>
  <c r="BY223" i="3"/>
  <c r="BX223" i="3"/>
  <c r="BW223" i="3"/>
  <c r="K223" i="3"/>
  <c r="BY222" i="3"/>
  <c r="BX222" i="3"/>
  <c r="BW222" i="3"/>
  <c r="I222" i="3"/>
  <c r="K222" i="3" s="1"/>
  <c r="BY221" i="3"/>
  <c r="BX221" i="3"/>
  <c r="BW221" i="3"/>
  <c r="K221" i="3"/>
  <c r="BY220" i="3"/>
  <c r="BX220" i="3"/>
  <c r="BW220" i="3"/>
  <c r="I220" i="3"/>
  <c r="K220" i="3" s="1"/>
  <c r="BY219" i="3"/>
  <c r="BX219" i="3"/>
  <c r="BW219" i="3"/>
  <c r="K219" i="3"/>
  <c r="AT219" i="3" s="1"/>
  <c r="CC218" i="3"/>
  <c r="BX218" i="3"/>
  <c r="BW218" i="3"/>
  <c r="K218" i="3"/>
  <c r="BX217" i="3"/>
  <c r="BW217" i="3"/>
  <c r="K217" i="3"/>
  <c r="BY216" i="3"/>
  <c r="BX216" i="3"/>
  <c r="BW216" i="3"/>
  <c r="I216" i="3"/>
  <c r="K216" i="3" s="1"/>
  <c r="BY215" i="3"/>
  <c r="BX215" i="3"/>
  <c r="BW215" i="3"/>
  <c r="K215" i="3"/>
  <c r="BY214" i="3"/>
  <c r="BX214" i="3"/>
  <c r="BW214" i="3"/>
  <c r="K214" i="3"/>
  <c r="BY213" i="3"/>
  <c r="BX213" i="3"/>
  <c r="BW213" i="3"/>
  <c r="I213" i="3"/>
  <c r="K213" i="3" s="1"/>
  <c r="BY212" i="3"/>
  <c r="BX212" i="3"/>
  <c r="BW212" i="3"/>
  <c r="K212" i="3"/>
  <c r="BY211" i="3"/>
  <c r="BX211" i="3"/>
  <c r="BW211" i="3"/>
  <c r="I211" i="3"/>
  <c r="K211" i="3" s="1"/>
  <c r="BY210" i="3"/>
  <c r="BX210" i="3"/>
  <c r="BW210" i="3"/>
  <c r="K210" i="3"/>
  <c r="AT210" i="3" s="1"/>
  <c r="BY209" i="3"/>
  <c r="BX209" i="3"/>
  <c r="BW209" i="3"/>
  <c r="K209" i="3"/>
  <c r="BY208" i="3"/>
  <c r="BX208" i="3"/>
  <c r="BW208" i="3"/>
  <c r="K208" i="3"/>
  <c r="AT208" i="3" s="1"/>
  <c r="BX207" i="3"/>
  <c r="BW207" i="3"/>
  <c r="K207" i="3"/>
  <c r="BY206" i="3"/>
  <c r="BX206" i="3"/>
  <c r="BW206" i="3"/>
  <c r="K206" i="3"/>
  <c r="BY205" i="3"/>
  <c r="BX205" i="3"/>
  <c r="BW205" i="3"/>
  <c r="K205" i="3"/>
  <c r="BY204" i="3"/>
  <c r="BX204" i="3"/>
  <c r="BW204" i="3"/>
  <c r="K204" i="3"/>
  <c r="BY203" i="3"/>
  <c r="BX203" i="3"/>
  <c r="BW203" i="3"/>
  <c r="K203" i="3"/>
  <c r="CA203" i="3" s="1"/>
  <c r="BY202" i="3"/>
  <c r="BX202" i="3"/>
  <c r="BW202" i="3"/>
  <c r="K202" i="3"/>
  <c r="BY201" i="3"/>
  <c r="BX201" i="3"/>
  <c r="BW201" i="3"/>
  <c r="K201" i="3"/>
  <c r="BY200" i="3"/>
  <c r="BX200" i="3"/>
  <c r="BW200" i="3"/>
  <c r="K200" i="3"/>
  <c r="BY199" i="3"/>
  <c r="BX199" i="3"/>
  <c r="BW199" i="3"/>
  <c r="K199" i="3"/>
  <c r="BY198" i="3"/>
  <c r="BX198" i="3"/>
  <c r="BW198" i="3"/>
  <c r="K198" i="3"/>
  <c r="BY197" i="3"/>
  <c r="BX197" i="3"/>
  <c r="BW197" i="3"/>
  <c r="K197" i="3"/>
  <c r="BY196" i="3"/>
  <c r="BX196" i="3"/>
  <c r="BW196" i="3"/>
  <c r="K196" i="3"/>
  <c r="BY195" i="3"/>
  <c r="BX195" i="3"/>
  <c r="BW195" i="3"/>
  <c r="K195" i="3"/>
  <c r="BY194" i="3"/>
  <c r="BX194" i="3"/>
  <c r="BW194" i="3"/>
  <c r="K194" i="3"/>
  <c r="BA194" i="3" s="1"/>
  <c r="BY193" i="3"/>
  <c r="BX193" i="3"/>
  <c r="BW193" i="3"/>
  <c r="K193" i="3"/>
  <c r="BY192" i="3"/>
  <c r="BX192" i="3"/>
  <c r="BW192" i="3"/>
  <c r="K192" i="3"/>
  <c r="BY191" i="3"/>
  <c r="BX191" i="3"/>
  <c r="BW191" i="3"/>
  <c r="K191" i="3"/>
  <c r="CA191" i="3" s="1"/>
  <c r="BY189" i="3"/>
  <c r="BX189" i="3"/>
  <c r="BW189" i="3"/>
  <c r="K189" i="3"/>
  <c r="K188" i="3"/>
  <c r="K187" i="3"/>
  <c r="K186" i="3"/>
  <c r="AT186" i="3" s="1"/>
  <c r="K185" i="3"/>
  <c r="AT185" i="3" s="1"/>
  <c r="K184" i="3"/>
  <c r="K183" i="3"/>
  <c r="AT183" i="3" s="1"/>
  <c r="K182" i="3"/>
  <c r="AT182" i="3" s="1"/>
  <c r="K181" i="3"/>
  <c r="AT181" i="3" s="1"/>
  <c r="K180" i="3"/>
  <c r="AT180" i="3" s="1"/>
  <c r="K179" i="3"/>
  <c r="K178" i="3"/>
  <c r="AT178" i="3" s="1"/>
  <c r="K177" i="3"/>
  <c r="AT177" i="3" s="1"/>
  <c r="K176" i="3"/>
  <c r="AT176" i="3" s="1"/>
  <c r="K175" i="3"/>
  <c r="K174" i="3"/>
  <c r="AT174" i="3" s="1"/>
  <c r="K173" i="3"/>
  <c r="AT173" i="3" s="1"/>
  <c r="K172" i="3"/>
  <c r="K171" i="3"/>
  <c r="AT171" i="3" s="1"/>
  <c r="K170" i="3"/>
  <c r="AT170" i="3" s="1"/>
  <c r="K169" i="3"/>
  <c r="AT169" i="3" s="1"/>
  <c r="K168" i="3"/>
  <c r="K167" i="3"/>
  <c r="K166" i="3"/>
  <c r="AT166" i="3" s="1"/>
  <c r="K165" i="3"/>
  <c r="AT165" i="3" s="1"/>
  <c r="K164" i="3"/>
  <c r="K163" i="3"/>
  <c r="AT163" i="3" s="1"/>
  <c r="K162" i="3"/>
  <c r="K161" i="3"/>
  <c r="K160" i="3"/>
  <c r="AT160" i="3" s="1"/>
  <c r="K159" i="3"/>
  <c r="AT159" i="3" s="1"/>
  <c r="K158" i="3"/>
  <c r="K157" i="3"/>
  <c r="K156" i="3"/>
  <c r="AT156" i="3" s="1"/>
  <c r="K155" i="3"/>
  <c r="K154" i="3"/>
  <c r="K153" i="3"/>
  <c r="AT153" i="3" s="1"/>
  <c r="K152" i="3"/>
  <c r="AT152" i="3" s="1"/>
  <c r="K151" i="3"/>
  <c r="K150" i="3"/>
  <c r="K149" i="3"/>
  <c r="AT149" i="3" s="1"/>
  <c r="K148" i="3"/>
  <c r="AT148" i="3" s="1"/>
  <c r="K147" i="3"/>
  <c r="K146" i="3"/>
  <c r="K145" i="3"/>
  <c r="AT145" i="3" s="1"/>
  <c r="K144" i="3"/>
  <c r="AT144" i="3" s="1"/>
  <c r="K143" i="3"/>
  <c r="K142" i="3"/>
  <c r="K141" i="3"/>
  <c r="AT141" i="3" s="1"/>
  <c r="K140" i="3"/>
  <c r="AT140" i="3" s="1"/>
  <c r="K139" i="3"/>
  <c r="K138" i="3"/>
  <c r="AT138" i="3" s="1"/>
  <c r="K137" i="3"/>
  <c r="K136" i="3"/>
  <c r="AT136" i="3" s="1"/>
  <c r="K135" i="3"/>
  <c r="K134" i="3"/>
  <c r="K133" i="3"/>
  <c r="K132" i="3"/>
  <c r="K131" i="3"/>
  <c r="AT131" i="3" s="1"/>
  <c r="K130" i="3"/>
  <c r="K129" i="3"/>
  <c r="K128" i="3"/>
  <c r="K127" i="3"/>
  <c r="AT127" i="3" s="1"/>
  <c r="K126" i="3"/>
  <c r="K125" i="3"/>
  <c r="K124" i="3"/>
  <c r="K123" i="3"/>
  <c r="AT123" i="3" s="1"/>
  <c r="K122" i="3"/>
  <c r="K121" i="3"/>
  <c r="AT121" i="3" s="1"/>
  <c r="K120" i="3"/>
  <c r="AT120" i="3" s="1"/>
  <c r="K119" i="3"/>
  <c r="AT119" i="3" s="1"/>
  <c r="K118" i="3"/>
  <c r="K117" i="3"/>
  <c r="AT117" i="3" s="1"/>
  <c r="K116" i="3"/>
  <c r="K115" i="3"/>
  <c r="AT115" i="3" s="1"/>
  <c r="K114" i="3"/>
  <c r="K113" i="3"/>
  <c r="AT113" i="3" s="1"/>
  <c r="K112" i="3"/>
  <c r="AT112" i="3" s="1"/>
  <c r="K111" i="3"/>
  <c r="AT111" i="3" s="1"/>
  <c r="K110" i="3"/>
  <c r="K109" i="3"/>
  <c r="AT109" i="3" s="1"/>
  <c r="K108" i="3"/>
  <c r="K107" i="3"/>
  <c r="AT107" i="3" s="1"/>
  <c r="K106" i="3"/>
  <c r="K105" i="3"/>
  <c r="AT105" i="3" s="1"/>
  <c r="K104" i="3"/>
  <c r="AT104" i="3" s="1"/>
  <c r="K103" i="3"/>
  <c r="AT103" i="3" s="1"/>
  <c r="K102" i="3"/>
  <c r="K101" i="3"/>
  <c r="AT101" i="3" s="1"/>
  <c r="K100" i="3"/>
  <c r="K99" i="3"/>
  <c r="K98" i="3"/>
  <c r="K97" i="3"/>
  <c r="AT97" i="3" s="1"/>
  <c r="K96" i="3"/>
  <c r="K95" i="3"/>
  <c r="K94" i="3"/>
  <c r="K93" i="3"/>
  <c r="AT93" i="3" s="1"/>
  <c r="K92" i="3"/>
  <c r="K91" i="3"/>
  <c r="K90" i="3"/>
  <c r="K89" i="3"/>
  <c r="AT89" i="3" s="1"/>
  <c r="K88" i="3"/>
  <c r="K87" i="3"/>
  <c r="AT87" i="3" s="1"/>
  <c r="K86" i="3"/>
  <c r="AT86" i="3" s="1"/>
  <c r="AT85" i="3"/>
  <c r="K85" i="3"/>
  <c r="K84" i="3"/>
  <c r="K83" i="3"/>
  <c r="AT83" i="3" s="1"/>
  <c r="K82" i="3"/>
  <c r="K81" i="3"/>
  <c r="AT81" i="3" s="1"/>
  <c r="K80" i="3"/>
  <c r="K79" i="3"/>
  <c r="AT79" i="3" s="1"/>
  <c r="K78" i="3"/>
  <c r="AT78" i="3" s="1"/>
  <c r="K77" i="3"/>
  <c r="AT77" i="3" s="1"/>
  <c r="K76" i="3"/>
  <c r="K75" i="3"/>
  <c r="AT75" i="3" s="1"/>
  <c r="K74" i="3"/>
  <c r="K73" i="3"/>
  <c r="AT73" i="3" s="1"/>
  <c r="K72" i="3"/>
  <c r="K71" i="3"/>
  <c r="K70" i="3"/>
  <c r="K69" i="3"/>
  <c r="K68" i="3"/>
  <c r="AT68" i="3" s="1"/>
  <c r="K67" i="3"/>
  <c r="K66" i="3"/>
  <c r="K65" i="3"/>
  <c r="K64" i="3"/>
  <c r="AT64" i="3" s="1"/>
  <c r="K63" i="3"/>
  <c r="K62" i="3"/>
  <c r="K61" i="3"/>
  <c r="K60" i="3"/>
  <c r="AT60" i="3" s="1"/>
  <c r="K59" i="3"/>
  <c r="K58" i="3"/>
  <c r="K57" i="3"/>
  <c r="K56" i="3"/>
  <c r="AT56" i="3" s="1"/>
  <c r="K55" i="3"/>
  <c r="K54" i="3"/>
  <c r="K53" i="3"/>
  <c r="K52" i="3"/>
  <c r="AT52" i="3" s="1"/>
  <c r="K51" i="3"/>
  <c r="K50" i="3"/>
  <c r="K49" i="3"/>
  <c r="K48" i="3"/>
  <c r="AT48" i="3" s="1"/>
  <c r="K47" i="3"/>
  <c r="K46" i="3"/>
  <c r="K45" i="3"/>
  <c r="K44" i="3"/>
  <c r="AT44" i="3" s="1"/>
  <c r="K43" i="3"/>
  <c r="K42" i="3"/>
  <c r="K41" i="3"/>
  <c r="K40" i="3"/>
  <c r="AT40" i="3" s="1"/>
  <c r="BY39" i="3"/>
  <c r="BX39" i="3"/>
  <c r="BW39" i="3"/>
  <c r="K39" i="3"/>
  <c r="CC38" i="3"/>
  <c r="CB38" i="3"/>
  <c r="BY38" i="3"/>
  <c r="BX38" i="3"/>
  <c r="BW38" i="3"/>
  <c r="BU38" i="3"/>
  <c r="K38" i="3"/>
  <c r="BY37" i="3"/>
  <c r="BX37" i="3"/>
  <c r="BW37" i="3"/>
  <c r="K37" i="3"/>
  <c r="BY36" i="3"/>
  <c r="BX36" i="3"/>
  <c r="BW36" i="3"/>
  <c r="K36" i="3"/>
  <c r="CC35" i="3"/>
  <c r="CB35" i="3"/>
  <c r="BY35" i="3"/>
  <c r="BX35" i="3"/>
  <c r="BW35" i="3"/>
  <c r="BU35" i="3"/>
  <c r="K35" i="3"/>
  <c r="CC34" i="3"/>
  <c r="CB34" i="3"/>
  <c r="BY34" i="3"/>
  <c r="BX34" i="3"/>
  <c r="BW34" i="3"/>
  <c r="BU34" i="3"/>
  <c r="K34" i="3"/>
  <c r="CC33" i="3"/>
  <c r="CB33" i="3"/>
  <c r="BY33" i="3"/>
  <c r="BX33" i="3"/>
  <c r="BW33" i="3"/>
  <c r="BU33" i="3"/>
  <c r="K33" i="3"/>
  <c r="CC32" i="3"/>
  <c r="CB32" i="3"/>
  <c r="BY32" i="3"/>
  <c r="BX32" i="3"/>
  <c r="BW32" i="3"/>
  <c r="BU32" i="3"/>
  <c r="K32" i="3"/>
  <c r="CC31" i="3"/>
  <c r="CB31" i="3"/>
  <c r="BY31" i="3"/>
  <c r="BX31" i="3"/>
  <c r="BW31" i="3"/>
  <c r="BU31" i="3"/>
  <c r="K31" i="3"/>
  <c r="CC30" i="3"/>
  <c r="CB30" i="3"/>
  <c r="BY30" i="3"/>
  <c r="BX30" i="3"/>
  <c r="BW30" i="3"/>
  <c r="BU30" i="3"/>
  <c r="K30" i="3"/>
  <c r="CC29" i="3"/>
  <c r="CB29" i="3"/>
  <c r="BY29" i="3"/>
  <c r="BX29" i="3"/>
  <c r="BW29" i="3"/>
  <c r="BU29" i="3"/>
  <c r="K29" i="3"/>
  <c r="CC28" i="3"/>
  <c r="CB28" i="3"/>
  <c r="BY28" i="3"/>
  <c r="BX28" i="3"/>
  <c r="BW28" i="3"/>
  <c r="BU28" i="3"/>
  <c r="K28" i="3"/>
  <c r="CC27" i="3"/>
  <c r="CB27" i="3"/>
  <c r="BY27" i="3"/>
  <c r="BX27" i="3"/>
  <c r="BW27" i="3"/>
  <c r="BU27" i="3"/>
  <c r="K27" i="3"/>
  <c r="BY26" i="3"/>
  <c r="BX26" i="3"/>
  <c r="BW26" i="3"/>
  <c r="K26" i="3"/>
  <c r="AT26" i="3" s="1"/>
  <c r="CC25" i="3"/>
  <c r="CB25" i="3"/>
  <c r="BY25" i="3"/>
  <c r="BX25" i="3"/>
  <c r="BW25" i="3"/>
  <c r="BU25" i="3"/>
  <c r="K25" i="3"/>
  <c r="CC24" i="3"/>
  <c r="CB24" i="3"/>
  <c r="BY24" i="3"/>
  <c r="BX24" i="3"/>
  <c r="BW24" i="3"/>
  <c r="BU24" i="3"/>
  <c r="K24" i="3"/>
  <c r="CC23" i="3"/>
  <c r="CB23" i="3"/>
  <c r="BY23" i="3"/>
  <c r="BX23" i="3"/>
  <c r="BW23" i="3"/>
  <c r="BU23" i="3"/>
  <c r="K23" i="3"/>
  <c r="BY22" i="3"/>
  <c r="BX22" i="3"/>
  <c r="BW22" i="3"/>
  <c r="K22" i="3"/>
  <c r="BY21" i="3"/>
  <c r="BX21" i="3"/>
  <c r="BW21" i="3"/>
  <c r="K21" i="3"/>
  <c r="BW20" i="3"/>
  <c r="K20" i="3"/>
  <c r="BW19" i="3"/>
  <c r="K19" i="3"/>
  <c r="BW18" i="3"/>
  <c r="K18" i="3"/>
  <c r="BW17" i="3"/>
  <c r="K17" i="3"/>
  <c r="BW16" i="3"/>
  <c r="K16" i="3"/>
  <c r="BW15" i="3"/>
  <c r="K15" i="3"/>
  <c r="BW14" i="3"/>
  <c r="K14" i="3"/>
  <c r="BW13" i="3"/>
  <c r="K13" i="3"/>
  <c r="BY12" i="3"/>
  <c r="BX12" i="3"/>
  <c r="BW12" i="3"/>
  <c r="K12" i="3"/>
  <c r="BY11" i="3"/>
  <c r="BX11" i="3"/>
  <c r="BW11" i="3"/>
  <c r="K11" i="3"/>
  <c r="BW10" i="3"/>
  <c r="K10" i="3"/>
  <c r="BY9" i="3"/>
  <c r="BX9" i="3"/>
  <c r="BW9" i="3"/>
  <c r="K9" i="3"/>
  <c r="CC8" i="3"/>
  <c r="CB8" i="3"/>
  <c r="BY8" i="3"/>
  <c r="BX8" i="3"/>
  <c r="BW8" i="3"/>
  <c r="BU8" i="3"/>
  <c r="K8" i="3"/>
  <c r="BW7" i="3"/>
  <c r="K7" i="3"/>
  <c r="BW6" i="3"/>
  <c r="K6" i="3"/>
  <c r="BW5" i="3"/>
  <c r="K5" i="3"/>
  <c r="O4" i="3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G4" i="3" s="1"/>
  <c r="AH4" i="3" s="1"/>
  <c r="AI4" i="3" s="1"/>
  <c r="AJ4" i="3" s="1"/>
  <c r="AK4" i="3" s="1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K4" i="3" s="1"/>
  <c r="BL4" i="3" s="1"/>
  <c r="BM4" i="3" s="1"/>
  <c r="BN4" i="3" s="1"/>
  <c r="BO4" i="3" s="1"/>
  <c r="BP4" i="3" s="1"/>
  <c r="BQ4" i="3" s="1"/>
  <c r="BR4" i="3" s="1"/>
  <c r="BS4" i="3" s="1"/>
  <c r="BY254" i="3" l="1"/>
  <c r="BX254" i="3"/>
  <c r="BW254" i="3"/>
  <c r="BC220" i="3"/>
  <c r="BD220" i="3" s="1"/>
  <c r="BE220" i="3" s="1"/>
  <c r="BF220" i="3" s="1"/>
  <c r="BG220" i="3" s="1"/>
  <c r="BH220" i="3" s="1"/>
  <c r="BI220" i="3" s="1"/>
  <c r="BJ220" i="3" s="1"/>
  <c r="BK220" i="3" s="1"/>
  <c r="BL220" i="3" s="1"/>
  <c r="BM220" i="3" s="1"/>
  <c r="BN220" i="3" s="1"/>
  <c r="BO220" i="3" s="1"/>
  <c r="BP220" i="3" s="1"/>
  <c r="BQ220" i="3" s="1"/>
  <c r="AU227" i="3"/>
  <c r="AV227" i="3" s="1"/>
  <c r="AW227" i="3" s="1"/>
  <c r="AX227" i="3" s="1"/>
  <c r="AY227" i="3" s="1"/>
  <c r="AZ227" i="3" s="1"/>
  <c r="BA227" i="3" s="1"/>
  <c r="BB227" i="3" s="1"/>
  <c r="BC227" i="3" s="1"/>
  <c r="BD227" i="3" s="1"/>
  <c r="BE227" i="3" s="1"/>
  <c r="BF227" i="3" s="1"/>
  <c r="BG227" i="3" s="1"/>
  <c r="BH227" i="3" s="1"/>
  <c r="BI227" i="3" s="1"/>
  <c r="BJ227" i="3" s="1"/>
  <c r="BK227" i="3" s="1"/>
  <c r="BL227" i="3" s="1"/>
  <c r="BM227" i="3" s="1"/>
  <c r="BN227" i="3" s="1"/>
  <c r="BO227" i="3" s="1"/>
  <c r="BP227" i="3" s="1"/>
  <c r="BQ227" i="3" s="1"/>
  <c r="K252" i="3"/>
  <c r="AU26" i="3"/>
  <c r="AV26" i="3" s="1"/>
  <c r="AW26" i="3" s="1"/>
  <c r="AX26" i="3" s="1"/>
  <c r="AY26" i="3" s="1"/>
  <c r="AZ26" i="3" s="1"/>
  <c r="BA26" i="3" s="1"/>
  <c r="BB26" i="3" s="1"/>
  <c r="BC26" i="3" s="1"/>
  <c r="BD26" i="3" s="1"/>
  <c r="BE26" i="3" s="1"/>
  <c r="BF26" i="3" s="1"/>
  <c r="BG26" i="3" s="1"/>
  <c r="BH26" i="3" s="1"/>
  <c r="BI26" i="3" s="1"/>
  <c r="BJ26" i="3" s="1"/>
  <c r="BK26" i="3" s="1"/>
  <c r="BL26" i="3" s="1"/>
  <c r="BM26" i="3" s="1"/>
  <c r="AU208" i="3"/>
  <c r="AV208" i="3" s="1"/>
  <c r="AW208" i="3" s="1"/>
  <c r="AX208" i="3" s="1"/>
  <c r="AY208" i="3" s="1"/>
  <c r="AZ208" i="3" s="1"/>
  <c r="BA208" i="3" s="1"/>
  <c r="BB208" i="3" s="1"/>
  <c r="BC208" i="3" s="1"/>
  <c r="BD208" i="3" s="1"/>
  <c r="BE208" i="3" s="1"/>
  <c r="BF208" i="3" s="1"/>
  <c r="BG208" i="3" s="1"/>
  <c r="BH208" i="3" s="1"/>
  <c r="BI208" i="3" s="1"/>
  <c r="BJ208" i="3" s="1"/>
  <c r="BK208" i="3" s="1"/>
  <c r="BL208" i="3" s="1"/>
  <c r="BM208" i="3" s="1"/>
  <c r="AU210" i="3"/>
  <c r="AV210" i="3" s="1"/>
  <c r="AW210" i="3" s="1"/>
  <c r="AX210" i="3" s="1"/>
  <c r="AY210" i="3" s="1"/>
  <c r="AZ210" i="3" s="1"/>
  <c r="BA210" i="3" s="1"/>
  <c r="BB210" i="3" s="1"/>
  <c r="BC210" i="3" s="1"/>
  <c r="BD210" i="3" s="1"/>
  <c r="BE210" i="3" s="1"/>
  <c r="BF210" i="3" s="1"/>
  <c r="BG210" i="3" s="1"/>
  <c r="BH210" i="3" s="1"/>
  <c r="BI210" i="3" s="1"/>
  <c r="BJ210" i="3" s="1"/>
  <c r="BK210" i="3" s="1"/>
  <c r="BL210" i="3" s="1"/>
  <c r="BM210" i="3" s="1"/>
  <c r="CE255" i="3"/>
  <c r="CE256" i="3"/>
  <c r="AU219" i="3"/>
  <c r="AV219" i="3" s="1"/>
  <c r="AW219" i="3" s="1"/>
  <c r="AX219" i="3" s="1"/>
  <c r="AY219" i="3" s="1"/>
  <c r="AZ219" i="3" s="1"/>
  <c r="BA219" i="3" s="1"/>
  <c r="BB219" i="3" s="1"/>
  <c r="BC219" i="3" s="1"/>
  <c r="BD219" i="3" s="1"/>
  <c r="BE219" i="3" s="1"/>
  <c r="BF219" i="3" s="1"/>
  <c r="BG219" i="3" s="1"/>
  <c r="BH219" i="3" s="1"/>
  <c r="BI219" i="3" s="1"/>
  <c r="BJ219" i="3" s="1"/>
  <c r="BK219" i="3" s="1"/>
  <c r="BL219" i="3" s="1"/>
  <c r="BM219" i="3" s="1"/>
  <c r="BW252" i="3"/>
  <c r="BG195" i="3"/>
  <c r="BH195" i="3" s="1"/>
  <c r="BI195" i="3" s="1"/>
  <c r="BJ195" i="3" s="1"/>
  <c r="BK195" i="3" s="1"/>
  <c r="BL195" i="3" s="1"/>
  <c r="BM195" i="3" s="1"/>
  <c r="BB200" i="3"/>
  <c r="BC200" i="3" s="1"/>
  <c r="BD200" i="3" s="1"/>
  <c r="BE200" i="3" s="1"/>
  <c r="BF200" i="3" s="1"/>
  <c r="BG200" i="3" s="1"/>
  <c r="BH200" i="3" s="1"/>
  <c r="BI200" i="3" s="1"/>
  <c r="BJ200" i="3" s="1"/>
  <c r="BK200" i="3" s="1"/>
  <c r="BL200" i="3" s="1"/>
  <c r="BM200" i="3" s="1"/>
  <c r="BE205" i="3"/>
  <c r="BF205" i="3" s="1"/>
  <c r="BG205" i="3" s="1"/>
  <c r="BH205" i="3" s="1"/>
  <c r="BI205" i="3" s="1"/>
  <c r="BJ205" i="3" s="1"/>
  <c r="BK205" i="3" s="1"/>
  <c r="BL205" i="3" s="1"/>
  <c r="BM205" i="3" s="1"/>
  <c r="K248" i="3"/>
  <c r="BX249" i="3"/>
  <c r="BW258" i="3"/>
  <c r="BY257" i="3"/>
  <c r="K258" i="3"/>
  <c r="BX257" i="3"/>
  <c r="BX248" i="3"/>
  <c r="K249" i="3"/>
  <c r="BY258" i="3"/>
  <c r="BW257" i="3"/>
  <c r="BX247" i="3"/>
  <c r="BY247" i="3"/>
  <c r="BW251" i="3"/>
  <c r="AY193" i="3"/>
  <c r="AZ193" i="3" s="1"/>
  <c r="BA193" i="3" s="1"/>
  <c r="BB193" i="3" s="1"/>
  <c r="BC193" i="3" s="1"/>
  <c r="BD193" i="3" s="1"/>
  <c r="BE193" i="3" s="1"/>
  <c r="BF193" i="3" s="1"/>
  <c r="BG193" i="3" s="1"/>
  <c r="BH193" i="3" s="1"/>
  <c r="BI193" i="3" s="1"/>
  <c r="BJ193" i="3" s="1"/>
  <c r="BK193" i="3" s="1"/>
  <c r="BL193" i="3" s="1"/>
  <c r="BM193" i="3" s="1"/>
  <c r="BW248" i="3"/>
  <c r="CA189" i="3"/>
  <c r="K251" i="3"/>
  <c r="AT226" i="3"/>
  <c r="K254" i="3"/>
  <c r="AT228" i="3"/>
  <c r="K255" i="3"/>
  <c r="K247" i="3"/>
  <c r="BX251" i="3"/>
  <c r="BX258" i="3"/>
  <c r="BB231" i="3"/>
  <c r="BB258" i="3" s="1"/>
  <c r="BA258" i="3"/>
  <c r="K257" i="3"/>
  <c r="K250" i="3"/>
  <c r="BW250" i="3"/>
  <c r="BW247" i="3"/>
  <c r="BY251" i="3"/>
  <c r="BW249" i="3"/>
  <c r="AU81" i="3"/>
  <c r="AV81" i="3" s="1"/>
  <c r="AW81" i="3" s="1"/>
  <c r="AX81" i="3" s="1"/>
  <c r="AY81" i="3" s="1"/>
  <c r="AZ81" i="3" s="1"/>
  <c r="BA81" i="3" s="1"/>
  <c r="BB81" i="3" s="1"/>
  <c r="BC81" i="3" s="1"/>
  <c r="BD81" i="3" s="1"/>
  <c r="BE81" i="3" s="1"/>
  <c r="BF81" i="3" s="1"/>
  <c r="BG81" i="3" s="1"/>
  <c r="BH81" i="3" s="1"/>
  <c r="BI81" i="3" s="1"/>
  <c r="BJ81" i="3" s="1"/>
  <c r="BK81" i="3" s="1"/>
  <c r="BL81" i="3" s="1"/>
  <c r="BM81" i="3" s="1"/>
  <c r="AU104" i="3"/>
  <c r="AV104" i="3" s="1"/>
  <c r="AW104" i="3" s="1"/>
  <c r="AX104" i="3" s="1"/>
  <c r="AY104" i="3" s="1"/>
  <c r="AZ104" i="3" s="1"/>
  <c r="BA104" i="3" s="1"/>
  <c r="AU120" i="3"/>
  <c r="AV120" i="3" s="1"/>
  <c r="AW120" i="3" s="1"/>
  <c r="AX120" i="3" s="1"/>
  <c r="AY120" i="3" s="1"/>
  <c r="AZ120" i="3" s="1"/>
  <c r="BA120" i="3" s="1"/>
  <c r="BB120" i="3" s="1"/>
  <c r="BC120" i="3" s="1"/>
  <c r="BD120" i="3" s="1"/>
  <c r="BE120" i="3" s="1"/>
  <c r="BF120" i="3" s="1"/>
  <c r="BG120" i="3" s="1"/>
  <c r="BH120" i="3" s="1"/>
  <c r="BI120" i="3" s="1"/>
  <c r="BJ120" i="3" s="1"/>
  <c r="BK120" i="3" s="1"/>
  <c r="BL120" i="3" s="1"/>
  <c r="BM120" i="3" s="1"/>
  <c r="AU140" i="3"/>
  <c r="AV140" i="3" s="1"/>
  <c r="AW140" i="3" s="1"/>
  <c r="AX140" i="3" s="1"/>
  <c r="AY140" i="3" s="1"/>
  <c r="AZ140" i="3" s="1"/>
  <c r="BA140" i="3" s="1"/>
  <c r="BB140" i="3" s="1"/>
  <c r="BC140" i="3" s="1"/>
  <c r="BD140" i="3" s="1"/>
  <c r="BE140" i="3" s="1"/>
  <c r="BF140" i="3" s="1"/>
  <c r="BG140" i="3" s="1"/>
  <c r="BH140" i="3" s="1"/>
  <c r="BI140" i="3" s="1"/>
  <c r="BJ140" i="3" s="1"/>
  <c r="BK140" i="3" s="1"/>
  <c r="BL140" i="3" s="1"/>
  <c r="BM140" i="3" s="1"/>
  <c r="AU156" i="3"/>
  <c r="AV156" i="3" s="1"/>
  <c r="AW156" i="3" s="1"/>
  <c r="AX156" i="3" s="1"/>
  <c r="AY156" i="3" s="1"/>
  <c r="AZ156" i="3" s="1"/>
  <c r="BA156" i="3" s="1"/>
  <c r="BB156" i="3" s="1"/>
  <c r="BC156" i="3" s="1"/>
  <c r="BD156" i="3" s="1"/>
  <c r="BE156" i="3" s="1"/>
  <c r="BF156" i="3" s="1"/>
  <c r="BG156" i="3" s="1"/>
  <c r="BH156" i="3" s="1"/>
  <c r="BI156" i="3" s="1"/>
  <c r="BJ156" i="3" s="1"/>
  <c r="BK156" i="3" s="1"/>
  <c r="BL156" i="3" s="1"/>
  <c r="BM156" i="3" s="1"/>
  <c r="AU78" i="3"/>
  <c r="AV78" i="3" s="1"/>
  <c r="AW78" i="3" s="1"/>
  <c r="AX78" i="3" s="1"/>
  <c r="AY78" i="3" s="1"/>
  <c r="AZ78" i="3" s="1"/>
  <c r="BA78" i="3" s="1"/>
  <c r="BB78" i="3" s="1"/>
  <c r="BC78" i="3" s="1"/>
  <c r="BD78" i="3" s="1"/>
  <c r="BE78" i="3" s="1"/>
  <c r="BF78" i="3" s="1"/>
  <c r="BG78" i="3" s="1"/>
  <c r="BH78" i="3" s="1"/>
  <c r="BI78" i="3" s="1"/>
  <c r="BJ78" i="3" s="1"/>
  <c r="BK78" i="3" s="1"/>
  <c r="BL78" i="3" s="1"/>
  <c r="BM78" i="3" s="1"/>
  <c r="AU85" i="3"/>
  <c r="AV85" i="3" s="1"/>
  <c r="AW85" i="3" s="1"/>
  <c r="AX85" i="3" s="1"/>
  <c r="AY85" i="3" s="1"/>
  <c r="AZ85" i="3" s="1"/>
  <c r="BA85" i="3" s="1"/>
  <c r="BB85" i="3" s="1"/>
  <c r="BC85" i="3" s="1"/>
  <c r="BD85" i="3" s="1"/>
  <c r="BE85" i="3" s="1"/>
  <c r="BF85" i="3" s="1"/>
  <c r="BG85" i="3" s="1"/>
  <c r="BH85" i="3" s="1"/>
  <c r="BI85" i="3" s="1"/>
  <c r="BJ85" i="3" s="1"/>
  <c r="BK85" i="3" s="1"/>
  <c r="BL85" i="3" s="1"/>
  <c r="BM85" i="3" s="1"/>
  <c r="AU89" i="3"/>
  <c r="AV89" i="3" s="1"/>
  <c r="AW89" i="3" s="1"/>
  <c r="AX89" i="3" s="1"/>
  <c r="AY89" i="3" s="1"/>
  <c r="AZ89" i="3" s="1"/>
  <c r="BA89" i="3" s="1"/>
  <c r="AU93" i="3"/>
  <c r="AV93" i="3" s="1"/>
  <c r="AW93" i="3" s="1"/>
  <c r="AX93" i="3" s="1"/>
  <c r="AY93" i="3" s="1"/>
  <c r="AZ93" i="3" s="1"/>
  <c r="BA93" i="3" s="1"/>
  <c r="BB93" i="3" s="1"/>
  <c r="BC93" i="3" s="1"/>
  <c r="BD93" i="3" s="1"/>
  <c r="BE93" i="3" s="1"/>
  <c r="BF93" i="3" s="1"/>
  <c r="BG93" i="3" s="1"/>
  <c r="BH93" i="3" s="1"/>
  <c r="BI93" i="3" s="1"/>
  <c r="BJ93" i="3" s="1"/>
  <c r="BK93" i="3" s="1"/>
  <c r="BL93" i="3" s="1"/>
  <c r="BM93" i="3" s="1"/>
  <c r="AU97" i="3"/>
  <c r="AV97" i="3" s="1"/>
  <c r="AW97" i="3" s="1"/>
  <c r="AX97" i="3" s="1"/>
  <c r="AY97" i="3" s="1"/>
  <c r="AZ97" i="3" s="1"/>
  <c r="BA97" i="3" s="1"/>
  <c r="BB97" i="3" s="1"/>
  <c r="BC97" i="3" s="1"/>
  <c r="BD97" i="3" s="1"/>
  <c r="BE97" i="3" s="1"/>
  <c r="BF97" i="3" s="1"/>
  <c r="BG97" i="3" s="1"/>
  <c r="BH97" i="3" s="1"/>
  <c r="BI97" i="3" s="1"/>
  <c r="BJ97" i="3" s="1"/>
  <c r="BK97" i="3" s="1"/>
  <c r="BL97" i="3" s="1"/>
  <c r="BM97" i="3" s="1"/>
  <c r="AU101" i="3"/>
  <c r="AV101" i="3" s="1"/>
  <c r="AW101" i="3" s="1"/>
  <c r="AX101" i="3" s="1"/>
  <c r="AY101" i="3" s="1"/>
  <c r="AZ101" i="3" s="1"/>
  <c r="BA101" i="3" s="1"/>
  <c r="BB101" i="3" s="1"/>
  <c r="BC101" i="3" s="1"/>
  <c r="BD101" i="3" s="1"/>
  <c r="BE101" i="3" s="1"/>
  <c r="BF101" i="3" s="1"/>
  <c r="BG101" i="3" s="1"/>
  <c r="BH101" i="3" s="1"/>
  <c r="BI101" i="3" s="1"/>
  <c r="BJ101" i="3" s="1"/>
  <c r="BK101" i="3" s="1"/>
  <c r="BL101" i="3" s="1"/>
  <c r="BM101" i="3" s="1"/>
  <c r="AU105" i="3"/>
  <c r="AV105" i="3" s="1"/>
  <c r="AW105" i="3" s="1"/>
  <c r="AX105" i="3" s="1"/>
  <c r="AY105" i="3" s="1"/>
  <c r="AZ105" i="3" s="1"/>
  <c r="BA105" i="3" s="1"/>
  <c r="BB105" i="3" s="1"/>
  <c r="BC105" i="3" s="1"/>
  <c r="BD105" i="3" s="1"/>
  <c r="BE105" i="3" s="1"/>
  <c r="BF105" i="3" s="1"/>
  <c r="BG105" i="3" s="1"/>
  <c r="BH105" i="3" s="1"/>
  <c r="BI105" i="3" s="1"/>
  <c r="BJ105" i="3" s="1"/>
  <c r="BK105" i="3" s="1"/>
  <c r="BL105" i="3" s="1"/>
  <c r="BM105" i="3" s="1"/>
  <c r="AU109" i="3"/>
  <c r="AV109" i="3" s="1"/>
  <c r="AW109" i="3" s="1"/>
  <c r="AX109" i="3" s="1"/>
  <c r="AY109" i="3" s="1"/>
  <c r="AZ109" i="3" s="1"/>
  <c r="BA109" i="3" s="1"/>
  <c r="BB109" i="3" s="1"/>
  <c r="BC109" i="3" s="1"/>
  <c r="BD109" i="3" s="1"/>
  <c r="BE109" i="3" s="1"/>
  <c r="BF109" i="3" s="1"/>
  <c r="BG109" i="3" s="1"/>
  <c r="BH109" i="3" s="1"/>
  <c r="BI109" i="3" s="1"/>
  <c r="BJ109" i="3" s="1"/>
  <c r="BK109" i="3" s="1"/>
  <c r="BL109" i="3" s="1"/>
  <c r="BM109" i="3" s="1"/>
  <c r="AU113" i="3"/>
  <c r="AV113" i="3" s="1"/>
  <c r="AW113" i="3" s="1"/>
  <c r="AX113" i="3" s="1"/>
  <c r="AY113" i="3" s="1"/>
  <c r="AZ113" i="3" s="1"/>
  <c r="BA113" i="3" s="1"/>
  <c r="BB113" i="3" s="1"/>
  <c r="BC113" i="3" s="1"/>
  <c r="BD113" i="3" s="1"/>
  <c r="BE113" i="3" s="1"/>
  <c r="BF113" i="3" s="1"/>
  <c r="BG113" i="3" s="1"/>
  <c r="BH113" i="3" s="1"/>
  <c r="BI113" i="3" s="1"/>
  <c r="BJ113" i="3" s="1"/>
  <c r="BK113" i="3" s="1"/>
  <c r="BL113" i="3" s="1"/>
  <c r="BM113" i="3" s="1"/>
  <c r="AU117" i="3"/>
  <c r="AV117" i="3" s="1"/>
  <c r="AW117" i="3" s="1"/>
  <c r="AX117" i="3" s="1"/>
  <c r="AY117" i="3" s="1"/>
  <c r="AZ117" i="3" s="1"/>
  <c r="BA117" i="3" s="1"/>
  <c r="BB117" i="3" s="1"/>
  <c r="BC117" i="3" s="1"/>
  <c r="BD117" i="3" s="1"/>
  <c r="BE117" i="3" s="1"/>
  <c r="BF117" i="3" s="1"/>
  <c r="BG117" i="3" s="1"/>
  <c r="BH117" i="3" s="1"/>
  <c r="BI117" i="3" s="1"/>
  <c r="BJ117" i="3" s="1"/>
  <c r="BK117" i="3" s="1"/>
  <c r="BL117" i="3" s="1"/>
  <c r="BM117" i="3" s="1"/>
  <c r="AU141" i="3"/>
  <c r="AV141" i="3" s="1"/>
  <c r="AW141" i="3" s="1"/>
  <c r="AX141" i="3" s="1"/>
  <c r="AY141" i="3" s="1"/>
  <c r="AZ141" i="3" s="1"/>
  <c r="BA141" i="3" s="1"/>
  <c r="BB141" i="3" s="1"/>
  <c r="BC141" i="3" s="1"/>
  <c r="BD141" i="3" s="1"/>
  <c r="BE141" i="3" s="1"/>
  <c r="BF141" i="3" s="1"/>
  <c r="BG141" i="3" s="1"/>
  <c r="BH141" i="3" s="1"/>
  <c r="BI141" i="3" s="1"/>
  <c r="BJ141" i="3" s="1"/>
  <c r="BK141" i="3" s="1"/>
  <c r="BL141" i="3" s="1"/>
  <c r="BM141" i="3" s="1"/>
  <c r="AU145" i="3"/>
  <c r="AV145" i="3" s="1"/>
  <c r="AW145" i="3" s="1"/>
  <c r="AX145" i="3" s="1"/>
  <c r="AY145" i="3" s="1"/>
  <c r="AZ145" i="3" s="1"/>
  <c r="BA145" i="3" s="1"/>
  <c r="BB145" i="3" s="1"/>
  <c r="BC145" i="3" s="1"/>
  <c r="BD145" i="3" s="1"/>
  <c r="BE145" i="3" s="1"/>
  <c r="BF145" i="3" s="1"/>
  <c r="BG145" i="3" s="1"/>
  <c r="BH145" i="3" s="1"/>
  <c r="BI145" i="3" s="1"/>
  <c r="BJ145" i="3" s="1"/>
  <c r="BK145" i="3" s="1"/>
  <c r="BL145" i="3" s="1"/>
  <c r="BM145" i="3" s="1"/>
  <c r="AU149" i="3"/>
  <c r="AV149" i="3" s="1"/>
  <c r="AW149" i="3" s="1"/>
  <c r="AX149" i="3" s="1"/>
  <c r="AY149" i="3" s="1"/>
  <c r="AZ149" i="3" s="1"/>
  <c r="BA149" i="3" s="1"/>
  <c r="BB149" i="3" s="1"/>
  <c r="BC149" i="3" s="1"/>
  <c r="BD149" i="3" s="1"/>
  <c r="BE149" i="3" s="1"/>
  <c r="BF149" i="3" s="1"/>
  <c r="BG149" i="3" s="1"/>
  <c r="BH149" i="3" s="1"/>
  <c r="BI149" i="3" s="1"/>
  <c r="BJ149" i="3" s="1"/>
  <c r="BK149" i="3" s="1"/>
  <c r="BL149" i="3" s="1"/>
  <c r="BM149" i="3" s="1"/>
  <c r="AU153" i="3"/>
  <c r="AV153" i="3" s="1"/>
  <c r="AW153" i="3" s="1"/>
  <c r="AX153" i="3" s="1"/>
  <c r="AY153" i="3" s="1"/>
  <c r="AZ153" i="3" s="1"/>
  <c r="BA153" i="3" s="1"/>
  <c r="BB153" i="3" s="1"/>
  <c r="BC153" i="3" s="1"/>
  <c r="BD153" i="3" s="1"/>
  <c r="BE153" i="3" s="1"/>
  <c r="BF153" i="3" s="1"/>
  <c r="BG153" i="3" s="1"/>
  <c r="BH153" i="3" s="1"/>
  <c r="BI153" i="3" s="1"/>
  <c r="BJ153" i="3" s="1"/>
  <c r="BK153" i="3" s="1"/>
  <c r="BL153" i="3" s="1"/>
  <c r="BM153" i="3" s="1"/>
  <c r="AU165" i="3"/>
  <c r="AV165" i="3" s="1"/>
  <c r="AW165" i="3" s="1"/>
  <c r="AX165" i="3" s="1"/>
  <c r="AY165" i="3" s="1"/>
  <c r="AZ165" i="3" s="1"/>
  <c r="BA165" i="3" s="1"/>
  <c r="BB165" i="3" s="1"/>
  <c r="BC165" i="3" s="1"/>
  <c r="BD165" i="3" s="1"/>
  <c r="BE165" i="3" s="1"/>
  <c r="BF165" i="3" s="1"/>
  <c r="BG165" i="3" s="1"/>
  <c r="BH165" i="3" s="1"/>
  <c r="BI165" i="3" s="1"/>
  <c r="BJ165" i="3" s="1"/>
  <c r="BK165" i="3" s="1"/>
  <c r="BL165" i="3" s="1"/>
  <c r="BM165" i="3" s="1"/>
  <c r="AU169" i="3"/>
  <c r="AV169" i="3" s="1"/>
  <c r="AW169" i="3" s="1"/>
  <c r="AX169" i="3" s="1"/>
  <c r="AY169" i="3" s="1"/>
  <c r="AZ169" i="3" s="1"/>
  <c r="BA169" i="3" s="1"/>
  <c r="BB169" i="3" s="1"/>
  <c r="BC169" i="3" s="1"/>
  <c r="BD169" i="3" s="1"/>
  <c r="BE169" i="3" s="1"/>
  <c r="BF169" i="3" s="1"/>
  <c r="BG169" i="3" s="1"/>
  <c r="BH169" i="3" s="1"/>
  <c r="BI169" i="3" s="1"/>
  <c r="BJ169" i="3" s="1"/>
  <c r="BK169" i="3" s="1"/>
  <c r="BL169" i="3" s="1"/>
  <c r="BM169" i="3" s="1"/>
  <c r="AU173" i="3"/>
  <c r="AV173" i="3" s="1"/>
  <c r="AW173" i="3" s="1"/>
  <c r="AX173" i="3" s="1"/>
  <c r="AY173" i="3" s="1"/>
  <c r="AZ173" i="3" s="1"/>
  <c r="BA173" i="3" s="1"/>
  <c r="AU177" i="3"/>
  <c r="AV177" i="3" s="1"/>
  <c r="AW177" i="3" s="1"/>
  <c r="AX177" i="3" s="1"/>
  <c r="AY177" i="3" s="1"/>
  <c r="AZ177" i="3" s="1"/>
  <c r="BA177" i="3" s="1"/>
  <c r="BB177" i="3" s="1"/>
  <c r="BC177" i="3" s="1"/>
  <c r="BD177" i="3" s="1"/>
  <c r="BE177" i="3" s="1"/>
  <c r="BF177" i="3" s="1"/>
  <c r="BG177" i="3" s="1"/>
  <c r="BH177" i="3" s="1"/>
  <c r="BI177" i="3" s="1"/>
  <c r="BJ177" i="3" s="1"/>
  <c r="BK177" i="3" s="1"/>
  <c r="BL177" i="3" s="1"/>
  <c r="BM177" i="3" s="1"/>
  <c r="AU181" i="3"/>
  <c r="AV181" i="3" s="1"/>
  <c r="AW181" i="3" s="1"/>
  <c r="AX181" i="3" s="1"/>
  <c r="AY181" i="3" s="1"/>
  <c r="AZ181" i="3" s="1"/>
  <c r="BA181" i="3" s="1"/>
  <c r="BB181" i="3" s="1"/>
  <c r="BC181" i="3" s="1"/>
  <c r="BD181" i="3" s="1"/>
  <c r="BE181" i="3" s="1"/>
  <c r="BF181" i="3" s="1"/>
  <c r="BG181" i="3" s="1"/>
  <c r="BH181" i="3" s="1"/>
  <c r="BI181" i="3" s="1"/>
  <c r="BJ181" i="3" s="1"/>
  <c r="BK181" i="3" s="1"/>
  <c r="BL181" i="3" s="1"/>
  <c r="BM181" i="3" s="1"/>
  <c r="AU185" i="3"/>
  <c r="AV185" i="3" s="1"/>
  <c r="AW185" i="3" s="1"/>
  <c r="AX185" i="3" s="1"/>
  <c r="AY185" i="3" s="1"/>
  <c r="AZ185" i="3" s="1"/>
  <c r="BA185" i="3" s="1"/>
  <c r="BB185" i="3" s="1"/>
  <c r="BC185" i="3" s="1"/>
  <c r="BD185" i="3" s="1"/>
  <c r="BE185" i="3" s="1"/>
  <c r="BF185" i="3" s="1"/>
  <c r="BG185" i="3" s="1"/>
  <c r="BH185" i="3" s="1"/>
  <c r="BI185" i="3" s="1"/>
  <c r="BJ185" i="3" s="1"/>
  <c r="BK185" i="3" s="1"/>
  <c r="BL185" i="3" s="1"/>
  <c r="BM185" i="3" s="1"/>
  <c r="AU77" i="3"/>
  <c r="AV77" i="3" s="1"/>
  <c r="AW77" i="3" s="1"/>
  <c r="AX77" i="3" s="1"/>
  <c r="AY77" i="3" s="1"/>
  <c r="AZ77" i="3" s="1"/>
  <c r="BA77" i="3" s="1"/>
  <c r="BB77" i="3" s="1"/>
  <c r="BC77" i="3" s="1"/>
  <c r="BD77" i="3" s="1"/>
  <c r="BE77" i="3" s="1"/>
  <c r="BF77" i="3" s="1"/>
  <c r="BG77" i="3" s="1"/>
  <c r="BH77" i="3" s="1"/>
  <c r="BI77" i="3" s="1"/>
  <c r="BJ77" i="3" s="1"/>
  <c r="BK77" i="3" s="1"/>
  <c r="BL77" i="3" s="1"/>
  <c r="BM77" i="3" s="1"/>
  <c r="AU136" i="3"/>
  <c r="AV136" i="3" s="1"/>
  <c r="AW136" i="3" s="1"/>
  <c r="AX136" i="3" s="1"/>
  <c r="AY136" i="3" s="1"/>
  <c r="AZ136" i="3" s="1"/>
  <c r="BA136" i="3" s="1"/>
  <c r="BB136" i="3" s="1"/>
  <c r="BC136" i="3" s="1"/>
  <c r="BD136" i="3" s="1"/>
  <c r="BE136" i="3" s="1"/>
  <c r="BF136" i="3" s="1"/>
  <c r="BG136" i="3" s="1"/>
  <c r="BH136" i="3" s="1"/>
  <c r="BI136" i="3" s="1"/>
  <c r="BJ136" i="3" s="1"/>
  <c r="BK136" i="3" s="1"/>
  <c r="BL136" i="3" s="1"/>
  <c r="BM136" i="3" s="1"/>
  <c r="AU144" i="3"/>
  <c r="AV144" i="3" s="1"/>
  <c r="AW144" i="3" s="1"/>
  <c r="AX144" i="3" s="1"/>
  <c r="AY144" i="3" s="1"/>
  <c r="AZ144" i="3" s="1"/>
  <c r="BA144" i="3" s="1"/>
  <c r="AU152" i="3"/>
  <c r="AV152" i="3" s="1"/>
  <c r="AW152" i="3" s="1"/>
  <c r="AX152" i="3" s="1"/>
  <c r="AY152" i="3" s="1"/>
  <c r="AZ152" i="3" s="1"/>
  <c r="BA152" i="3" s="1"/>
  <c r="BB152" i="3" s="1"/>
  <c r="BC152" i="3" s="1"/>
  <c r="BD152" i="3" s="1"/>
  <c r="BE152" i="3" s="1"/>
  <c r="BF152" i="3" s="1"/>
  <c r="BG152" i="3" s="1"/>
  <c r="BH152" i="3" s="1"/>
  <c r="BI152" i="3" s="1"/>
  <c r="BJ152" i="3" s="1"/>
  <c r="BK152" i="3" s="1"/>
  <c r="BL152" i="3" s="1"/>
  <c r="BM152" i="3" s="1"/>
  <c r="AU180" i="3"/>
  <c r="AV180" i="3" s="1"/>
  <c r="AW180" i="3" s="1"/>
  <c r="AX180" i="3" s="1"/>
  <c r="AY180" i="3" s="1"/>
  <c r="AZ180" i="3" s="1"/>
  <c r="BA180" i="3" s="1"/>
  <c r="BB180" i="3" s="1"/>
  <c r="BC180" i="3" s="1"/>
  <c r="BD180" i="3" s="1"/>
  <c r="BE180" i="3" s="1"/>
  <c r="BF180" i="3" s="1"/>
  <c r="BG180" i="3" s="1"/>
  <c r="BH180" i="3" s="1"/>
  <c r="BI180" i="3" s="1"/>
  <c r="BJ180" i="3" s="1"/>
  <c r="BK180" i="3" s="1"/>
  <c r="BL180" i="3" s="1"/>
  <c r="BM180" i="3" s="1"/>
  <c r="AU75" i="3"/>
  <c r="AV75" i="3" s="1"/>
  <c r="AW75" i="3" s="1"/>
  <c r="AX75" i="3" s="1"/>
  <c r="AY75" i="3" s="1"/>
  <c r="AZ75" i="3" s="1"/>
  <c r="BA75" i="3" s="1"/>
  <c r="BB75" i="3" s="1"/>
  <c r="BC75" i="3" s="1"/>
  <c r="BD75" i="3" s="1"/>
  <c r="BE75" i="3" s="1"/>
  <c r="BF75" i="3" s="1"/>
  <c r="BG75" i="3" s="1"/>
  <c r="BH75" i="3" s="1"/>
  <c r="BI75" i="3" s="1"/>
  <c r="BJ75" i="3" s="1"/>
  <c r="BK75" i="3" s="1"/>
  <c r="BL75" i="3" s="1"/>
  <c r="BM75" i="3" s="1"/>
  <c r="AU79" i="3"/>
  <c r="AV79" i="3" s="1"/>
  <c r="AW79" i="3" s="1"/>
  <c r="AX79" i="3" s="1"/>
  <c r="AY79" i="3" s="1"/>
  <c r="AZ79" i="3" s="1"/>
  <c r="BA79" i="3" s="1"/>
  <c r="BB79" i="3" s="1"/>
  <c r="BC79" i="3" s="1"/>
  <c r="BD79" i="3" s="1"/>
  <c r="BE79" i="3" s="1"/>
  <c r="BF79" i="3" s="1"/>
  <c r="BG79" i="3" s="1"/>
  <c r="BH79" i="3" s="1"/>
  <c r="BI79" i="3" s="1"/>
  <c r="BJ79" i="3" s="1"/>
  <c r="BK79" i="3" s="1"/>
  <c r="BL79" i="3" s="1"/>
  <c r="BM79" i="3" s="1"/>
  <c r="AU83" i="3"/>
  <c r="AV83" i="3" s="1"/>
  <c r="AW83" i="3" s="1"/>
  <c r="AX83" i="3" s="1"/>
  <c r="AY83" i="3" s="1"/>
  <c r="AZ83" i="3" s="1"/>
  <c r="BA83" i="3" s="1"/>
  <c r="BB83" i="3" s="1"/>
  <c r="BC83" i="3" s="1"/>
  <c r="BD83" i="3" s="1"/>
  <c r="BE83" i="3" s="1"/>
  <c r="BF83" i="3" s="1"/>
  <c r="BG83" i="3" s="1"/>
  <c r="BH83" i="3" s="1"/>
  <c r="BI83" i="3" s="1"/>
  <c r="BJ83" i="3" s="1"/>
  <c r="BK83" i="3" s="1"/>
  <c r="BL83" i="3" s="1"/>
  <c r="BM83" i="3" s="1"/>
  <c r="AU86" i="3"/>
  <c r="AV86" i="3" s="1"/>
  <c r="AW86" i="3" s="1"/>
  <c r="AX86" i="3" s="1"/>
  <c r="AY86" i="3" s="1"/>
  <c r="AZ86" i="3" s="1"/>
  <c r="BA86" i="3" s="1"/>
  <c r="BB86" i="3" s="1"/>
  <c r="BC86" i="3" s="1"/>
  <c r="BD86" i="3" s="1"/>
  <c r="BE86" i="3" s="1"/>
  <c r="BF86" i="3" s="1"/>
  <c r="BG86" i="3" s="1"/>
  <c r="BH86" i="3" s="1"/>
  <c r="BI86" i="3" s="1"/>
  <c r="BJ86" i="3" s="1"/>
  <c r="BK86" i="3" s="1"/>
  <c r="BL86" i="3" s="1"/>
  <c r="BM86" i="3" s="1"/>
  <c r="AU138" i="3"/>
  <c r="AV138" i="3" s="1"/>
  <c r="AW138" i="3" s="1"/>
  <c r="AX138" i="3" s="1"/>
  <c r="AY138" i="3" s="1"/>
  <c r="AZ138" i="3" s="1"/>
  <c r="BA138" i="3" s="1"/>
  <c r="BB138" i="3" s="1"/>
  <c r="BC138" i="3" s="1"/>
  <c r="BD138" i="3" s="1"/>
  <c r="BE138" i="3" s="1"/>
  <c r="BF138" i="3" s="1"/>
  <c r="BG138" i="3" s="1"/>
  <c r="BH138" i="3" s="1"/>
  <c r="BI138" i="3" s="1"/>
  <c r="BJ138" i="3" s="1"/>
  <c r="BK138" i="3" s="1"/>
  <c r="BL138" i="3" s="1"/>
  <c r="BM138" i="3" s="1"/>
  <c r="AU166" i="3"/>
  <c r="AV166" i="3" s="1"/>
  <c r="AW166" i="3" s="1"/>
  <c r="AX166" i="3" s="1"/>
  <c r="AY166" i="3" s="1"/>
  <c r="AZ166" i="3" s="1"/>
  <c r="BA166" i="3" s="1"/>
  <c r="BB166" i="3" s="1"/>
  <c r="BC166" i="3" s="1"/>
  <c r="BD166" i="3" s="1"/>
  <c r="BE166" i="3" s="1"/>
  <c r="BF166" i="3" s="1"/>
  <c r="BG166" i="3" s="1"/>
  <c r="BH166" i="3" s="1"/>
  <c r="BI166" i="3" s="1"/>
  <c r="BJ166" i="3" s="1"/>
  <c r="BK166" i="3" s="1"/>
  <c r="BL166" i="3" s="1"/>
  <c r="BM166" i="3" s="1"/>
  <c r="AU170" i="3"/>
  <c r="AV170" i="3" s="1"/>
  <c r="AW170" i="3" s="1"/>
  <c r="AX170" i="3" s="1"/>
  <c r="AY170" i="3" s="1"/>
  <c r="AZ170" i="3" s="1"/>
  <c r="BA170" i="3" s="1"/>
  <c r="BB170" i="3" s="1"/>
  <c r="BC170" i="3" s="1"/>
  <c r="BD170" i="3" s="1"/>
  <c r="BE170" i="3" s="1"/>
  <c r="BF170" i="3" s="1"/>
  <c r="BG170" i="3" s="1"/>
  <c r="BH170" i="3" s="1"/>
  <c r="BI170" i="3" s="1"/>
  <c r="BJ170" i="3" s="1"/>
  <c r="BK170" i="3" s="1"/>
  <c r="BL170" i="3" s="1"/>
  <c r="BM170" i="3" s="1"/>
  <c r="AU174" i="3"/>
  <c r="AV174" i="3" s="1"/>
  <c r="AW174" i="3" s="1"/>
  <c r="AX174" i="3" s="1"/>
  <c r="AY174" i="3" s="1"/>
  <c r="AZ174" i="3" s="1"/>
  <c r="BA174" i="3" s="1"/>
  <c r="BB174" i="3" s="1"/>
  <c r="BC174" i="3" s="1"/>
  <c r="BD174" i="3" s="1"/>
  <c r="BE174" i="3" s="1"/>
  <c r="BF174" i="3" s="1"/>
  <c r="BG174" i="3" s="1"/>
  <c r="BH174" i="3" s="1"/>
  <c r="BI174" i="3" s="1"/>
  <c r="BJ174" i="3" s="1"/>
  <c r="BK174" i="3" s="1"/>
  <c r="BL174" i="3" s="1"/>
  <c r="BM174" i="3" s="1"/>
  <c r="AU178" i="3"/>
  <c r="AV178" i="3" s="1"/>
  <c r="AW178" i="3" s="1"/>
  <c r="AX178" i="3" s="1"/>
  <c r="AY178" i="3" s="1"/>
  <c r="AZ178" i="3" s="1"/>
  <c r="BA178" i="3" s="1"/>
  <c r="AU182" i="3"/>
  <c r="AV182" i="3" s="1"/>
  <c r="AW182" i="3" s="1"/>
  <c r="AX182" i="3" s="1"/>
  <c r="AY182" i="3" s="1"/>
  <c r="AZ182" i="3" s="1"/>
  <c r="BA182" i="3" s="1"/>
  <c r="BB182" i="3" s="1"/>
  <c r="BC182" i="3" s="1"/>
  <c r="BD182" i="3" s="1"/>
  <c r="BE182" i="3" s="1"/>
  <c r="BF182" i="3" s="1"/>
  <c r="BG182" i="3" s="1"/>
  <c r="BH182" i="3" s="1"/>
  <c r="BI182" i="3" s="1"/>
  <c r="BJ182" i="3" s="1"/>
  <c r="BK182" i="3" s="1"/>
  <c r="BL182" i="3" s="1"/>
  <c r="BM182" i="3" s="1"/>
  <c r="AU186" i="3"/>
  <c r="AV186" i="3" s="1"/>
  <c r="AW186" i="3" s="1"/>
  <c r="AX186" i="3" s="1"/>
  <c r="AY186" i="3" s="1"/>
  <c r="AZ186" i="3" s="1"/>
  <c r="BA186" i="3" s="1"/>
  <c r="BB186" i="3" s="1"/>
  <c r="BC186" i="3" s="1"/>
  <c r="BD186" i="3" s="1"/>
  <c r="BE186" i="3" s="1"/>
  <c r="BF186" i="3" s="1"/>
  <c r="BG186" i="3" s="1"/>
  <c r="BH186" i="3" s="1"/>
  <c r="BI186" i="3" s="1"/>
  <c r="BJ186" i="3" s="1"/>
  <c r="BK186" i="3" s="1"/>
  <c r="BL186" i="3" s="1"/>
  <c r="BM186" i="3" s="1"/>
  <c r="AU73" i="3"/>
  <c r="AV73" i="3" s="1"/>
  <c r="AW73" i="3" s="1"/>
  <c r="AX73" i="3" s="1"/>
  <c r="AY73" i="3" s="1"/>
  <c r="AZ73" i="3" s="1"/>
  <c r="BA73" i="3" s="1"/>
  <c r="BB73" i="3" s="1"/>
  <c r="BC73" i="3" s="1"/>
  <c r="BD73" i="3" s="1"/>
  <c r="BE73" i="3" s="1"/>
  <c r="BF73" i="3" s="1"/>
  <c r="BG73" i="3" s="1"/>
  <c r="BH73" i="3" s="1"/>
  <c r="BI73" i="3" s="1"/>
  <c r="BJ73" i="3" s="1"/>
  <c r="BK73" i="3" s="1"/>
  <c r="BL73" i="3" s="1"/>
  <c r="BM73" i="3" s="1"/>
  <c r="AU112" i="3"/>
  <c r="AV112" i="3" s="1"/>
  <c r="AW112" i="3" s="1"/>
  <c r="AX112" i="3" s="1"/>
  <c r="AY112" i="3" s="1"/>
  <c r="AZ112" i="3" s="1"/>
  <c r="BA112" i="3" s="1"/>
  <c r="BB112" i="3" s="1"/>
  <c r="BC112" i="3" s="1"/>
  <c r="BD112" i="3" s="1"/>
  <c r="BE112" i="3" s="1"/>
  <c r="BF112" i="3" s="1"/>
  <c r="BG112" i="3" s="1"/>
  <c r="BH112" i="3" s="1"/>
  <c r="BI112" i="3" s="1"/>
  <c r="BJ112" i="3" s="1"/>
  <c r="BK112" i="3" s="1"/>
  <c r="BL112" i="3" s="1"/>
  <c r="BM112" i="3" s="1"/>
  <c r="AU148" i="3"/>
  <c r="AV148" i="3" s="1"/>
  <c r="AW148" i="3" s="1"/>
  <c r="AX148" i="3" s="1"/>
  <c r="AY148" i="3" s="1"/>
  <c r="AZ148" i="3" s="1"/>
  <c r="BA148" i="3" s="1"/>
  <c r="BB148" i="3" s="1"/>
  <c r="BC148" i="3" s="1"/>
  <c r="BD148" i="3" s="1"/>
  <c r="BE148" i="3" s="1"/>
  <c r="BF148" i="3" s="1"/>
  <c r="BG148" i="3" s="1"/>
  <c r="BH148" i="3" s="1"/>
  <c r="BI148" i="3" s="1"/>
  <c r="BJ148" i="3" s="1"/>
  <c r="BK148" i="3" s="1"/>
  <c r="BL148" i="3" s="1"/>
  <c r="BM148" i="3" s="1"/>
  <c r="AU160" i="3"/>
  <c r="AV160" i="3" s="1"/>
  <c r="AW160" i="3" s="1"/>
  <c r="AX160" i="3" s="1"/>
  <c r="AY160" i="3" s="1"/>
  <c r="AZ160" i="3" s="1"/>
  <c r="BA160" i="3" s="1"/>
  <c r="AU176" i="3"/>
  <c r="AV176" i="3" s="1"/>
  <c r="AW176" i="3" s="1"/>
  <c r="AX176" i="3" s="1"/>
  <c r="AY176" i="3" s="1"/>
  <c r="AZ176" i="3" s="1"/>
  <c r="BA176" i="3" s="1"/>
  <c r="BB176" i="3" s="1"/>
  <c r="BC176" i="3" s="1"/>
  <c r="BD176" i="3" s="1"/>
  <c r="BE176" i="3" s="1"/>
  <c r="BF176" i="3" s="1"/>
  <c r="BG176" i="3" s="1"/>
  <c r="BH176" i="3" s="1"/>
  <c r="BI176" i="3" s="1"/>
  <c r="BJ176" i="3" s="1"/>
  <c r="BK176" i="3" s="1"/>
  <c r="BL176" i="3" s="1"/>
  <c r="BM176" i="3" s="1"/>
  <c r="AU40" i="3"/>
  <c r="AV40" i="3" s="1"/>
  <c r="AW40" i="3" s="1"/>
  <c r="AX40" i="3" s="1"/>
  <c r="AY40" i="3" s="1"/>
  <c r="AZ40" i="3" s="1"/>
  <c r="BA40" i="3" s="1"/>
  <c r="BB40" i="3" s="1"/>
  <c r="BC40" i="3" s="1"/>
  <c r="BD40" i="3" s="1"/>
  <c r="BE40" i="3" s="1"/>
  <c r="BF40" i="3" s="1"/>
  <c r="BG40" i="3" s="1"/>
  <c r="BH40" i="3" s="1"/>
  <c r="BI40" i="3" s="1"/>
  <c r="BJ40" i="3" s="1"/>
  <c r="BK40" i="3" s="1"/>
  <c r="BL40" i="3" s="1"/>
  <c r="BM40" i="3" s="1"/>
  <c r="AU44" i="3"/>
  <c r="AV44" i="3" s="1"/>
  <c r="AW44" i="3" s="1"/>
  <c r="AX44" i="3" s="1"/>
  <c r="AY44" i="3" s="1"/>
  <c r="AZ44" i="3" s="1"/>
  <c r="BA44" i="3" s="1"/>
  <c r="BB44" i="3" s="1"/>
  <c r="BC44" i="3" s="1"/>
  <c r="BD44" i="3" s="1"/>
  <c r="BE44" i="3" s="1"/>
  <c r="BF44" i="3" s="1"/>
  <c r="BG44" i="3" s="1"/>
  <c r="BH44" i="3" s="1"/>
  <c r="BI44" i="3" s="1"/>
  <c r="BJ44" i="3" s="1"/>
  <c r="BK44" i="3" s="1"/>
  <c r="BL44" i="3" s="1"/>
  <c r="BM44" i="3" s="1"/>
  <c r="AU48" i="3"/>
  <c r="AV48" i="3" s="1"/>
  <c r="AW48" i="3" s="1"/>
  <c r="AX48" i="3" s="1"/>
  <c r="AY48" i="3" s="1"/>
  <c r="AZ48" i="3" s="1"/>
  <c r="BA48" i="3" s="1"/>
  <c r="AU52" i="3"/>
  <c r="AV52" i="3" s="1"/>
  <c r="AW52" i="3" s="1"/>
  <c r="AX52" i="3" s="1"/>
  <c r="AY52" i="3" s="1"/>
  <c r="AZ52" i="3" s="1"/>
  <c r="BA52" i="3" s="1"/>
  <c r="BB52" i="3" s="1"/>
  <c r="BC52" i="3" s="1"/>
  <c r="BD52" i="3" s="1"/>
  <c r="BE52" i="3" s="1"/>
  <c r="BF52" i="3" s="1"/>
  <c r="BG52" i="3" s="1"/>
  <c r="BH52" i="3" s="1"/>
  <c r="BI52" i="3" s="1"/>
  <c r="BJ52" i="3" s="1"/>
  <c r="BK52" i="3" s="1"/>
  <c r="BL52" i="3" s="1"/>
  <c r="BM52" i="3" s="1"/>
  <c r="AU56" i="3"/>
  <c r="AV56" i="3" s="1"/>
  <c r="AW56" i="3" s="1"/>
  <c r="AX56" i="3" s="1"/>
  <c r="AY56" i="3" s="1"/>
  <c r="AZ56" i="3" s="1"/>
  <c r="BA56" i="3" s="1"/>
  <c r="BB56" i="3" s="1"/>
  <c r="BC56" i="3" s="1"/>
  <c r="BD56" i="3" s="1"/>
  <c r="BE56" i="3" s="1"/>
  <c r="BF56" i="3" s="1"/>
  <c r="BG56" i="3" s="1"/>
  <c r="BH56" i="3" s="1"/>
  <c r="BI56" i="3" s="1"/>
  <c r="BJ56" i="3" s="1"/>
  <c r="BK56" i="3" s="1"/>
  <c r="BL56" i="3" s="1"/>
  <c r="BM56" i="3" s="1"/>
  <c r="AU60" i="3"/>
  <c r="AV60" i="3" s="1"/>
  <c r="AW60" i="3" s="1"/>
  <c r="AX60" i="3" s="1"/>
  <c r="AY60" i="3" s="1"/>
  <c r="AZ60" i="3" s="1"/>
  <c r="BA60" i="3" s="1"/>
  <c r="BB60" i="3" s="1"/>
  <c r="BC60" i="3" s="1"/>
  <c r="BD60" i="3" s="1"/>
  <c r="BE60" i="3" s="1"/>
  <c r="BF60" i="3" s="1"/>
  <c r="BG60" i="3" s="1"/>
  <c r="BH60" i="3" s="1"/>
  <c r="BI60" i="3" s="1"/>
  <c r="BJ60" i="3" s="1"/>
  <c r="BK60" i="3" s="1"/>
  <c r="BL60" i="3" s="1"/>
  <c r="BM60" i="3" s="1"/>
  <c r="AU64" i="3"/>
  <c r="AV64" i="3" s="1"/>
  <c r="AW64" i="3" s="1"/>
  <c r="AX64" i="3" s="1"/>
  <c r="AY64" i="3" s="1"/>
  <c r="AZ64" i="3" s="1"/>
  <c r="BA64" i="3" s="1"/>
  <c r="AU68" i="3"/>
  <c r="AV68" i="3" s="1"/>
  <c r="AW68" i="3" s="1"/>
  <c r="AX68" i="3" s="1"/>
  <c r="AY68" i="3" s="1"/>
  <c r="AZ68" i="3" s="1"/>
  <c r="BA68" i="3" s="1"/>
  <c r="BB68" i="3" s="1"/>
  <c r="BC68" i="3" s="1"/>
  <c r="BD68" i="3" s="1"/>
  <c r="BE68" i="3" s="1"/>
  <c r="BF68" i="3" s="1"/>
  <c r="BG68" i="3" s="1"/>
  <c r="BH68" i="3" s="1"/>
  <c r="BI68" i="3" s="1"/>
  <c r="BJ68" i="3" s="1"/>
  <c r="BK68" i="3" s="1"/>
  <c r="BL68" i="3" s="1"/>
  <c r="BM68" i="3" s="1"/>
  <c r="AU87" i="3"/>
  <c r="AV87" i="3" s="1"/>
  <c r="AW87" i="3" s="1"/>
  <c r="AX87" i="3" s="1"/>
  <c r="AY87" i="3" s="1"/>
  <c r="AZ87" i="3" s="1"/>
  <c r="BA87" i="3" s="1"/>
  <c r="BB87" i="3" s="1"/>
  <c r="BC87" i="3" s="1"/>
  <c r="BD87" i="3" s="1"/>
  <c r="BE87" i="3" s="1"/>
  <c r="BF87" i="3" s="1"/>
  <c r="BG87" i="3" s="1"/>
  <c r="BH87" i="3" s="1"/>
  <c r="BI87" i="3" s="1"/>
  <c r="BJ87" i="3" s="1"/>
  <c r="BK87" i="3" s="1"/>
  <c r="BL87" i="3" s="1"/>
  <c r="BM87" i="3" s="1"/>
  <c r="AU103" i="3"/>
  <c r="AV103" i="3" s="1"/>
  <c r="AW103" i="3" s="1"/>
  <c r="AX103" i="3" s="1"/>
  <c r="AY103" i="3" s="1"/>
  <c r="AZ103" i="3" s="1"/>
  <c r="BA103" i="3" s="1"/>
  <c r="BB103" i="3" s="1"/>
  <c r="BC103" i="3" s="1"/>
  <c r="BD103" i="3" s="1"/>
  <c r="BE103" i="3" s="1"/>
  <c r="BF103" i="3" s="1"/>
  <c r="BG103" i="3" s="1"/>
  <c r="BH103" i="3" s="1"/>
  <c r="BI103" i="3" s="1"/>
  <c r="BJ103" i="3" s="1"/>
  <c r="BK103" i="3" s="1"/>
  <c r="BL103" i="3" s="1"/>
  <c r="BM103" i="3" s="1"/>
  <c r="AU107" i="3"/>
  <c r="AV107" i="3" s="1"/>
  <c r="AW107" i="3" s="1"/>
  <c r="AX107" i="3" s="1"/>
  <c r="AY107" i="3" s="1"/>
  <c r="AZ107" i="3" s="1"/>
  <c r="BA107" i="3" s="1"/>
  <c r="BB107" i="3" s="1"/>
  <c r="BC107" i="3" s="1"/>
  <c r="BD107" i="3" s="1"/>
  <c r="BE107" i="3" s="1"/>
  <c r="BF107" i="3" s="1"/>
  <c r="BG107" i="3" s="1"/>
  <c r="BH107" i="3" s="1"/>
  <c r="BI107" i="3" s="1"/>
  <c r="BJ107" i="3" s="1"/>
  <c r="BK107" i="3" s="1"/>
  <c r="BL107" i="3" s="1"/>
  <c r="BM107" i="3" s="1"/>
  <c r="AU111" i="3"/>
  <c r="AV111" i="3" s="1"/>
  <c r="AW111" i="3" s="1"/>
  <c r="AX111" i="3" s="1"/>
  <c r="AY111" i="3" s="1"/>
  <c r="AZ111" i="3" s="1"/>
  <c r="BA111" i="3" s="1"/>
  <c r="BB111" i="3" s="1"/>
  <c r="BC111" i="3" s="1"/>
  <c r="BD111" i="3" s="1"/>
  <c r="BE111" i="3" s="1"/>
  <c r="BF111" i="3" s="1"/>
  <c r="BG111" i="3" s="1"/>
  <c r="BH111" i="3" s="1"/>
  <c r="BI111" i="3" s="1"/>
  <c r="BJ111" i="3" s="1"/>
  <c r="BK111" i="3" s="1"/>
  <c r="BL111" i="3" s="1"/>
  <c r="BM111" i="3" s="1"/>
  <c r="AU115" i="3"/>
  <c r="AV115" i="3" s="1"/>
  <c r="AW115" i="3" s="1"/>
  <c r="AX115" i="3" s="1"/>
  <c r="AY115" i="3" s="1"/>
  <c r="AZ115" i="3" s="1"/>
  <c r="BA115" i="3" s="1"/>
  <c r="BB115" i="3" s="1"/>
  <c r="BC115" i="3" s="1"/>
  <c r="BD115" i="3" s="1"/>
  <c r="BE115" i="3" s="1"/>
  <c r="BF115" i="3" s="1"/>
  <c r="BG115" i="3" s="1"/>
  <c r="BH115" i="3" s="1"/>
  <c r="BI115" i="3" s="1"/>
  <c r="BJ115" i="3" s="1"/>
  <c r="BK115" i="3" s="1"/>
  <c r="BL115" i="3" s="1"/>
  <c r="BM115" i="3" s="1"/>
  <c r="AU119" i="3"/>
  <c r="AV119" i="3" s="1"/>
  <c r="AW119" i="3" s="1"/>
  <c r="AX119" i="3" s="1"/>
  <c r="AY119" i="3" s="1"/>
  <c r="AZ119" i="3" s="1"/>
  <c r="BA119" i="3" s="1"/>
  <c r="BB119" i="3" s="1"/>
  <c r="BC119" i="3" s="1"/>
  <c r="BD119" i="3" s="1"/>
  <c r="BE119" i="3" s="1"/>
  <c r="BF119" i="3" s="1"/>
  <c r="BG119" i="3" s="1"/>
  <c r="BH119" i="3" s="1"/>
  <c r="BI119" i="3" s="1"/>
  <c r="BJ119" i="3" s="1"/>
  <c r="BK119" i="3" s="1"/>
  <c r="BL119" i="3" s="1"/>
  <c r="BM119" i="3" s="1"/>
  <c r="AU123" i="3"/>
  <c r="AV123" i="3" s="1"/>
  <c r="AW123" i="3" s="1"/>
  <c r="AX123" i="3" s="1"/>
  <c r="AY123" i="3" s="1"/>
  <c r="AZ123" i="3" s="1"/>
  <c r="BA123" i="3" s="1"/>
  <c r="BB123" i="3" s="1"/>
  <c r="BC123" i="3" s="1"/>
  <c r="BD123" i="3" s="1"/>
  <c r="BE123" i="3" s="1"/>
  <c r="BF123" i="3" s="1"/>
  <c r="BG123" i="3" s="1"/>
  <c r="BH123" i="3" s="1"/>
  <c r="BI123" i="3" s="1"/>
  <c r="BJ123" i="3" s="1"/>
  <c r="BK123" i="3" s="1"/>
  <c r="BL123" i="3" s="1"/>
  <c r="BM123" i="3" s="1"/>
  <c r="AU127" i="3"/>
  <c r="AV127" i="3" s="1"/>
  <c r="AW127" i="3" s="1"/>
  <c r="AX127" i="3" s="1"/>
  <c r="AY127" i="3" s="1"/>
  <c r="AZ127" i="3" s="1"/>
  <c r="BA127" i="3" s="1"/>
  <c r="BB127" i="3" s="1"/>
  <c r="BC127" i="3" s="1"/>
  <c r="BD127" i="3" s="1"/>
  <c r="BE127" i="3" s="1"/>
  <c r="BF127" i="3" s="1"/>
  <c r="BG127" i="3" s="1"/>
  <c r="BH127" i="3" s="1"/>
  <c r="BI127" i="3" s="1"/>
  <c r="BJ127" i="3" s="1"/>
  <c r="BK127" i="3" s="1"/>
  <c r="BL127" i="3" s="1"/>
  <c r="BM127" i="3" s="1"/>
  <c r="AU131" i="3"/>
  <c r="AV131" i="3" s="1"/>
  <c r="AW131" i="3" s="1"/>
  <c r="AX131" i="3" s="1"/>
  <c r="AY131" i="3" s="1"/>
  <c r="AZ131" i="3" s="1"/>
  <c r="BA131" i="3" s="1"/>
  <c r="BB131" i="3" s="1"/>
  <c r="BC131" i="3" s="1"/>
  <c r="BD131" i="3" s="1"/>
  <c r="BE131" i="3" s="1"/>
  <c r="BF131" i="3" s="1"/>
  <c r="BG131" i="3" s="1"/>
  <c r="BH131" i="3" s="1"/>
  <c r="BI131" i="3" s="1"/>
  <c r="BJ131" i="3" s="1"/>
  <c r="BK131" i="3" s="1"/>
  <c r="BL131" i="3" s="1"/>
  <c r="BM131" i="3" s="1"/>
  <c r="AU159" i="3"/>
  <c r="AV159" i="3" s="1"/>
  <c r="AW159" i="3" s="1"/>
  <c r="AX159" i="3" s="1"/>
  <c r="AY159" i="3" s="1"/>
  <c r="AZ159" i="3" s="1"/>
  <c r="BA159" i="3" s="1"/>
  <c r="BB159" i="3" s="1"/>
  <c r="BC159" i="3" s="1"/>
  <c r="BD159" i="3" s="1"/>
  <c r="BE159" i="3" s="1"/>
  <c r="BF159" i="3" s="1"/>
  <c r="BG159" i="3" s="1"/>
  <c r="BH159" i="3" s="1"/>
  <c r="BI159" i="3" s="1"/>
  <c r="BJ159" i="3" s="1"/>
  <c r="BK159" i="3" s="1"/>
  <c r="BL159" i="3" s="1"/>
  <c r="BM159" i="3" s="1"/>
  <c r="AU163" i="3"/>
  <c r="AV163" i="3" s="1"/>
  <c r="AW163" i="3" s="1"/>
  <c r="AX163" i="3" s="1"/>
  <c r="AY163" i="3" s="1"/>
  <c r="AZ163" i="3" s="1"/>
  <c r="BA163" i="3" s="1"/>
  <c r="AU171" i="3"/>
  <c r="AV171" i="3" s="1"/>
  <c r="AW171" i="3" s="1"/>
  <c r="AX171" i="3" s="1"/>
  <c r="AY171" i="3" s="1"/>
  <c r="AZ171" i="3" s="1"/>
  <c r="BA171" i="3" s="1"/>
  <c r="BB171" i="3" s="1"/>
  <c r="BC171" i="3" s="1"/>
  <c r="BD171" i="3" s="1"/>
  <c r="BE171" i="3" s="1"/>
  <c r="BF171" i="3" s="1"/>
  <c r="BG171" i="3" s="1"/>
  <c r="BH171" i="3" s="1"/>
  <c r="BI171" i="3" s="1"/>
  <c r="BJ171" i="3" s="1"/>
  <c r="BK171" i="3" s="1"/>
  <c r="BL171" i="3" s="1"/>
  <c r="BM171" i="3" s="1"/>
  <c r="AU183" i="3"/>
  <c r="AV183" i="3" s="1"/>
  <c r="AW183" i="3" s="1"/>
  <c r="AX183" i="3" s="1"/>
  <c r="AY183" i="3" s="1"/>
  <c r="AZ183" i="3" s="1"/>
  <c r="BA183" i="3" s="1"/>
  <c r="BB183" i="3" s="1"/>
  <c r="BC183" i="3" s="1"/>
  <c r="BD183" i="3" s="1"/>
  <c r="BE183" i="3" s="1"/>
  <c r="BF183" i="3" s="1"/>
  <c r="BG183" i="3" s="1"/>
  <c r="BH183" i="3" s="1"/>
  <c r="BI183" i="3" s="1"/>
  <c r="BJ183" i="3" s="1"/>
  <c r="BK183" i="3" s="1"/>
  <c r="BL183" i="3" s="1"/>
  <c r="BM183" i="3" s="1"/>
  <c r="BW241" i="3"/>
  <c r="CD238" i="3"/>
  <c r="CD23" i="3"/>
  <c r="CD29" i="3"/>
  <c r="CD30" i="3"/>
  <c r="CD33" i="3"/>
  <c r="CD38" i="3"/>
  <c r="CD28" i="3"/>
  <c r="CD32" i="3"/>
  <c r="BX6" i="3"/>
  <c r="BX7" i="3"/>
  <c r="BX13" i="3"/>
  <c r="BX14" i="3"/>
  <c r="CD25" i="3"/>
  <c r="CD27" i="3"/>
  <c r="CD31" i="3"/>
  <c r="CD35" i="3"/>
  <c r="AT162" i="3"/>
  <c r="CD8" i="3"/>
  <c r="CD239" i="3"/>
  <c r="AT11" i="3"/>
  <c r="BX10" i="3"/>
  <c r="AT21" i="3"/>
  <c r="AT12" i="3"/>
  <c r="AT22" i="3"/>
  <c r="CD24" i="3"/>
  <c r="CD34" i="3"/>
  <c r="AT45" i="3"/>
  <c r="AT46" i="3"/>
  <c r="AT47" i="3"/>
  <c r="AT57" i="3"/>
  <c r="AT58" i="3"/>
  <c r="AT59" i="3"/>
  <c r="T241" i="3"/>
  <c r="AT49" i="3"/>
  <c r="AT50" i="3"/>
  <c r="AT51" i="3"/>
  <c r="AT61" i="3"/>
  <c r="AT62" i="3"/>
  <c r="AT63" i="3"/>
  <c r="BX20" i="3"/>
  <c r="AT36" i="3"/>
  <c r="AT37" i="3"/>
  <c r="AT39" i="3"/>
  <c r="AT65" i="3"/>
  <c r="AT66" i="3"/>
  <c r="AT67" i="3"/>
  <c r="AT74" i="3"/>
  <c r="AT76" i="3"/>
  <c r="AT82" i="3"/>
  <c r="AT84" i="3"/>
  <c r="AT41" i="3"/>
  <c r="AT42" i="3"/>
  <c r="AT43" i="3"/>
  <c r="AT53" i="3"/>
  <c r="AT54" i="3"/>
  <c r="AT55" i="3"/>
  <c r="AT69" i="3"/>
  <c r="AT70" i="3"/>
  <c r="AT71" i="3"/>
  <c r="AT98" i="3"/>
  <c r="AT99" i="3"/>
  <c r="AT100" i="3"/>
  <c r="AT102" i="3"/>
  <c r="AT108" i="3"/>
  <c r="AT110" i="3"/>
  <c r="AT80" i="3"/>
  <c r="AT88" i="3"/>
  <c r="AT90" i="3"/>
  <c r="AT91" i="3"/>
  <c r="AT92" i="3"/>
  <c r="AT72" i="3"/>
  <c r="AT94" i="3"/>
  <c r="AT95" i="3"/>
  <c r="AT96" i="3"/>
  <c r="AT116" i="3"/>
  <c r="AT118" i="3"/>
  <c r="AU121" i="3"/>
  <c r="AV121" i="3" s="1"/>
  <c r="AW121" i="3" s="1"/>
  <c r="AX121" i="3" s="1"/>
  <c r="AY121" i="3" s="1"/>
  <c r="AZ121" i="3" s="1"/>
  <c r="BA121" i="3" s="1"/>
  <c r="AT122" i="3"/>
  <c r="AT128" i="3"/>
  <c r="AT129" i="3"/>
  <c r="AT130" i="3"/>
  <c r="AT137" i="3"/>
  <c r="AT139" i="3"/>
  <c r="AT132" i="3"/>
  <c r="AT133" i="3"/>
  <c r="AT134" i="3"/>
  <c r="AT106" i="3"/>
  <c r="AT114" i="3"/>
  <c r="AT124" i="3"/>
  <c r="AT125" i="3"/>
  <c r="AT126" i="3"/>
  <c r="AT161" i="3"/>
  <c r="AT157" i="3"/>
  <c r="AT158" i="3"/>
  <c r="AT167" i="3"/>
  <c r="AT168" i="3"/>
  <c r="AT172" i="3"/>
  <c r="BK214" i="3"/>
  <c r="BL214" i="3" s="1"/>
  <c r="BM214" i="3" s="1"/>
  <c r="AT142" i="3"/>
  <c r="AT143" i="3"/>
  <c r="AT146" i="3"/>
  <c r="AT147" i="3"/>
  <c r="AT150" i="3"/>
  <c r="AT151" i="3"/>
  <c r="AT154" i="3"/>
  <c r="AT155" i="3"/>
  <c r="AT135" i="3"/>
  <c r="AT164" i="3"/>
  <c r="AT179" i="3"/>
  <c r="BK196" i="3"/>
  <c r="BL196" i="3" s="1"/>
  <c r="BM196" i="3" s="1"/>
  <c r="AT175" i="3"/>
  <c r="AT188" i="3"/>
  <c r="BK223" i="3"/>
  <c r="BL223" i="3" s="1"/>
  <c r="BM223" i="3" s="1"/>
  <c r="AT184" i="3"/>
  <c r="AT187" i="3"/>
  <c r="AT207" i="3"/>
  <c r="BB194" i="3"/>
  <c r="CB227" i="3"/>
  <c r="AT209" i="3"/>
  <c r="BF218" i="3"/>
  <c r="CB218" i="3" s="1"/>
  <c r="AT218" i="3"/>
  <c r="CA218" i="3" s="1"/>
  <c r="AT230" i="3"/>
  <c r="BY207" i="3"/>
  <c r="BY248" i="3" s="1"/>
  <c r="BM215" i="3"/>
  <c r="BN232" i="3"/>
  <c r="BN258" i="3" s="1"/>
  <c r="BB236" i="3"/>
  <c r="BC236" i="3" s="1"/>
  <c r="BD236" i="3" s="1"/>
  <c r="BE236" i="3" s="1"/>
  <c r="BF236" i="3" s="1"/>
  <c r="BG236" i="3" s="1"/>
  <c r="BH236" i="3" s="1"/>
  <c r="BI236" i="3" s="1"/>
  <c r="BJ236" i="3" s="1"/>
  <c r="BK236" i="3" s="1"/>
  <c r="BL236" i="3" s="1"/>
  <c r="AT234" i="3"/>
  <c r="AT229" i="3"/>
  <c r="AT235" i="3"/>
  <c r="BN237" i="3"/>
  <c r="BO237" i="3" s="1"/>
  <c r="BP237" i="3" s="1"/>
  <c r="BQ237" i="3" s="1"/>
  <c r="CE254" i="3" l="1"/>
  <c r="AT251" i="3"/>
  <c r="CA200" i="3"/>
  <c r="CA227" i="3"/>
  <c r="CA210" i="3"/>
  <c r="CA195" i="3"/>
  <c r="BY262" i="3"/>
  <c r="CA208" i="3"/>
  <c r="CA176" i="3"/>
  <c r="CA101" i="3"/>
  <c r="CA127" i="3"/>
  <c r="CE247" i="3"/>
  <c r="CE257" i="3"/>
  <c r="BX262" i="3"/>
  <c r="CA174" i="3"/>
  <c r="CA104" i="3"/>
  <c r="CA173" i="3"/>
  <c r="CA85" i="3"/>
  <c r="CA117" i="3"/>
  <c r="CA199" i="3"/>
  <c r="CA86" i="3"/>
  <c r="CA68" i="3"/>
  <c r="CA149" i="3"/>
  <c r="CA26" i="3"/>
  <c r="CA120" i="3"/>
  <c r="BC211" i="3"/>
  <c r="BD211" i="3" s="1"/>
  <c r="BE211" i="3" s="1"/>
  <c r="BF211" i="3" s="1"/>
  <c r="BG211" i="3" s="1"/>
  <c r="BH211" i="3" s="1"/>
  <c r="BI211" i="3" s="1"/>
  <c r="BJ211" i="3" s="1"/>
  <c r="BK211" i="3" s="1"/>
  <c r="BL211" i="3" s="1"/>
  <c r="BM211" i="3" s="1"/>
  <c r="AU39" i="3"/>
  <c r="AV39" i="3" s="1"/>
  <c r="AW39" i="3" s="1"/>
  <c r="AX39" i="3" s="1"/>
  <c r="AY39" i="3" s="1"/>
  <c r="AZ39" i="3" s="1"/>
  <c r="BA39" i="3" s="1"/>
  <c r="BB39" i="3" s="1"/>
  <c r="AU12" i="3"/>
  <c r="AU11" i="3"/>
  <c r="AV11" i="3" s="1"/>
  <c r="AW11" i="3" s="1"/>
  <c r="AX11" i="3" s="1"/>
  <c r="AY11" i="3" s="1"/>
  <c r="AZ11" i="3" s="1"/>
  <c r="BA11" i="3" s="1"/>
  <c r="BB11" i="3" s="1"/>
  <c r="BC11" i="3" s="1"/>
  <c r="BD11" i="3" s="1"/>
  <c r="BE11" i="3" s="1"/>
  <c r="BF11" i="3" s="1"/>
  <c r="BG11" i="3" s="1"/>
  <c r="BH11" i="3" s="1"/>
  <c r="BI11" i="3" s="1"/>
  <c r="BJ11" i="3" s="1"/>
  <c r="BK11" i="3" s="1"/>
  <c r="BL11" i="3" s="1"/>
  <c r="BM11" i="3" s="1"/>
  <c r="CB220" i="3"/>
  <c r="BG202" i="3"/>
  <c r="BH202" i="3" s="1"/>
  <c r="BI202" i="3" s="1"/>
  <c r="BJ202" i="3" s="1"/>
  <c r="BK202" i="3" s="1"/>
  <c r="BL202" i="3" s="1"/>
  <c r="BM202" i="3" s="1"/>
  <c r="BN202" i="3" s="1"/>
  <c r="BO202" i="3" s="1"/>
  <c r="BP202" i="3" s="1"/>
  <c r="BQ202" i="3" s="1"/>
  <c r="CE251" i="3"/>
  <c r="CA201" i="3"/>
  <c r="CA198" i="3"/>
  <c r="CA186" i="3"/>
  <c r="CA170" i="3"/>
  <c r="CA83" i="3"/>
  <c r="CA160" i="3"/>
  <c r="CA77" i="3"/>
  <c r="CA115" i="3"/>
  <c r="CA60" i="3"/>
  <c r="CA212" i="3"/>
  <c r="CA185" i="3"/>
  <c r="CA169" i="3"/>
  <c r="CA145" i="3"/>
  <c r="CA113" i="3"/>
  <c r="CA97" i="3"/>
  <c r="CA78" i="3"/>
  <c r="CA156" i="3"/>
  <c r="CA183" i="3"/>
  <c r="CA119" i="3"/>
  <c r="CA52" i="3"/>
  <c r="CA180" i="3"/>
  <c r="CA73" i="3"/>
  <c r="CA81" i="3"/>
  <c r="CA64" i="3"/>
  <c r="AU235" i="3"/>
  <c r="AV235" i="3" s="1"/>
  <c r="AW235" i="3" s="1"/>
  <c r="AX235" i="3" s="1"/>
  <c r="AY235" i="3" s="1"/>
  <c r="AZ235" i="3" s="1"/>
  <c r="AU209" i="3"/>
  <c r="AV209" i="3" s="1"/>
  <c r="AW209" i="3" s="1"/>
  <c r="AX209" i="3" s="1"/>
  <c r="AY209" i="3" s="1"/>
  <c r="AZ209" i="3" s="1"/>
  <c r="BA209" i="3" s="1"/>
  <c r="BB209" i="3" s="1"/>
  <c r="AU36" i="3"/>
  <c r="AV36" i="3" s="1"/>
  <c r="AW36" i="3" s="1"/>
  <c r="AX36" i="3" s="1"/>
  <c r="AY36" i="3" s="1"/>
  <c r="AZ36" i="3" s="1"/>
  <c r="BA36" i="3" s="1"/>
  <c r="BB36" i="3" s="1"/>
  <c r="BC36" i="3" s="1"/>
  <c r="BD36" i="3" s="1"/>
  <c r="BE36" i="3" s="1"/>
  <c r="BF36" i="3" s="1"/>
  <c r="BG36" i="3" s="1"/>
  <c r="BH36" i="3" s="1"/>
  <c r="BI36" i="3" s="1"/>
  <c r="BJ36" i="3" s="1"/>
  <c r="BK36" i="3" s="1"/>
  <c r="BL36" i="3" s="1"/>
  <c r="BM36" i="3" s="1"/>
  <c r="CA182" i="3"/>
  <c r="CA166" i="3"/>
  <c r="CA79" i="3"/>
  <c r="CA222" i="3"/>
  <c r="CA148" i="3"/>
  <c r="CA163" i="3"/>
  <c r="CA103" i="3"/>
  <c r="CA48" i="3"/>
  <c r="CA181" i="3"/>
  <c r="CA165" i="3"/>
  <c r="CA141" i="3"/>
  <c r="CA109" i="3"/>
  <c r="CA93" i="3"/>
  <c r="CA140" i="3"/>
  <c r="CA171" i="3"/>
  <c r="CA111" i="3"/>
  <c r="CA44" i="3"/>
  <c r="CA152" i="3"/>
  <c r="CA193" i="3"/>
  <c r="CA123" i="3"/>
  <c r="AU37" i="3"/>
  <c r="AV37" i="3" s="1"/>
  <c r="AW37" i="3" s="1"/>
  <c r="AX37" i="3" s="1"/>
  <c r="AY37" i="3" s="1"/>
  <c r="AZ37" i="3" s="1"/>
  <c r="BA37" i="3" s="1"/>
  <c r="BB37" i="3" s="1"/>
  <c r="BC37" i="3" s="1"/>
  <c r="BD37" i="3" s="1"/>
  <c r="BE37" i="3" s="1"/>
  <c r="BF37" i="3" s="1"/>
  <c r="BG37" i="3" s="1"/>
  <c r="BH37" i="3" s="1"/>
  <c r="BI37" i="3" s="1"/>
  <c r="BJ37" i="3" s="1"/>
  <c r="BK37" i="3" s="1"/>
  <c r="BL37" i="3" s="1"/>
  <c r="BM37" i="3" s="1"/>
  <c r="AY206" i="3"/>
  <c r="AZ206" i="3" s="1"/>
  <c r="BA206" i="3" s="1"/>
  <c r="BB206" i="3" s="1"/>
  <c r="BC206" i="3" s="1"/>
  <c r="BD206" i="3" s="1"/>
  <c r="BE206" i="3" s="1"/>
  <c r="BF206" i="3" s="1"/>
  <c r="BG206" i="3" s="1"/>
  <c r="BH206" i="3" s="1"/>
  <c r="BI206" i="3" s="1"/>
  <c r="BJ206" i="3" s="1"/>
  <c r="BK206" i="3" s="1"/>
  <c r="BL206" i="3" s="1"/>
  <c r="BM206" i="3" s="1"/>
  <c r="BB204" i="3"/>
  <c r="AU22" i="3"/>
  <c r="AV22" i="3" s="1"/>
  <c r="AW22" i="3" s="1"/>
  <c r="AX22" i="3" s="1"/>
  <c r="AY22" i="3" s="1"/>
  <c r="AZ22" i="3" s="1"/>
  <c r="BA22" i="3" s="1"/>
  <c r="BB22" i="3" s="1"/>
  <c r="CE248" i="3"/>
  <c r="CE258" i="3"/>
  <c r="CA205" i="3"/>
  <c r="CA178" i="3"/>
  <c r="CA138" i="3"/>
  <c r="CA75" i="3"/>
  <c r="CA219" i="3"/>
  <c r="CA144" i="3"/>
  <c r="CA131" i="3"/>
  <c r="CA87" i="3"/>
  <c r="CA40" i="3"/>
  <c r="CA213" i="3"/>
  <c r="CA177" i="3"/>
  <c r="CA153" i="3"/>
  <c r="CA121" i="3"/>
  <c r="CA105" i="3"/>
  <c r="CA89" i="3"/>
  <c r="CA221" i="3"/>
  <c r="CA112" i="3"/>
  <c r="CA159" i="3"/>
  <c r="CA107" i="3"/>
  <c r="CA220" i="3"/>
  <c r="CA136" i="3"/>
  <c r="CA56" i="3"/>
  <c r="BC231" i="3"/>
  <c r="BC258" i="3" s="1"/>
  <c r="BW259" i="3"/>
  <c r="AU234" i="3"/>
  <c r="AT257" i="3"/>
  <c r="AU230" i="3"/>
  <c r="AT258" i="3"/>
  <c r="AU228" i="3"/>
  <c r="AT255" i="3"/>
  <c r="AU207" i="3"/>
  <c r="AT248" i="3"/>
  <c r="AU21" i="3"/>
  <c r="AT247" i="3"/>
  <c r="AU229" i="3"/>
  <c r="AT256" i="3"/>
  <c r="AU226" i="3"/>
  <c r="AT254" i="3"/>
  <c r="AU187" i="3"/>
  <c r="AV187" i="3" s="1"/>
  <c r="AW187" i="3" s="1"/>
  <c r="AX187" i="3" s="1"/>
  <c r="AY187" i="3" s="1"/>
  <c r="AZ187" i="3" s="1"/>
  <c r="BA187" i="3" s="1"/>
  <c r="BB187" i="3" s="1"/>
  <c r="AU124" i="3"/>
  <c r="AV124" i="3" s="1"/>
  <c r="AW124" i="3" s="1"/>
  <c r="AX124" i="3" s="1"/>
  <c r="AY124" i="3" s="1"/>
  <c r="AZ124" i="3" s="1"/>
  <c r="BA124" i="3" s="1"/>
  <c r="BB124" i="3" s="1"/>
  <c r="AU114" i="3"/>
  <c r="AV114" i="3" s="1"/>
  <c r="AW114" i="3" s="1"/>
  <c r="AX114" i="3" s="1"/>
  <c r="AY114" i="3" s="1"/>
  <c r="AZ114" i="3" s="1"/>
  <c r="BA114" i="3" s="1"/>
  <c r="BB114" i="3" s="1"/>
  <c r="BC114" i="3" s="1"/>
  <c r="BD114" i="3" s="1"/>
  <c r="BE114" i="3" s="1"/>
  <c r="BF114" i="3" s="1"/>
  <c r="BG114" i="3" s="1"/>
  <c r="BH114" i="3" s="1"/>
  <c r="BI114" i="3" s="1"/>
  <c r="BJ114" i="3" s="1"/>
  <c r="BK114" i="3" s="1"/>
  <c r="BL114" i="3" s="1"/>
  <c r="BM114" i="3" s="1"/>
  <c r="AU129" i="3"/>
  <c r="AV129" i="3" s="1"/>
  <c r="AW129" i="3" s="1"/>
  <c r="AX129" i="3" s="1"/>
  <c r="AY129" i="3" s="1"/>
  <c r="AZ129" i="3" s="1"/>
  <c r="BA129" i="3" s="1"/>
  <c r="BB129" i="3" s="1"/>
  <c r="AU91" i="3"/>
  <c r="AV91" i="3" s="1"/>
  <c r="AW91" i="3" s="1"/>
  <c r="AX91" i="3" s="1"/>
  <c r="AY91" i="3" s="1"/>
  <c r="AZ91" i="3" s="1"/>
  <c r="BA91" i="3" s="1"/>
  <c r="BB91" i="3" s="1"/>
  <c r="AU70" i="3"/>
  <c r="AV70" i="3" s="1"/>
  <c r="AW70" i="3" s="1"/>
  <c r="AX70" i="3" s="1"/>
  <c r="AY70" i="3" s="1"/>
  <c r="AZ70" i="3" s="1"/>
  <c r="BA70" i="3" s="1"/>
  <c r="BB70" i="3" s="1"/>
  <c r="AU54" i="3"/>
  <c r="AV54" i="3" s="1"/>
  <c r="AW54" i="3" s="1"/>
  <c r="AX54" i="3" s="1"/>
  <c r="AY54" i="3" s="1"/>
  <c r="AZ54" i="3" s="1"/>
  <c r="BA54" i="3" s="1"/>
  <c r="BB54" i="3" s="1"/>
  <c r="BC54" i="3" s="1"/>
  <c r="BD54" i="3" s="1"/>
  <c r="BE54" i="3" s="1"/>
  <c r="BF54" i="3" s="1"/>
  <c r="BG54" i="3" s="1"/>
  <c r="BH54" i="3" s="1"/>
  <c r="BI54" i="3" s="1"/>
  <c r="BJ54" i="3" s="1"/>
  <c r="BK54" i="3" s="1"/>
  <c r="BL54" i="3" s="1"/>
  <c r="BM54" i="3" s="1"/>
  <c r="AU84" i="3"/>
  <c r="AV84" i="3" s="1"/>
  <c r="AW84" i="3" s="1"/>
  <c r="AX84" i="3" s="1"/>
  <c r="AY84" i="3" s="1"/>
  <c r="AZ84" i="3" s="1"/>
  <c r="BA84" i="3" s="1"/>
  <c r="BB84" i="3" s="1"/>
  <c r="BC84" i="3" s="1"/>
  <c r="BD84" i="3" s="1"/>
  <c r="BE84" i="3" s="1"/>
  <c r="BF84" i="3" s="1"/>
  <c r="BG84" i="3" s="1"/>
  <c r="BH84" i="3" s="1"/>
  <c r="BI84" i="3" s="1"/>
  <c r="BJ84" i="3" s="1"/>
  <c r="BK84" i="3" s="1"/>
  <c r="BL84" i="3" s="1"/>
  <c r="BM84" i="3" s="1"/>
  <c r="AU76" i="3"/>
  <c r="AV76" i="3" s="1"/>
  <c r="AW76" i="3" s="1"/>
  <c r="AX76" i="3" s="1"/>
  <c r="AY76" i="3" s="1"/>
  <c r="AZ76" i="3" s="1"/>
  <c r="BA76" i="3" s="1"/>
  <c r="BB76" i="3" s="1"/>
  <c r="BC76" i="3" s="1"/>
  <c r="BD76" i="3" s="1"/>
  <c r="BE76" i="3" s="1"/>
  <c r="BF76" i="3" s="1"/>
  <c r="BG76" i="3" s="1"/>
  <c r="BH76" i="3" s="1"/>
  <c r="BI76" i="3" s="1"/>
  <c r="BJ76" i="3" s="1"/>
  <c r="BK76" i="3" s="1"/>
  <c r="BL76" i="3" s="1"/>
  <c r="BM76" i="3" s="1"/>
  <c r="AU67" i="3"/>
  <c r="AV67" i="3" s="1"/>
  <c r="AW67" i="3" s="1"/>
  <c r="AX67" i="3" s="1"/>
  <c r="AY67" i="3" s="1"/>
  <c r="AZ67" i="3" s="1"/>
  <c r="BA67" i="3" s="1"/>
  <c r="BB67" i="3" s="1"/>
  <c r="AU63" i="3"/>
  <c r="AV63" i="3" s="1"/>
  <c r="AW63" i="3" s="1"/>
  <c r="AX63" i="3" s="1"/>
  <c r="AY63" i="3" s="1"/>
  <c r="AZ63" i="3" s="1"/>
  <c r="BA63" i="3" s="1"/>
  <c r="BB63" i="3" s="1"/>
  <c r="BC63" i="3" s="1"/>
  <c r="BD63" i="3" s="1"/>
  <c r="BE63" i="3" s="1"/>
  <c r="BF63" i="3" s="1"/>
  <c r="BG63" i="3" s="1"/>
  <c r="BH63" i="3" s="1"/>
  <c r="BI63" i="3" s="1"/>
  <c r="BJ63" i="3" s="1"/>
  <c r="BK63" i="3" s="1"/>
  <c r="BL63" i="3" s="1"/>
  <c r="BM63" i="3" s="1"/>
  <c r="AU184" i="3"/>
  <c r="AV184" i="3" s="1"/>
  <c r="AW184" i="3" s="1"/>
  <c r="AX184" i="3" s="1"/>
  <c r="AY184" i="3" s="1"/>
  <c r="AZ184" i="3" s="1"/>
  <c r="BA184" i="3" s="1"/>
  <c r="BB184" i="3" s="1"/>
  <c r="BC184" i="3" s="1"/>
  <c r="BD184" i="3" s="1"/>
  <c r="BE184" i="3" s="1"/>
  <c r="BF184" i="3" s="1"/>
  <c r="BG184" i="3" s="1"/>
  <c r="BH184" i="3" s="1"/>
  <c r="BI184" i="3" s="1"/>
  <c r="BJ184" i="3" s="1"/>
  <c r="BK184" i="3" s="1"/>
  <c r="BL184" i="3" s="1"/>
  <c r="BM184" i="3" s="1"/>
  <c r="BB173" i="3"/>
  <c r="BC173" i="3" s="1"/>
  <c r="BD173" i="3" s="1"/>
  <c r="BE173" i="3" s="1"/>
  <c r="BF173" i="3" s="1"/>
  <c r="BG173" i="3" s="1"/>
  <c r="BH173" i="3" s="1"/>
  <c r="BI173" i="3" s="1"/>
  <c r="BJ173" i="3" s="1"/>
  <c r="BK173" i="3" s="1"/>
  <c r="BL173" i="3" s="1"/>
  <c r="BM173" i="3" s="1"/>
  <c r="BN173" i="3" s="1"/>
  <c r="AU150" i="3"/>
  <c r="AV150" i="3" s="1"/>
  <c r="AW150" i="3" s="1"/>
  <c r="AX150" i="3" s="1"/>
  <c r="AY150" i="3" s="1"/>
  <c r="AZ150" i="3" s="1"/>
  <c r="BA150" i="3" s="1"/>
  <c r="BB150" i="3" s="1"/>
  <c r="AU172" i="3"/>
  <c r="AV172" i="3" s="1"/>
  <c r="AW172" i="3" s="1"/>
  <c r="AX172" i="3" s="1"/>
  <c r="AY172" i="3" s="1"/>
  <c r="AZ172" i="3" s="1"/>
  <c r="BA172" i="3" s="1"/>
  <c r="BB172" i="3" s="1"/>
  <c r="BC172" i="3" s="1"/>
  <c r="BD172" i="3" s="1"/>
  <c r="BE172" i="3" s="1"/>
  <c r="BF172" i="3" s="1"/>
  <c r="BG172" i="3" s="1"/>
  <c r="BH172" i="3" s="1"/>
  <c r="BI172" i="3" s="1"/>
  <c r="BJ172" i="3" s="1"/>
  <c r="BK172" i="3" s="1"/>
  <c r="BL172" i="3" s="1"/>
  <c r="BM172" i="3" s="1"/>
  <c r="AU106" i="3"/>
  <c r="AV106" i="3" s="1"/>
  <c r="AW106" i="3" s="1"/>
  <c r="AX106" i="3" s="1"/>
  <c r="AY106" i="3" s="1"/>
  <c r="AZ106" i="3" s="1"/>
  <c r="BA106" i="3" s="1"/>
  <c r="BB106" i="3" s="1"/>
  <c r="BC106" i="3" s="1"/>
  <c r="BD106" i="3" s="1"/>
  <c r="BE106" i="3" s="1"/>
  <c r="BF106" i="3" s="1"/>
  <c r="BG106" i="3" s="1"/>
  <c r="BH106" i="3" s="1"/>
  <c r="BI106" i="3" s="1"/>
  <c r="BJ106" i="3" s="1"/>
  <c r="BK106" i="3" s="1"/>
  <c r="BL106" i="3" s="1"/>
  <c r="BM106" i="3" s="1"/>
  <c r="AU134" i="3"/>
  <c r="AV134" i="3" s="1"/>
  <c r="AW134" i="3" s="1"/>
  <c r="AX134" i="3" s="1"/>
  <c r="AY134" i="3" s="1"/>
  <c r="AZ134" i="3" s="1"/>
  <c r="BA134" i="3" s="1"/>
  <c r="BB134" i="3" s="1"/>
  <c r="AU137" i="3"/>
  <c r="AV137" i="3" s="1"/>
  <c r="AW137" i="3" s="1"/>
  <c r="AX137" i="3" s="1"/>
  <c r="AY137" i="3" s="1"/>
  <c r="AZ137" i="3" s="1"/>
  <c r="BA137" i="3" s="1"/>
  <c r="BB137" i="3" s="1"/>
  <c r="BC137" i="3" s="1"/>
  <c r="BD137" i="3" s="1"/>
  <c r="BE137" i="3" s="1"/>
  <c r="BF137" i="3" s="1"/>
  <c r="BG137" i="3" s="1"/>
  <c r="BH137" i="3" s="1"/>
  <c r="BI137" i="3" s="1"/>
  <c r="BJ137" i="3" s="1"/>
  <c r="BK137" i="3" s="1"/>
  <c r="BL137" i="3" s="1"/>
  <c r="BM137" i="3" s="1"/>
  <c r="AU128" i="3"/>
  <c r="AV128" i="3" s="1"/>
  <c r="AW128" i="3" s="1"/>
  <c r="AX128" i="3" s="1"/>
  <c r="AY128" i="3" s="1"/>
  <c r="AZ128" i="3" s="1"/>
  <c r="BA128" i="3" s="1"/>
  <c r="BB128" i="3" s="1"/>
  <c r="BC128" i="3" s="1"/>
  <c r="BD128" i="3" s="1"/>
  <c r="BE128" i="3" s="1"/>
  <c r="BF128" i="3" s="1"/>
  <c r="BG128" i="3" s="1"/>
  <c r="BH128" i="3" s="1"/>
  <c r="BI128" i="3" s="1"/>
  <c r="BJ128" i="3" s="1"/>
  <c r="BK128" i="3" s="1"/>
  <c r="BL128" i="3" s="1"/>
  <c r="BM128" i="3" s="1"/>
  <c r="AU118" i="3"/>
  <c r="AV118" i="3" s="1"/>
  <c r="AW118" i="3" s="1"/>
  <c r="AX118" i="3" s="1"/>
  <c r="AY118" i="3" s="1"/>
  <c r="AZ118" i="3" s="1"/>
  <c r="BA118" i="3" s="1"/>
  <c r="BB104" i="3"/>
  <c r="BC104" i="3" s="1"/>
  <c r="BD104" i="3" s="1"/>
  <c r="BE104" i="3" s="1"/>
  <c r="BF104" i="3" s="1"/>
  <c r="BG104" i="3" s="1"/>
  <c r="BH104" i="3" s="1"/>
  <c r="BI104" i="3" s="1"/>
  <c r="BJ104" i="3" s="1"/>
  <c r="BK104" i="3" s="1"/>
  <c r="BL104" i="3" s="1"/>
  <c r="BM104" i="3" s="1"/>
  <c r="BN104" i="3" s="1"/>
  <c r="AU90" i="3"/>
  <c r="AV90" i="3" s="1"/>
  <c r="AW90" i="3" s="1"/>
  <c r="AX90" i="3" s="1"/>
  <c r="AY90" i="3" s="1"/>
  <c r="AZ90" i="3" s="1"/>
  <c r="BA90" i="3" s="1"/>
  <c r="BB90" i="3" s="1"/>
  <c r="AU110" i="3"/>
  <c r="AV110" i="3" s="1"/>
  <c r="AW110" i="3" s="1"/>
  <c r="AX110" i="3" s="1"/>
  <c r="AY110" i="3" s="1"/>
  <c r="AZ110" i="3" s="1"/>
  <c r="BA110" i="3" s="1"/>
  <c r="BB110" i="3" s="1"/>
  <c r="AU102" i="3"/>
  <c r="AV102" i="3" s="1"/>
  <c r="AW102" i="3" s="1"/>
  <c r="AX102" i="3" s="1"/>
  <c r="AY102" i="3" s="1"/>
  <c r="AZ102" i="3" s="1"/>
  <c r="BA102" i="3" s="1"/>
  <c r="AU100" i="3"/>
  <c r="AV100" i="3" s="1"/>
  <c r="AW100" i="3" s="1"/>
  <c r="AX100" i="3" s="1"/>
  <c r="AY100" i="3" s="1"/>
  <c r="AZ100" i="3" s="1"/>
  <c r="BA100" i="3" s="1"/>
  <c r="BB100" i="3" s="1"/>
  <c r="AU69" i="3"/>
  <c r="AV69" i="3" s="1"/>
  <c r="AW69" i="3" s="1"/>
  <c r="AX69" i="3" s="1"/>
  <c r="AY69" i="3" s="1"/>
  <c r="AZ69" i="3" s="1"/>
  <c r="BA69" i="3" s="1"/>
  <c r="AU53" i="3"/>
  <c r="AV53" i="3" s="1"/>
  <c r="AW53" i="3" s="1"/>
  <c r="AX53" i="3" s="1"/>
  <c r="AY53" i="3" s="1"/>
  <c r="AZ53" i="3" s="1"/>
  <c r="BA53" i="3" s="1"/>
  <c r="BB53" i="3" s="1"/>
  <c r="AU41" i="3"/>
  <c r="AV41" i="3" s="1"/>
  <c r="AW41" i="3" s="1"/>
  <c r="AX41" i="3" s="1"/>
  <c r="AY41" i="3" s="1"/>
  <c r="AZ41" i="3" s="1"/>
  <c r="BA41" i="3" s="1"/>
  <c r="BB41" i="3" s="1"/>
  <c r="AU66" i="3"/>
  <c r="AV66" i="3" s="1"/>
  <c r="AW66" i="3" s="1"/>
  <c r="AX66" i="3" s="1"/>
  <c r="AY66" i="3" s="1"/>
  <c r="AZ66" i="3" s="1"/>
  <c r="BA66" i="3" s="1"/>
  <c r="BB66" i="3" s="1"/>
  <c r="AU62" i="3"/>
  <c r="AV62" i="3" s="1"/>
  <c r="AW62" i="3" s="1"/>
  <c r="AX62" i="3" s="1"/>
  <c r="AY62" i="3" s="1"/>
  <c r="AZ62" i="3" s="1"/>
  <c r="BA62" i="3" s="1"/>
  <c r="BB62" i="3" s="1"/>
  <c r="AU50" i="3"/>
  <c r="AV50" i="3" s="1"/>
  <c r="AW50" i="3" s="1"/>
  <c r="AX50" i="3" s="1"/>
  <c r="AY50" i="3" s="1"/>
  <c r="AZ50" i="3" s="1"/>
  <c r="BA50" i="3" s="1"/>
  <c r="BB50" i="3" s="1"/>
  <c r="CB171" i="3"/>
  <c r="CB127" i="3"/>
  <c r="CB111" i="3"/>
  <c r="CB68" i="3"/>
  <c r="CB52" i="3"/>
  <c r="CB176" i="3"/>
  <c r="CB73" i="3"/>
  <c r="CB186" i="3"/>
  <c r="CB170" i="3"/>
  <c r="CB83" i="3"/>
  <c r="CB152" i="3"/>
  <c r="CB177" i="3"/>
  <c r="CB153" i="3"/>
  <c r="CB109" i="3"/>
  <c r="CB93" i="3"/>
  <c r="CB120" i="3"/>
  <c r="AU175" i="3"/>
  <c r="AV175" i="3" s="1"/>
  <c r="AW175" i="3" s="1"/>
  <c r="AX175" i="3" s="1"/>
  <c r="AY175" i="3" s="1"/>
  <c r="AZ175" i="3" s="1"/>
  <c r="BA175" i="3" s="1"/>
  <c r="BB175" i="3" s="1"/>
  <c r="AU94" i="3"/>
  <c r="AV94" i="3" s="1"/>
  <c r="AW94" i="3" s="1"/>
  <c r="AX94" i="3" s="1"/>
  <c r="AY94" i="3" s="1"/>
  <c r="AZ94" i="3" s="1"/>
  <c r="BA94" i="3" s="1"/>
  <c r="BB94" i="3" s="1"/>
  <c r="AU42" i="3"/>
  <c r="AV42" i="3" s="1"/>
  <c r="AW42" i="3" s="1"/>
  <c r="AX42" i="3" s="1"/>
  <c r="AY42" i="3" s="1"/>
  <c r="AZ42" i="3" s="1"/>
  <c r="BA42" i="3" s="1"/>
  <c r="BB42" i="3" s="1"/>
  <c r="BC42" i="3" s="1"/>
  <c r="BD42" i="3" s="1"/>
  <c r="BE42" i="3" s="1"/>
  <c r="BF42" i="3" s="1"/>
  <c r="BG42" i="3" s="1"/>
  <c r="BH42" i="3" s="1"/>
  <c r="BI42" i="3" s="1"/>
  <c r="BJ42" i="3" s="1"/>
  <c r="BK42" i="3" s="1"/>
  <c r="BL42" i="3" s="1"/>
  <c r="BM42" i="3" s="1"/>
  <c r="AU51" i="3"/>
  <c r="AV51" i="3" s="1"/>
  <c r="AW51" i="3" s="1"/>
  <c r="AX51" i="3" s="1"/>
  <c r="AY51" i="3" s="1"/>
  <c r="AZ51" i="3" s="1"/>
  <c r="BA51" i="3" s="1"/>
  <c r="BB51" i="3" s="1"/>
  <c r="BC51" i="3" s="1"/>
  <c r="BD51" i="3" s="1"/>
  <c r="BE51" i="3" s="1"/>
  <c r="BF51" i="3" s="1"/>
  <c r="BG51" i="3" s="1"/>
  <c r="BH51" i="3" s="1"/>
  <c r="BI51" i="3" s="1"/>
  <c r="BJ51" i="3" s="1"/>
  <c r="BK51" i="3" s="1"/>
  <c r="BL51" i="3" s="1"/>
  <c r="BM51" i="3" s="1"/>
  <c r="AU57" i="3"/>
  <c r="AV57" i="3" s="1"/>
  <c r="AW57" i="3" s="1"/>
  <c r="AX57" i="3" s="1"/>
  <c r="AY57" i="3" s="1"/>
  <c r="AZ57" i="3" s="1"/>
  <c r="BA57" i="3" s="1"/>
  <c r="BB57" i="3" s="1"/>
  <c r="BC57" i="3" s="1"/>
  <c r="BD57" i="3" s="1"/>
  <c r="BE57" i="3" s="1"/>
  <c r="BF57" i="3" s="1"/>
  <c r="BG57" i="3" s="1"/>
  <c r="BH57" i="3" s="1"/>
  <c r="BI57" i="3" s="1"/>
  <c r="BJ57" i="3" s="1"/>
  <c r="BK57" i="3" s="1"/>
  <c r="BL57" i="3" s="1"/>
  <c r="BM57" i="3" s="1"/>
  <c r="CB107" i="3"/>
  <c r="CB79" i="3"/>
  <c r="CB149" i="3"/>
  <c r="CB105" i="3"/>
  <c r="AU142" i="3"/>
  <c r="AV142" i="3" s="1"/>
  <c r="AW142" i="3" s="1"/>
  <c r="AX142" i="3" s="1"/>
  <c r="AY142" i="3" s="1"/>
  <c r="AZ142" i="3" s="1"/>
  <c r="BA142" i="3" s="1"/>
  <c r="BB142" i="3" s="1"/>
  <c r="BC142" i="3" s="1"/>
  <c r="BD142" i="3" s="1"/>
  <c r="BE142" i="3" s="1"/>
  <c r="BF142" i="3" s="1"/>
  <c r="BG142" i="3" s="1"/>
  <c r="BH142" i="3" s="1"/>
  <c r="BI142" i="3" s="1"/>
  <c r="BJ142" i="3" s="1"/>
  <c r="BK142" i="3" s="1"/>
  <c r="BL142" i="3" s="1"/>
  <c r="BM142" i="3" s="1"/>
  <c r="AU179" i="3"/>
  <c r="AV179" i="3" s="1"/>
  <c r="AW179" i="3" s="1"/>
  <c r="AX179" i="3" s="1"/>
  <c r="AY179" i="3" s="1"/>
  <c r="AZ179" i="3" s="1"/>
  <c r="BA179" i="3" s="1"/>
  <c r="BB179" i="3" s="1"/>
  <c r="BC179" i="3" s="1"/>
  <c r="BD179" i="3" s="1"/>
  <c r="BE179" i="3" s="1"/>
  <c r="BF179" i="3" s="1"/>
  <c r="BG179" i="3" s="1"/>
  <c r="BH179" i="3" s="1"/>
  <c r="BI179" i="3" s="1"/>
  <c r="BJ179" i="3" s="1"/>
  <c r="BK179" i="3" s="1"/>
  <c r="BL179" i="3" s="1"/>
  <c r="BM179" i="3" s="1"/>
  <c r="AU164" i="3"/>
  <c r="AV164" i="3" s="1"/>
  <c r="AW164" i="3" s="1"/>
  <c r="AX164" i="3" s="1"/>
  <c r="AY164" i="3" s="1"/>
  <c r="AZ164" i="3" s="1"/>
  <c r="BA164" i="3" s="1"/>
  <c r="AU155" i="3"/>
  <c r="AV155" i="3" s="1"/>
  <c r="AW155" i="3" s="1"/>
  <c r="AX155" i="3" s="1"/>
  <c r="AY155" i="3" s="1"/>
  <c r="AZ155" i="3" s="1"/>
  <c r="BA155" i="3" s="1"/>
  <c r="BB155" i="3" s="1"/>
  <c r="AU147" i="3"/>
  <c r="AV147" i="3" s="1"/>
  <c r="AW147" i="3" s="1"/>
  <c r="AX147" i="3" s="1"/>
  <c r="AY147" i="3" s="1"/>
  <c r="AZ147" i="3" s="1"/>
  <c r="BA147" i="3" s="1"/>
  <c r="BB147" i="3" s="1"/>
  <c r="BC147" i="3" s="1"/>
  <c r="BD147" i="3" s="1"/>
  <c r="BE147" i="3" s="1"/>
  <c r="BF147" i="3" s="1"/>
  <c r="BG147" i="3" s="1"/>
  <c r="BH147" i="3" s="1"/>
  <c r="BI147" i="3" s="1"/>
  <c r="BJ147" i="3" s="1"/>
  <c r="BK147" i="3" s="1"/>
  <c r="BL147" i="3" s="1"/>
  <c r="BM147" i="3" s="1"/>
  <c r="AU158" i="3"/>
  <c r="AV158" i="3" s="1"/>
  <c r="AW158" i="3" s="1"/>
  <c r="AX158" i="3" s="1"/>
  <c r="AY158" i="3" s="1"/>
  <c r="AZ158" i="3" s="1"/>
  <c r="BA158" i="3" s="1"/>
  <c r="BB158" i="3" s="1"/>
  <c r="BC158" i="3" s="1"/>
  <c r="BD158" i="3" s="1"/>
  <c r="BE158" i="3" s="1"/>
  <c r="BF158" i="3" s="1"/>
  <c r="BG158" i="3" s="1"/>
  <c r="BH158" i="3" s="1"/>
  <c r="BI158" i="3" s="1"/>
  <c r="BJ158" i="3" s="1"/>
  <c r="BK158" i="3" s="1"/>
  <c r="BL158" i="3" s="1"/>
  <c r="BM158" i="3" s="1"/>
  <c r="AU161" i="3"/>
  <c r="AV161" i="3" s="1"/>
  <c r="AW161" i="3" s="1"/>
  <c r="AX161" i="3" s="1"/>
  <c r="AY161" i="3" s="1"/>
  <c r="AZ161" i="3" s="1"/>
  <c r="BA161" i="3" s="1"/>
  <c r="BB161" i="3" s="1"/>
  <c r="AU126" i="3"/>
  <c r="AV126" i="3" s="1"/>
  <c r="AW126" i="3" s="1"/>
  <c r="AX126" i="3" s="1"/>
  <c r="AY126" i="3" s="1"/>
  <c r="AZ126" i="3" s="1"/>
  <c r="BA126" i="3" s="1"/>
  <c r="BB126" i="3" s="1"/>
  <c r="AU133" i="3"/>
  <c r="AV133" i="3" s="1"/>
  <c r="AW133" i="3" s="1"/>
  <c r="AX133" i="3" s="1"/>
  <c r="AY133" i="3" s="1"/>
  <c r="AZ133" i="3" s="1"/>
  <c r="BA133" i="3" s="1"/>
  <c r="BB133" i="3" s="1"/>
  <c r="BC133" i="3" s="1"/>
  <c r="BD133" i="3" s="1"/>
  <c r="BE133" i="3" s="1"/>
  <c r="BF133" i="3" s="1"/>
  <c r="BG133" i="3" s="1"/>
  <c r="BH133" i="3" s="1"/>
  <c r="BI133" i="3" s="1"/>
  <c r="BJ133" i="3" s="1"/>
  <c r="BK133" i="3" s="1"/>
  <c r="BL133" i="3" s="1"/>
  <c r="BM133" i="3" s="1"/>
  <c r="BB144" i="3"/>
  <c r="BC144" i="3" s="1"/>
  <c r="BD144" i="3" s="1"/>
  <c r="BE144" i="3" s="1"/>
  <c r="BF144" i="3" s="1"/>
  <c r="BG144" i="3" s="1"/>
  <c r="BH144" i="3" s="1"/>
  <c r="BI144" i="3" s="1"/>
  <c r="BJ144" i="3" s="1"/>
  <c r="BK144" i="3" s="1"/>
  <c r="BL144" i="3" s="1"/>
  <c r="BM144" i="3" s="1"/>
  <c r="BN144" i="3" s="1"/>
  <c r="AU96" i="3"/>
  <c r="AV96" i="3" s="1"/>
  <c r="AW96" i="3" s="1"/>
  <c r="AX96" i="3" s="1"/>
  <c r="AY96" i="3" s="1"/>
  <c r="AZ96" i="3" s="1"/>
  <c r="BA96" i="3" s="1"/>
  <c r="BB96" i="3" s="1"/>
  <c r="AU72" i="3"/>
  <c r="AV72" i="3" s="1"/>
  <c r="AW72" i="3" s="1"/>
  <c r="AX72" i="3" s="1"/>
  <c r="AY72" i="3" s="1"/>
  <c r="AZ72" i="3" s="1"/>
  <c r="BA72" i="3" s="1"/>
  <c r="AU88" i="3"/>
  <c r="AV88" i="3" s="1"/>
  <c r="AW88" i="3" s="1"/>
  <c r="AX88" i="3" s="1"/>
  <c r="AY88" i="3" s="1"/>
  <c r="AZ88" i="3" s="1"/>
  <c r="BA88" i="3" s="1"/>
  <c r="AU99" i="3"/>
  <c r="AV99" i="3" s="1"/>
  <c r="AW99" i="3" s="1"/>
  <c r="AX99" i="3" s="1"/>
  <c r="AY99" i="3" s="1"/>
  <c r="AZ99" i="3" s="1"/>
  <c r="BA99" i="3" s="1"/>
  <c r="BB99" i="3" s="1"/>
  <c r="BC99" i="3" s="1"/>
  <c r="BD99" i="3" s="1"/>
  <c r="BE99" i="3" s="1"/>
  <c r="BF99" i="3" s="1"/>
  <c r="BG99" i="3" s="1"/>
  <c r="BH99" i="3" s="1"/>
  <c r="BI99" i="3" s="1"/>
  <c r="BJ99" i="3" s="1"/>
  <c r="BK99" i="3" s="1"/>
  <c r="BL99" i="3" s="1"/>
  <c r="BM99" i="3" s="1"/>
  <c r="AU82" i="3"/>
  <c r="AV82" i="3" s="1"/>
  <c r="AW82" i="3" s="1"/>
  <c r="AX82" i="3" s="1"/>
  <c r="AY82" i="3" s="1"/>
  <c r="AZ82" i="3" s="1"/>
  <c r="BA82" i="3" s="1"/>
  <c r="BB82" i="3" s="1"/>
  <c r="BC82" i="3" s="1"/>
  <c r="BD82" i="3" s="1"/>
  <c r="BE82" i="3" s="1"/>
  <c r="BF82" i="3" s="1"/>
  <c r="BG82" i="3" s="1"/>
  <c r="BH82" i="3" s="1"/>
  <c r="BI82" i="3" s="1"/>
  <c r="BJ82" i="3" s="1"/>
  <c r="BK82" i="3" s="1"/>
  <c r="BL82" i="3" s="1"/>
  <c r="BM82" i="3" s="1"/>
  <c r="AU74" i="3"/>
  <c r="AV74" i="3" s="1"/>
  <c r="AW74" i="3" s="1"/>
  <c r="AX74" i="3" s="1"/>
  <c r="AY74" i="3" s="1"/>
  <c r="AZ74" i="3" s="1"/>
  <c r="BA74" i="3" s="1"/>
  <c r="BB74" i="3" s="1"/>
  <c r="AU65" i="3"/>
  <c r="AV65" i="3" s="1"/>
  <c r="AW65" i="3" s="1"/>
  <c r="AX65" i="3" s="1"/>
  <c r="AY65" i="3" s="1"/>
  <c r="AZ65" i="3" s="1"/>
  <c r="BA65" i="3" s="1"/>
  <c r="BB65" i="3" s="1"/>
  <c r="AU61" i="3"/>
  <c r="AV61" i="3" s="1"/>
  <c r="AW61" i="3" s="1"/>
  <c r="AX61" i="3" s="1"/>
  <c r="AY61" i="3" s="1"/>
  <c r="AZ61" i="3" s="1"/>
  <c r="BA61" i="3" s="1"/>
  <c r="BB61" i="3" s="1"/>
  <c r="BC61" i="3" s="1"/>
  <c r="BD61" i="3" s="1"/>
  <c r="BE61" i="3" s="1"/>
  <c r="BF61" i="3" s="1"/>
  <c r="BG61" i="3" s="1"/>
  <c r="BH61" i="3" s="1"/>
  <c r="BI61" i="3" s="1"/>
  <c r="BJ61" i="3" s="1"/>
  <c r="BK61" i="3" s="1"/>
  <c r="BL61" i="3" s="1"/>
  <c r="BM61" i="3" s="1"/>
  <c r="AU49" i="3"/>
  <c r="AV49" i="3" s="1"/>
  <c r="AW49" i="3" s="1"/>
  <c r="AX49" i="3" s="1"/>
  <c r="AY49" i="3" s="1"/>
  <c r="AZ49" i="3" s="1"/>
  <c r="BA49" i="3" s="1"/>
  <c r="BB49" i="3" s="1"/>
  <c r="BC49" i="3" s="1"/>
  <c r="BD49" i="3" s="1"/>
  <c r="BE49" i="3" s="1"/>
  <c r="BF49" i="3" s="1"/>
  <c r="BG49" i="3" s="1"/>
  <c r="BH49" i="3" s="1"/>
  <c r="BI49" i="3" s="1"/>
  <c r="BJ49" i="3" s="1"/>
  <c r="BK49" i="3" s="1"/>
  <c r="BL49" i="3" s="1"/>
  <c r="BM49" i="3" s="1"/>
  <c r="AU59" i="3"/>
  <c r="AV59" i="3" s="1"/>
  <c r="AW59" i="3" s="1"/>
  <c r="AX59" i="3" s="1"/>
  <c r="AY59" i="3" s="1"/>
  <c r="AZ59" i="3" s="1"/>
  <c r="BA59" i="3" s="1"/>
  <c r="BB59" i="3" s="1"/>
  <c r="AU47" i="3"/>
  <c r="AV47" i="3" s="1"/>
  <c r="AW47" i="3" s="1"/>
  <c r="AX47" i="3" s="1"/>
  <c r="AY47" i="3" s="1"/>
  <c r="AZ47" i="3" s="1"/>
  <c r="BA47" i="3" s="1"/>
  <c r="BB47" i="3" s="1"/>
  <c r="BC47" i="3" s="1"/>
  <c r="BD47" i="3" s="1"/>
  <c r="BE47" i="3" s="1"/>
  <c r="BF47" i="3" s="1"/>
  <c r="BG47" i="3" s="1"/>
  <c r="BH47" i="3" s="1"/>
  <c r="BI47" i="3" s="1"/>
  <c r="BJ47" i="3" s="1"/>
  <c r="BK47" i="3" s="1"/>
  <c r="BL47" i="3" s="1"/>
  <c r="BM47" i="3" s="1"/>
  <c r="CB183" i="3"/>
  <c r="CB131" i="3"/>
  <c r="CB115" i="3"/>
  <c r="CB87" i="3"/>
  <c r="CB56" i="3"/>
  <c r="CB40" i="3"/>
  <c r="CB112" i="3"/>
  <c r="CB174" i="3"/>
  <c r="CB86" i="3"/>
  <c r="CB180" i="3"/>
  <c r="CB77" i="3"/>
  <c r="CB181" i="3"/>
  <c r="CB165" i="3"/>
  <c r="CB141" i="3"/>
  <c r="CB113" i="3"/>
  <c r="CB97" i="3"/>
  <c r="CB78" i="3"/>
  <c r="CB140" i="3"/>
  <c r="AU135" i="3"/>
  <c r="AV135" i="3" s="1"/>
  <c r="AW135" i="3" s="1"/>
  <c r="AX135" i="3" s="1"/>
  <c r="AY135" i="3" s="1"/>
  <c r="AZ135" i="3" s="1"/>
  <c r="BA135" i="3" s="1"/>
  <c r="BB135" i="3" s="1"/>
  <c r="AU151" i="3"/>
  <c r="AV151" i="3" s="1"/>
  <c r="AW151" i="3" s="1"/>
  <c r="AX151" i="3" s="1"/>
  <c r="AY151" i="3" s="1"/>
  <c r="AZ151" i="3" s="1"/>
  <c r="BA151" i="3" s="1"/>
  <c r="BB151" i="3" s="1"/>
  <c r="BC151" i="3" s="1"/>
  <c r="BD151" i="3" s="1"/>
  <c r="BE151" i="3" s="1"/>
  <c r="BF151" i="3" s="1"/>
  <c r="BG151" i="3" s="1"/>
  <c r="BH151" i="3" s="1"/>
  <c r="BI151" i="3" s="1"/>
  <c r="BJ151" i="3" s="1"/>
  <c r="BK151" i="3" s="1"/>
  <c r="BL151" i="3" s="1"/>
  <c r="BM151" i="3" s="1"/>
  <c r="AU143" i="3"/>
  <c r="AV143" i="3" s="1"/>
  <c r="AW143" i="3" s="1"/>
  <c r="AX143" i="3" s="1"/>
  <c r="AY143" i="3" s="1"/>
  <c r="AZ143" i="3" s="1"/>
  <c r="BA143" i="3" s="1"/>
  <c r="AU167" i="3"/>
  <c r="AV167" i="3" s="1"/>
  <c r="AW167" i="3" s="1"/>
  <c r="AX167" i="3" s="1"/>
  <c r="AY167" i="3" s="1"/>
  <c r="AZ167" i="3" s="1"/>
  <c r="BA167" i="3" s="1"/>
  <c r="BB167" i="3" s="1"/>
  <c r="BC167" i="3" s="1"/>
  <c r="BD167" i="3" s="1"/>
  <c r="BE167" i="3" s="1"/>
  <c r="BF167" i="3" s="1"/>
  <c r="BG167" i="3" s="1"/>
  <c r="BH167" i="3" s="1"/>
  <c r="BI167" i="3" s="1"/>
  <c r="BJ167" i="3" s="1"/>
  <c r="BK167" i="3" s="1"/>
  <c r="BL167" i="3" s="1"/>
  <c r="BM167" i="3" s="1"/>
  <c r="AU45" i="3"/>
  <c r="AV45" i="3" s="1"/>
  <c r="AW45" i="3" s="1"/>
  <c r="AX45" i="3" s="1"/>
  <c r="AY45" i="3" s="1"/>
  <c r="AZ45" i="3" s="1"/>
  <c r="BA45" i="3" s="1"/>
  <c r="BB45" i="3" s="1"/>
  <c r="AU162" i="3"/>
  <c r="AV162" i="3" s="1"/>
  <c r="AW162" i="3" s="1"/>
  <c r="AX162" i="3" s="1"/>
  <c r="AY162" i="3" s="1"/>
  <c r="AZ162" i="3" s="1"/>
  <c r="BA162" i="3" s="1"/>
  <c r="CB123" i="3"/>
  <c r="CB182" i="3"/>
  <c r="CB166" i="3"/>
  <c r="AU188" i="3"/>
  <c r="AV188" i="3" s="1"/>
  <c r="AW188" i="3" s="1"/>
  <c r="AX188" i="3" s="1"/>
  <c r="AY188" i="3" s="1"/>
  <c r="AZ188" i="3" s="1"/>
  <c r="BA188" i="3" s="1"/>
  <c r="BB188" i="3" s="1"/>
  <c r="BB163" i="3"/>
  <c r="BC163" i="3" s="1"/>
  <c r="BD163" i="3" s="1"/>
  <c r="BE163" i="3" s="1"/>
  <c r="BF163" i="3" s="1"/>
  <c r="BG163" i="3" s="1"/>
  <c r="BH163" i="3" s="1"/>
  <c r="BI163" i="3" s="1"/>
  <c r="BJ163" i="3" s="1"/>
  <c r="BK163" i="3" s="1"/>
  <c r="BL163" i="3" s="1"/>
  <c r="BM163" i="3" s="1"/>
  <c r="BN163" i="3" s="1"/>
  <c r="BO163" i="3" s="1"/>
  <c r="BP163" i="3" s="1"/>
  <c r="BQ163" i="3" s="1"/>
  <c r="AU154" i="3"/>
  <c r="AV154" i="3" s="1"/>
  <c r="AW154" i="3" s="1"/>
  <c r="AX154" i="3" s="1"/>
  <c r="AY154" i="3" s="1"/>
  <c r="AZ154" i="3" s="1"/>
  <c r="BA154" i="3" s="1"/>
  <c r="AU146" i="3"/>
  <c r="AV146" i="3" s="1"/>
  <c r="AW146" i="3" s="1"/>
  <c r="AX146" i="3" s="1"/>
  <c r="AY146" i="3" s="1"/>
  <c r="AZ146" i="3" s="1"/>
  <c r="BA146" i="3" s="1"/>
  <c r="BB146" i="3" s="1"/>
  <c r="BC146" i="3" s="1"/>
  <c r="BD146" i="3" s="1"/>
  <c r="BE146" i="3" s="1"/>
  <c r="BF146" i="3" s="1"/>
  <c r="BG146" i="3" s="1"/>
  <c r="BH146" i="3" s="1"/>
  <c r="BI146" i="3" s="1"/>
  <c r="BJ146" i="3" s="1"/>
  <c r="BK146" i="3" s="1"/>
  <c r="BL146" i="3" s="1"/>
  <c r="BM146" i="3" s="1"/>
  <c r="AU168" i="3"/>
  <c r="AV168" i="3" s="1"/>
  <c r="AW168" i="3" s="1"/>
  <c r="AX168" i="3" s="1"/>
  <c r="AY168" i="3" s="1"/>
  <c r="AZ168" i="3" s="1"/>
  <c r="BA168" i="3" s="1"/>
  <c r="BB168" i="3" s="1"/>
  <c r="AU157" i="3"/>
  <c r="AV157" i="3" s="1"/>
  <c r="AW157" i="3" s="1"/>
  <c r="AX157" i="3" s="1"/>
  <c r="AY157" i="3" s="1"/>
  <c r="AZ157" i="3" s="1"/>
  <c r="BA157" i="3" s="1"/>
  <c r="BB157" i="3" s="1"/>
  <c r="BB160" i="3"/>
  <c r="BC160" i="3" s="1"/>
  <c r="BD160" i="3" s="1"/>
  <c r="BE160" i="3" s="1"/>
  <c r="BF160" i="3" s="1"/>
  <c r="BG160" i="3" s="1"/>
  <c r="BH160" i="3" s="1"/>
  <c r="BI160" i="3" s="1"/>
  <c r="BJ160" i="3" s="1"/>
  <c r="BK160" i="3" s="1"/>
  <c r="BL160" i="3" s="1"/>
  <c r="BM160" i="3" s="1"/>
  <c r="BN160" i="3" s="1"/>
  <c r="AU125" i="3"/>
  <c r="AV125" i="3" s="1"/>
  <c r="AW125" i="3" s="1"/>
  <c r="AX125" i="3" s="1"/>
  <c r="AY125" i="3" s="1"/>
  <c r="AZ125" i="3" s="1"/>
  <c r="BA125" i="3" s="1"/>
  <c r="BB125" i="3" s="1"/>
  <c r="BC125" i="3" s="1"/>
  <c r="BD125" i="3" s="1"/>
  <c r="BE125" i="3" s="1"/>
  <c r="BF125" i="3" s="1"/>
  <c r="BG125" i="3" s="1"/>
  <c r="BH125" i="3" s="1"/>
  <c r="BI125" i="3" s="1"/>
  <c r="BJ125" i="3" s="1"/>
  <c r="BK125" i="3" s="1"/>
  <c r="BL125" i="3" s="1"/>
  <c r="BM125" i="3" s="1"/>
  <c r="AU132" i="3"/>
  <c r="AV132" i="3" s="1"/>
  <c r="AW132" i="3" s="1"/>
  <c r="AX132" i="3" s="1"/>
  <c r="AY132" i="3" s="1"/>
  <c r="AZ132" i="3" s="1"/>
  <c r="BA132" i="3" s="1"/>
  <c r="AU139" i="3"/>
  <c r="AV139" i="3" s="1"/>
  <c r="AW139" i="3" s="1"/>
  <c r="AX139" i="3" s="1"/>
  <c r="AY139" i="3" s="1"/>
  <c r="AZ139" i="3" s="1"/>
  <c r="BA139" i="3" s="1"/>
  <c r="BB139" i="3" s="1"/>
  <c r="BC139" i="3" s="1"/>
  <c r="BD139" i="3" s="1"/>
  <c r="BE139" i="3" s="1"/>
  <c r="BF139" i="3" s="1"/>
  <c r="BG139" i="3" s="1"/>
  <c r="BH139" i="3" s="1"/>
  <c r="BI139" i="3" s="1"/>
  <c r="BJ139" i="3" s="1"/>
  <c r="BK139" i="3" s="1"/>
  <c r="BL139" i="3" s="1"/>
  <c r="BM139" i="3" s="1"/>
  <c r="AU130" i="3"/>
  <c r="AV130" i="3" s="1"/>
  <c r="AW130" i="3" s="1"/>
  <c r="AX130" i="3" s="1"/>
  <c r="AY130" i="3" s="1"/>
  <c r="AZ130" i="3" s="1"/>
  <c r="BA130" i="3" s="1"/>
  <c r="BB130" i="3" s="1"/>
  <c r="AU122" i="3"/>
  <c r="AV122" i="3" s="1"/>
  <c r="AW122" i="3" s="1"/>
  <c r="AX122" i="3" s="1"/>
  <c r="AY122" i="3" s="1"/>
  <c r="AZ122" i="3" s="1"/>
  <c r="BA122" i="3" s="1"/>
  <c r="BB122" i="3" s="1"/>
  <c r="AU116" i="3"/>
  <c r="AV116" i="3" s="1"/>
  <c r="AW116" i="3" s="1"/>
  <c r="AX116" i="3" s="1"/>
  <c r="AY116" i="3" s="1"/>
  <c r="AZ116" i="3" s="1"/>
  <c r="BA116" i="3" s="1"/>
  <c r="AU95" i="3"/>
  <c r="AV95" i="3" s="1"/>
  <c r="AW95" i="3" s="1"/>
  <c r="AX95" i="3" s="1"/>
  <c r="AY95" i="3" s="1"/>
  <c r="AZ95" i="3" s="1"/>
  <c r="BA95" i="3" s="1"/>
  <c r="BB95" i="3" s="1"/>
  <c r="BC95" i="3" s="1"/>
  <c r="BD95" i="3" s="1"/>
  <c r="BE95" i="3" s="1"/>
  <c r="BF95" i="3" s="1"/>
  <c r="BG95" i="3" s="1"/>
  <c r="BH95" i="3" s="1"/>
  <c r="BI95" i="3" s="1"/>
  <c r="BJ95" i="3" s="1"/>
  <c r="BK95" i="3" s="1"/>
  <c r="BL95" i="3" s="1"/>
  <c r="BM95" i="3" s="1"/>
  <c r="AU92" i="3"/>
  <c r="AV92" i="3" s="1"/>
  <c r="AW92" i="3" s="1"/>
  <c r="AX92" i="3" s="1"/>
  <c r="AY92" i="3" s="1"/>
  <c r="AZ92" i="3" s="1"/>
  <c r="BA92" i="3" s="1"/>
  <c r="BB92" i="3" s="1"/>
  <c r="BC92" i="3" s="1"/>
  <c r="BD92" i="3" s="1"/>
  <c r="BE92" i="3" s="1"/>
  <c r="BF92" i="3" s="1"/>
  <c r="BG92" i="3" s="1"/>
  <c r="BH92" i="3" s="1"/>
  <c r="BI92" i="3" s="1"/>
  <c r="BJ92" i="3" s="1"/>
  <c r="BK92" i="3" s="1"/>
  <c r="BL92" i="3" s="1"/>
  <c r="BM92" i="3" s="1"/>
  <c r="AU80" i="3"/>
  <c r="AV80" i="3" s="1"/>
  <c r="AW80" i="3" s="1"/>
  <c r="AX80" i="3" s="1"/>
  <c r="AY80" i="3" s="1"/>
  <c r="AZ80" i="3" s="1"/>
  <c r="BA80" i="3" s="1"/>
  <c r="BB80" i="3" s="1"/>
  <c r="AU108" i="3"/>
  <c r="AV108" i="3" s="1"/>
  <c r="AW108" i="3" s="1"/>
  <c r="AX108" i="3" s="1"/>
  <c r="AY108" i="3" s="1"/>
  <c r="AZ108" i="3" s="1"/>
  <c r="BA108" i="3" s="1"/>
  <c r="BB108" i="3" s="1"/>
  <c r="BC108" i="3" s="1"/>
  <c r="BD108" i="3" s="1"/>
  <c r="BE108" i="3" s="1"/>
  <c r="BF108" i="3" s="1"/>
  <c r="BG108" i="3" s="1"/>
  <c r="BH108" i="3" s="1"/>
  <c r="BI108" i="3" s="1"/>
  <c r="BJ108" i="3" s="1"/>
  <c r="BK108" i="3" s="1"/>
  <c r="BL108" i="3" s="1"/>
  <c r="BM108" i="3" s="1"/>
  <c r="AU98" i="3"/>
  <c r="AV98" i="3" s="1"/>
  <c r="AW98" i="3" s="1"/>
  <c r="AX98" i="3" s="1"/>
  <c r="AY98" i="3" s="1"/>
  <c r="AZ98" i="3" s="1"/>
  <c r="BA98" i="3" s="1"/>
  <c r="BB98" i="3" s="1"/>
  <c r="AU71" i="3"/>
  <c r="AV71" i="3" s="1"/>
  <c r="AW71" i="3" s="1"/>
  <c r="AX71" i="3" s="1"/>
  <c r="AY71" i="3" s="1"/>
  <c r="AZ71" i="3" s="1"/>
  <c r="BA71" i="3" s="1"/>
  <c r="BB71" i="3" s="1"/>
  <c r="BC71" i="3" s="1"/>
  <c r="BD71" i="3" s="1"/>
  <c r="BE71" i="3" s="1"/>
  <c r="BF71" i="3" s="1"/>
  <c r="BG71" i="3" s="1"/>
  <c r="BH71" i="3" s="1"/>
  <c r="BI71" i="3" s="1"/>
  <c r="BJ71" i="3" s="1"/>
  <c r="BK71" i="3" s="1"/>
  <c r="BL71" i="3" s="1"/>
  <c r="BM71" i="3" s="1"/>
  <c r="AU55" i="3"/>
  <c r="AV55" i="3" s="1"/>
  <c r="AW55" i="3" s="1"/>
  <c r="AX55" i="3" s="1"/>
  <c r="AY55" i="3" s="1"/>
  <c r="AZ55" i="3" s="1"/>
  <c r="BA55" i="3" s="1"/>
  <c r="BB55" i="3" s="1"/>
  <c r="AU43" i="3"/>
  <c r="AV43" i="3" s="1"/>
  <c r="AW43" i="3" s="1"/>
  <c r="AX43" i="3" s="1"/>
  <c r="AY43" i="3" s="1"/>
  <c r="AZ43" i="3" s="1"/>
  <c r="BA43" i="3" s="1"/>
  <c r="BB43" i="3" s="1"/>
  <c r="BC43" i="3" s="1"/>
  <c r="BD43" i="3" s="1"/>
  <c r="BE43" i="3" s="1"/>
  <c r="BF43" i="3" s="1"/>
  <c r="BG43" i="3" s="1"/>
  <c r="BH43" i="3" s="1"/>
  <c r="BI43" i="3" s="1"/>
  <c r="BJ43" i="3" s="1"/>
  <c r="BK43" i="3" s="1"/>
  <c r="BL43" i="3" s="1"/>
  <c r="BM43" i="3" s="1"/>
  <c r="BB89" i="3"/>
  <c r="BC89" i="3" s="1"/>
  <c r="BD89" i="3" s="1"/>
  <c r="BE89" i="3" s="1"/>
  <c r="BF89" i="3" s="1"/>
  <c r="BG89" i="3" s="1"/>
  <c r="BH89" i="3" s="1"/>
  <c r="BI89" i="3" s="1"/>
  <c r="BJ89" i="3" s="1"/>
  <c r="BK89" i="3" s="1"/>
  <c r="BL89" i="3" s="1"/>
  <c r="BM89" i="3" s="1"/>
  <c r="BN89" i="3" s="1"/>
  <c r="BO89" i="3" s="1"/>
  <c r="BP89" i="3" s="1"/>
  <c r="BQ89" i="3" s="1"/>
  <c r="BB64" i="3"/>
  <c r="BC64" i="3" s="1"/>
  <c r="BD64" i="3" s="1"/>
  <c r="BE64" i="3" s="1"/>
  <c r="BF64" i="3" s="1"/>
  <c r="BG64" i="3" s="1"/>
  <c r="BH64" i="3" s="1"/>
  <c r="BI64" i="3" s="1"/>
  <c r="BJ64" i="3" s="1"/>
  <c r="BK64" i="3" s="1"/>
  <c r="BL64" i="3" s="1"/>
  <c r="BM64" i="3" s="1"/>
  <c r="BN64" i="3" s="1"/>
  <c r="BB48" i="3"/>
  <c r="BC48" i="3" s="1"/>
  <c r="BD48" i="3" s="1"/>
  <c r="BE48" i="3" s="1"/>
  <c r="BF48" i="3" s="1"/>
  <c r="BG48" i="3" s="1"/>
  <c r="BH48" i="3" s="1"/>
  <c r="BI48" i="3" s="1"/>
  <c r="BJ48" i="3" s="1"/>
  <c r="BK48" i="3" s="1"/>
  <c r="BL48" i="3" s="1"/>
  <c r="BM48" i="3" s="1"/>
  <c r="BN48" i="3" s="1"/>
  <c r="AU58" i="3"/>
  <c r="AU46" i="3"/>
  <c r="AV46" i="3" s="1"/>
  <c r="AW46" i="3" s="1"/>
  <c r="AX46" i="3" s="1"/>
  <c r="AY46" i="3" s="1"/>
  <c r="AZ46" i="3" s="1"/>
  <c r="BA46" i="3" s="1"/>
  <c r="BB46" i="3" s="1"/>
  <c r="CB159" i="3"/>
  <c r="CB119" i="3"/>
  <c r="CB103" i="3"/>
  <c r="CB60" i="3"/>
  <c r="CB44" i="3"/>
  <c r="CB148" i="3"/>
  <c r="CB138" i="3"/>
  <c r="CB75" i="3"/>
  <c r="CB136" i="3"/>
  <c r="CB185" i="3"/>
  <c r="CB169" i="3"/>
  <c r="CB145" i="3"/>
  <c r="CB117" i="3"/>
  <c r="CB101" i="3"/>
  <c r="CB85" i="3"/>
  <c r="CB156" i="3"/>
  <c r="CB81" i="3"/>
  <c r="U241" i="3"/>
  <c r="CB193" i="3"/>
  <c r="BX16" i="3"/>
  <c r="BY6" i="3"/>
  <c r="BX19" i="3"/>
  <c r="CB223" i="3"/>
  <c r="CB205" i="3"/>
  <c r="CB208" i="3"/>
  <c r="CB210" i="3"/>
  <c r="CB196" i="3"/>
  <c r="BY13" i="3"/>
  <c r="BY20" i="3"/>
  <c r="BU227" i="3"/>
  <c r="CB200" i="3"/>
  <c r="CB214" i="3"/>
  <c r="CB195" i="3"/>
  <c r="BX18" i="3"/>
  <c r="BY14" i="3"/>
  <c r="CC227" i="3"/>
  <c r="S241" i="3"/>
  <c r="BU220" i="3"/>
  <c r="CB219" i="3"/>
  <c r="CC220" i="3"/>
  <c r="BX17" i="3"/>
  <c r="BU237" i="3"/>
  <c r="BI213" i="3"/>
  <c r="BJ213" i="3" s="1"/>
  <c r="BK213" i="3" s="1"/>
  <c r="BL213" i="3" s="1"/>
  <c r="BM213" i="3" s="1"/>
  <c r="BO232" i="3"/>
  <c r="BU236" i="3"/>
  <c r="CB215" i="3"/>
  <c r="BY218" i="3"/>
  <c r="CD218" i="3" s="1"/>
  <c r="BU218" i="3"/>
  <c r="BN210" i="3"/>
  <c r="BY217" i="3"/>
  <c r="BN196" i="3"/>
  <c r="BO196" i="3" s="1"/>
  <c r="BP196" i="3" s="1"/>
  <c r="BQ196" i="3" s="1"/>
  <c r="BN186" i="3"/>
  <c r="BN193" i="3"/>
  <c r="BN166" i="3"/>
  <c r="BN182" i="3"/>
  <c r="BO182" i="3" s="1"/>
  <c r="BP182" i="3" s="1"/>
  <c r="BQ182" i="3" s="1"/>
  <c r="BN123" i="3"/>
  <c r="BN153" i="3"/>
  <c r="BN140" i="3"/>
  <c r="BN145" i="3"/>
  <c r="BN138" i="3"/>
  <c r="BN115" i="3"/>
  <c r="BN103" i="3"/>
  <c r="BN109" i="3"/>
  <c r="BN85" i="3"/>
  <c r="BO85" i="3" s="1"/>
  <c r="BP85" i="3" s="1"/>
  <c r="BQ85" i="3" s="1"/>
  <c r="BN78" i="3"/>
  <c r="BN52" i="3"/>
  <c r="BN44" i="3"/>
  <c r="V241" i="3"/>
  <c r="CB26" i="3"/>
  <c r="CC237" i="3"/>
  <c r="CD237" i="3" s="1"/>
  <c r="CB236" i="3"/>
  <c r="CD236" i="3" s="1"/>
  <c r="BE199" i="3"/>
  <c r="BF199" i="3" s="1"/>
  <c r="BG199" i="3" s="1"/>
  <c r="BH199" i="3" s="1"/>
  <c r="BI199" i="3" s="1"/>
  <c r="BJ199" i="3" s="1"/>
  <c r="BK199" i="3" s="1"/>
  <c r="BL199" i="3" s="1"/>
  <c r="BM199" i="3" s="1"/>
  <c r="CB216" i="3"/>
  <c r="CB225" i="3"/>
  <c r="BN219" i="3"/>
  <c r="BN200" i="3"/>
  <c r="BN169" i="3"/>
  <c r="BN214" i="3"/>
  <c r="BN195" i="3"/>
  <c r="BN180" i="3"/>
  <c r="BN170" i="3"/>
  <c r="BN141" i="3"/>
  <c r="BN127" i="3"/>
  <c r="BB121" i="3"/>
  <c r="BN105" i="3"/>
  <c r="BN107" i="3"/>
  <c r="BN87" i="3"/>
  <c r="BN68" i="3"/>
  <c r="BN40" i="3"/>
  <c r="BN75" i="3"/>
  <c r="BN60" i="3"/>
  <c r="BX15" i="3"/>
  <c r="BY10" i="3"/>
  <c r="BY7" i="3"/>
  <c r="BK197" i="3"/>
  <c r="BL197" i="3" s="1"/>
  <c r="BM197" i="3" s="1"/>
  <c r="BO216" i="3"/>
  <c r="BP216" i="3" s="1"/>
  <c r="BQ216" i="3" s="1"/>
  <c r="BC194" i="3"/>
  <c r="BN205" i="3"/>
  <c r="BN208" i="3"/>
  <c r="BB178" i="3"/>
  <c r="BN159" i="3"/>
  <c r="BN174" i="3"/>
  <c r="BO174" i="3" s="1"/>
  <c r="BP174" i="3" s="1"/>
  <c r="BQ174" i="3" s="1"/>
  <c r="BN183" i="3"/>
  <c r="BN181" i="3"/>
  <c r="BN148" i="3"/>
  <c r="BN131" i="3"/>
  <c r="BN136" i="3"/>
  <c r="BO136" i="3" s="1"/>
  <c r="BP136" i="3" s="1"/>
  <c r="BQ136" i="3" s="1"/>
  <c r="BN112" i="3"/>
  <c r="BN93" i="3"/>
  <c r="BO93" i="3" s="1"/>
  <c r="BP93" i="3" s="1"/>
  <c r="BQ93" i="3" s="1"/>
  <c r="BN111" i="3"/>
  <c r="BO111" i="3" s="1"/>
  <c r="BP111" i="3" s="1"/>
  <c r="BQ111" i="3" s="1"/>
  <c r="BN113" i="3"/>
  <c r="BN97" i="3"/>
  <c r="BO97" i="3" s="1"/>
  <c r="BP97" i="3" s="1"/>
  <c r="BQ97" i="3" s="1"/>
  <c r="BN86" i="3"/>
  <c r="BN77" i="3"/>
  <c r="BN83" i="3"/>
  <c r="BO83" i="3" s="1"/>
  <c r="BP83" i="3" s="1"/>
  <c r="BQ83" i="3" s="1"/>
  <c r="BN73" i="3"/>
  <c r="BN56" i="3"/>
  <c r="BN215" i="3"/>
  <c r="BI222" i="3"/>
  <c r="BJ222" i="3" s="1"/>
  <c r="BK222" i="3" s="1"/>
  <c r="BL222" i="3" s="1"/>
  <c r="BM222" i="3" s="1"/>
  <c r="BJ203" i="3"/>
  <c r="BK203" i="3" s="1"/>
  <c r="BL203" i="3" s="1"/>
  <c r="BM203" i="3" s="1"/>
  <c r="BG201" i="3"/>
  <c r="BH201" i="3" s="1"/>
  <c r="BI201" i="3" s="1"/>
  <c r="BJ201" i="3" s="1"/>
  <c r="BK201" i="3" s="1"/>
  <c r="BL201" i="3" s="1"/>
  <c r="BM201" i="3" s="1"/>
  <c r="BO225" i="3"/>
  <c r="BP225" i="3" s="1"/>
  <c r="BQ225" i="3" s="1"/>
  <c r="BN223" i="3"/>
  <c r="BO223" i="3" s="1"/>
  <c r="BP223" i="3" s="1"/>
  <c r="BQ223" i="3" s="1"/>
  <c r="AT217" i="3"/>
  <c r="BF212" i="3"/>
  <c r="BG212" i="3" s="1"/>
  <c r="BH212" i="3" s="1"/>
  <c r="BI212" i="3" s="1"/>
  <c r="BJ212" i="3" s="1"/>
  <c r="BK212" i="3" s="1"/>
  <c r="BL212" i="3" s="1"/>
  <c r="BM212" i="3" s="1"/>
  <c r="BN177" i="3"/>
  <c r="BN185" i="3"/>
  <c r="BN171" i="3"/>
  <c r="BN176" i="3"/>
  <c r="BN165" i="3"/>
  <c r="BN149" i="3"/>
  <c r="BN152" i="3"/>
  <c r="BN156" i="3"/>
  <c r="BN117" i="3"/>
  <c r="BO117" i="3" s="1"/>
  <c r="BP117" i="3" s="1"/>
  <c r="BQ117" i="3" s="1"/>
  <c r="BN120" i="3"/>
  <c r="BN101" i="3"/>
  <c r="BN119" i="3"/>
  <c r="BN79" i="3"/>
  <c r="BO79" i="3" s="1"/>
  <c r="BP79" i="3" s="1"/>
  <c r="BQ79" i="3" s="1"/>
  <c r="BN81" i="3"/>
  <c r="AT6" i="3"/>
  <c r="BN26" i="3"/>
  <c r="CD227" i="3" l="1"/>
  <c r="CB202" i="3"/>
  <c r="AV12" i="3"/>
  <c r="AU251" i="3"/>
  <c r="CD262" i="3"/>
  <c r="CD220" i="3"/>
  <c r="BD231" i="3"/>
  <c r="BD258" i="3" s="1"/>
  <c r="BU235" i="3"/>
  <c r="CA49" i="3"/>
  <c r="CA110" i="3"/>
  <c r="CA164" i="3"/>
  <c r="CA206" i="3"/>
  <c r="CA167" i="3"/>
  <c r="CA71" i="3"/>
  <c r="CA36" i="3"/>
  <c r="CA133" i="3"/>
  <c r="CA116" i="3"/>
  <c r="CA76" i="3"/>
  <c r="CA67" i="3"/>
  <c r="CA9" i="3"/>
  <c r="CA108" i="3"/>
  <c r="CA92" i="3"/>
  <c r="CA82" i="3"/>
  <c r="CA46" i="3"/>
  <c r="CA129" i="3"/>
  <c r="CA157" i="3"/>
  <c r="CA61" i="3"/>
  <c r="CA155" i="3"/>
  <c r="CA57" i="3"/>
  <c r="CA175" i="3"/>
  <c r="CA126" i="3"/>
  <c r="CA135" i="3"/>
  <c r="CA59" i="3"/>
  <c r="CA42" i="3"/>
  <c r="CA90" i="3"/>
  <c r="CA132" i="3"/>
  <c r="CA172" i="3"/>
  <c r="CA187" i="3"/>
  <c r="CA62" i="3"/>
  <c r="CA53" i="3"/>
  <c r="CA122" i="3"/>
  <c r="CA142" i="3"/>
  <c r="CA43" i="3"/>
  <c r="CA91" i="3"/>
  <c r="CA124" i="3"/>
  <c r="CA179" i="3"/>
  <c r="CA96" i="3"/>
  <c r="CA84" i="3"/>
  <c r="CA50" i="3"/>
  <c r="CA74" i="3"/>
  <c r="CA102" i="3"/>
  <c r="CA128" i="3"/>
  <c r="CA168" i="3"/>
  <c r="CA188" i="3"/>
  <c r="AU6" i="3"/>
  <c r="AV6" i="3" s="1"/>
  <c r="AW6" i="3" s="1"/>
  <c r="AX6" i="3" s="1"/>
  <c r="AY6" i="3" s="1"/>
  <c r="AZ6" i="3" s="1"/>
  <c r="BA6" i="3" s="1"/>
  <c r="BB6" i="3" s="1"/>
  <c r="BC6" i="3" s="1"/>
  <c r="BD6" i="3" s="1"/>
  <c r="BE6" i="3" s="1"/>
  <c r="BF6" i="3" s="1"/>
  <c r="BG6" i="3" s="1"/>
  <c r="BH6" i="3" s="1"/>
  <c r="BI6" i="3" s="1"/>
  <c r="BJ6" i="3" s="1"/>
  <c r="BK6" i="3" s="1"/>
  <c r="BL6" i="3" s="1"/>
  <c r="BM6" i="3" s="1"/>
  <c r="CA22" i="3"/>
  <c r="CA51" i="3"/>
  <c r="CA55" i="3"/>
  <c r="CA94" i="3"/>
  <c r="CA114" i="3"/>
  <c r="CA146" i="3"/>
  <c r="CA204" i="3"/>
  <c r="CA37" i="3"/>
  <c r="CA70" i="3"/>
  <c r="CA134" i="3"/>
  <c r="CA150" i="3"/>
  <c r="CA69" i="3"/>
  <c r="CA95" i="3"/>
  <c r="CA158" i="3"/>
  <c r="CA235" i="3"/>
  <c r="CD235" i="3" s="1"/>
  <c r="CA202" i="3"/>
  <c r="CA80" i="3"/>
  <c r="CA162" i="3"/>
  <c r="CA63" i="3"/>
  <c r="CA41" i="3"/>
  <c r="CA88" i="3"/>
  <c r="CA139" i="3"/>
  <c r="CA143" i="3"/>
  <c r="CA184" i="3"/>
  <c r="CA65" i="3"/>
  <c r="CA98" i="3"/>
  <c r="CA118" i="3"/>
  <c r="CA161" i="3"/>
  <c r="CA154" i="3"/>
  <c r="CA100" i="3"/>
  <c r="CA125" i="3"/>
  <c r="CA47" i="3"/>
  <c r="CA66" i="3"/>
  <c r="CA99" i="3"/>
  <c r="CA130" i="3"/>
  <c r="CA147" i="3"/>
  <c r="CA209" i="3"/>
  <c r="CA137" i="3"/>
  <c r="CA11" i="3"/>
  <c r="CA45" i="3"/>
  <c r="CA39" i="3"/>
  <c r="CA54" i="3"/>
  <c r="CA72" i="3"/>
  <c r="CA106" i="3"/>
  <c r="CA151" i="3"/>
  <c r="CA211" i="3"/>
  <c r="BX250" i="3"/>
  <c r="BY249" i="3"/>
  <c r="AV226" i="3"/>
  <c r="AU254" i="3"/>
  <c r="AV229" i="3"/>
  <c r="AU256" i="3"/>
  <c r="AV207" i="3"/>
  <c r="AU248" i="3"/>
  <c r="AV230" i="3"/>
  <c r="AU258" i="3"/>
  <c r="AV228" i="3"/>
  <c r="AU255" i="3"/>
  <c r="AU217" i="3"/>
  <c r="AT249" i="3"/>
  <c r="BP232" i="3"/>
  <c r="BO258" i="3"/>
  <c r="AV21" i="3"/>
  <c r="AU247" i="3"/>
  <c r="AV234" i="3"/>
  <c r="AU257" i="3"/>
  <c r="BU111" i="3"/>
  <c r="CB160" i="3"/>
  <c r="CC117" i="3"/>
  <c r="CD117" i="3" s="1"/>
  <c r="CB48" i="3"/>
  <c r="BU136" i="3"/>
  <c r="CB173" i="3"/>
  <c r="CC85" i="3"/>
  <c r="CD85" i="3" s="1"/>
  <c r="CC93" i="3"/>
  <c r="CD93" i="3" s="1"/>
  <c r="BC41" i="3"/>
  <c r="BD41" i="3" s="1"/>
  <c r="BE41" i="3" s="1"/>
  <c r="BF41" i="3" s="1"/>
  <c r="BG41" i="3" s="1"/>
  <c r="BH41" i="3" s="1"/>
  <c r="BI41" i="3" s="1"/>
  <c r="BJ41" i="3" s="1"/>
  <c r="BK41" i="3" s="1"/>
  <c r="BL41" i="3" s="1"/>
  <c r="BM41" i="3" s="1"/>
  <c r="AV58" i="3"/>
  <c r="BC188" i="3"/>
  <c r="BD188" i="3" s="1"/>
  <c r="BE188" i="3" s="1"/>
  <c r="BF188" i="3" s="1"/>
  <c r="BG188" i="3" s="1"/>
  <c r="BH188" i="3" s="1"/>
  <c r="BI188" i="3" s="1"/>
  <c r="BJ188" i="3" s="1"/>
  <c r="BK188" i="3" s="1"/>
  <c r="BL188" i="3" s="1"/>
  <c r="BM188" i="3" s="1"/>
  <c r="BN188" i="3" s="1"/>
  <c r="BO188" i="3" s="1"/>
  <c r="BP188" i="3" s="1"/>
  <c r="BQ188" i="3" s="1"/>
  <c r="BC46" i="3"/>
  <c r="BD46" i="3" s="1"/>
  <c r="BE46" i="3" s="1"/>
  <c r="BF46" i="3" s="1"/>
  <c r="BG46" i="3" s="1"/>
  <c r="BH46" i="3" s="1"/>
  <c r="BI46" i="3" s="1"/>
  <c r="BJ46" i="3" s="1"/>
  <c r="BK46" i="3" s="1"/>
  <c r="BL46" i="3" s="1"/>
  <c r="BM46" i="3" s="1"/>
  <c r="BN46" i="3" s="1"/>
  <c r="BC66" i="3"/>
  <c r="BD66" i="3" s="1"/>
  <c r="BE66" i="3" s="1"/>
  <c r="BF66" i="3" s="1"/>
  <c r="BG66" i="3" s="1"/>
  <c r="BH66" i="3" s="1"/>
  <c r="BI66" i="3" s="1"/>
  <c r="BJ66" i="3" s="1"/>
  <c r="BK66" i="3" s="1"/>
  <c r="BL66" i="3" s="1"/>
  <c r="BM66" i="3" s="1"/>
  <c r="BO52" i="3"/>
  <c r="BP52" i="3" s="1"/>
  <c r="BQ52" i="3" s="1"/>
  <c r="BO86" i="3"/>
  <c r="BP86" i="3" s="1"/>
  <c r="BQ86" i="3" s="1"/>
  <c r="BC90" i="3"/>
  <c r="BD90" i="3" s="1"/>
  <c r="BE90" i="3" s="1"/>
  <c r="BF90" i="3" s="1"/>
  <c r="BG90" i="3" s="1"/>
  <c r="BH90" i="3" s="1"/>
  <c r="BI90" i="3" s="1"/>
  <c r="BJ90" i="3" s="1"/>
  <c r="BK90" i="3" s="1"/>
  <c r="BL90" i="3" s="1"/>
  <c r="BM90" i="3" s="1"/>
  <c r="BN90" i="3" s="1"/>
  <c r="BO148" i="3"/>
  <c r="BP148" i="3" s="1"/>
  <c r="BQ148" i="3" s="1"/>
  <c r="BC168" i="3"/>
  <c r="BD168" i="3" s="1"/>
  <c r="BE168" i="3" s="1"/>
  <c r="BF168" i="3" s="1"/>
  <c r="BG168" i="3" s="1"/>
  <c r="BH168" i="3" s="1"/>
  <c r="BI168" i="3" s="1"/>
  <c r="BJ168" i="3" s="1"/>
  <c r="BK168" i="3" s="1"/>
  <c r="BL168" i="3" s="1"/>
  <c r="BM168" i="3" s="1"/>
  <c r="BN168" i="3" s="1"/>
  <c r="BC178" i="3"/>
  <c r="BD178" i="3" s="1"/>
  <c r="BE178" i="3" s="1"/>
  <c r="BF178" i="3" s="1"/>
  <c r="BG178" i="3" s="1"/>
  <c r="BH178" i="3" s="1"/>
  <c r="BI178" i="3" s="1"/>
  <c r="BJ178" i="3" s="1"/>
  <c r="BK178" i="3" s="1"/>
  <c r="BL178" i="3" s="1"/>
  <c r="BM178" i="3" s="1"/>
  <c r="BN178" i="3" s="1"/>
  <c r="BO178" i="3" s="1"/>
  <c r="BP178" i="3" s="1"/>
  <c r="BQ178" i="3" s="1"/>
  <c r="BC130" i="3"/>
  <c r="BD130" i="3" s="1"/>
  <c r="BE130" i="3" s="1"/>
  <c r="BF130" i="3" s="1"/>
  <c r="BG130" i="3" s="1"/>
  <c r="BH130" i="3" s="1"/>
  <c r="BI130" i="3" s="1"/>
  <c r="BJ130" i="3" s="1"/>
  <c r="BK130" i="3" s="1"/>
  <c r="BL130" i="3" s="1"/>
  <c r="BM130" i="3" s="1"/>
  <c r="BN130" i="3" s="1"/>
  <c r="BC150" i="3"/>
  <c r="BD150" i="3" s="1"/>
  <c r="BE150" i="3" s="1"/>
  <c r="BF150" i="3" s="1"/>
  <c r="BG150" i="3" s="1"/>
  <c r="BH150" i="3" s="1"/>
  <c r="BI150" i="3" s="1"/>
  <c r="BJ150" i="3" s="1"/>
  <c r="BK150" i="3" s="1"/>
  <c r="BL150" i="3" s="1"/>
  <c r="BM150" i="3" s="1"/>
  <c r="BN150" i="3" s="1"/>
  <c r="BO181" i="3"/>
  <c r="BP181" i="3" s="1"/>
  <c r="BQ181" i="3" s="1"/>
  <c r="CB43" i="3"/>
  <c r="CB92" i="3"/>
  <c r="CB95" i="3"/>
  <c r="CB139" i="3"/>
  <c r="CB125" i="3"/>
  <c r="CB146" i="3"/>
  <c r="CB64" i="3"/>
  <c r="CB167" i="3"/>
  <c r="BU163" i="3"/>
  <c r="CB47" i="3"/>
  <c r="BU174" i="3"/>
  <c r="CB42" i="3"/>
  <c r="CC182" i="3"/>
  <c r="CD182" i="3" s="1"/>
  <c r="BU117" i="3"/>
  <c r="CB106" i="3"/>
  <c r="BU97" i="3"/>
  <c r="CB163" i="3"/>
  <c r="CB84" i="3"/>
  <c r="BB72" i="3"/>
  <c r="BC72" i="3" s="1"/>
  <c r="BD72" i="3" s="1"/>
  <c r="BE72" i="3" s="1"/>
  <c r="BF72" i="3" s="1"/>
  <c r="BG72" i="3" s="1"/>
  <c r="BH72" i="3" s="1"/>
  <c r="BI72" i="3" s="1"/>
  <c r="BJ72" i="3" s="1"/>
  <c r="BK72" i="3" s="1"/>
  <c r="BL72" i="3" s="1"/>
  <c r="BM72" i="3" s="1"/>
  <c r="BN72" i="3" s="1"/>
  <c r="BO72" i="3" s="1"/>
  <c r="BP72" i="3" s="1"/>
  <c r="BQ72" i="3" s="1"/>
  <c r="BB143" i="3"/>
  <c r="BC143" i="3" s="1"/>
  <c r="BB69" i="3"/>
  <c r="BC69" i="3" s="1"/>
  <c r="BD69" i="3" s="1"/>
  <c r="BE69" i="3" s="1"/>
  <c r="BF69" i="3" s="1"/>
  <c r="BG69" i="3" s="1"/>
  <c r="BH69" i="3" s="1"/>
  <c r="BI69" i="3" s="1"/>
  <c r="BJ69" i="3" s="1"/>
  <c r="BK69" i="3" s="1"/>
  <c r="BL69" i="3" s="1"/>
  <c r="BM69" i="3" s="1"/>
  <c r="BN69" i="3" s="1"/>
  <c r="BB154" i="3"/>
  <c r="BC154" i="3" s="1"/>
  <c r="BU83" i="3"/>
  <c r="CC89" i="3"/>
  <c r="CC111" i="3"/>
  <c r="CD111" i="3" s="1"/>
  <c r="CC163" i="3"/>
  <c r="BB162" i="3"/>
  <c r="CC79" i="3"/>
  <c r="CD79" i="3" s="1"/>
  <c r="BU89" i="3"/>
  <c r="BU79" i="3"/>
  <c r="CB61" i="3"/>
  <c r="CC136" i="3"/>
  <c r="CD136" i="3" s="1"/>
  <c r="CB133" i="3"/>
  <c r="CB158" i="3"/>
  <c r="CB147" i="3"/>
  <c r="CB142" i="3"/>
  <c r="CB51" i="3"/>
  <c r="CC97" i="3"/>
  <c r="CD97" i="3" s="1"/>
  <c r="CC174" i="3"/>
  <c r="CD174" i="3" s="1"/>
  <c r="CB137" i="3"/>
  <c r="CB172" i="3"/>
  <c r="CB184" i="3"/>
  <c r="CB76" i="3"/>
  <c r="CB63" i="3"/>
  <c r="CB54" i="3"/>
  <c r="BB132" i="3"/>
  <c r="BC132" i="3" s="1"/>
  <c r="BB102" i="3"/>
  <c r="BC102" i="3" s="1"/>
  <c r="BD102" i="3" s="1"/>
  <c r="BE102" i="3" s="1"/>
  <c r="BF102" i="3" s="1"/>
  <c r="BG102" i="3" s="1"/>
  <c r="BH102" i="3" s="1"/>
  <c r="BI102" i="3" s="1"/>
  <c r="BJ102" i="3" s="1"/>
  <c r="BK102" i="3" s="1"/>
  <c r="BL102" i="3" s="1"/>
  <c r="BM102" i="3" s="1"/>
  <c r="BN102" i="3" s="1"/>
  <c r="BB164" i="3"/>
  <c r="BC164" i="3" s="1"/>
  <c r="BD164" i="3" s="1"/>
  <c r="BE164" i="3" s="1"/>
  <c r="BF164" i="3" s="1"/>
  <c r="BG164" i="3" s="1"/>
  <c r="BH164" i="3" s="1"/>
  <c r="BI164" i="3" s="1"/>
  <c r="BJ164" i="3" s="1"/>
  <c r="BK164" i="3" s="1"/>
  <c r="BL164" i="3" s="1"/>
  <c r="BM164" i="3" s="1"/>
  <c r="BB88" i="3"/>
  <c r="BC88" i="3" s="1"/>
  <c r="BD88" i="3" s="1"/>
  <c r="BE88" i="3" s="1"/>
  <c r="BF88" i="3" s="1"/>
  <c r="BG88" i="3" s="1"/>
  <c r="BH88" i="3" s="1"/>
  <c r="BI88" i="3" s="1"/>
  <c r="BJ88" i="3" s="1"/>
  <c r="BK88" i="3" s="1"/>
  <c r="BL88" i="3" s="1"/>
  <c r="BM88" i="3" s="1"/>
  <c r="BB116" i="3"/>
  <c r="BC116" i="3" s="1"/>
  <c r="BB118" i="3"/>
  <c r="BC118" i="3" s="1"/>
  <c r="BD118" i="3" s="1"/>
  <c r="BE118" i="3" s="1"/>
  <c r="BF118" i="3" s="1"/>
  <c r="BG118" i="3" s="1"/>
  <c r="BH118" i="3" s="1"/>
  <c r="BI118" i="3" s="1"/>
  <c r="BJ118" i="3" s="1"/>
  <c r="BK118" i="3" s="1"/>
  <c r="BL118" i="3" s="1"/>
  <c r="BM118" i="3" s="1"/>
  <c r="BN118" i="3" s="1"/>
  <c r="BU93" i="3"/>
  <c r="CB71" i="3"/>
  <c r="CB108" i="3"/>
  <c r="CB151" i="3"/>
  <c r="BU182" i="3"/>
  <c r="CB49" i="3"/>
  <c r="CB82" i="3"/>
  <c r="CB99" i="3"/>
  <c r="CB179" i="3"/>
  <c r="CB89" i="3"/>
  <c r="CB144" i="3"/>
  <c r="CB57" i="3"/>
  <c r="BU85" i="3"/>
  <c r="CC83" i="3"/>
  <c r="CD83" i="3" s="1"/>
  <c r="CB128" i="3"/>
  <c r="CB104" i="3"/>
  <c r="CB114" i="3"/>
  <c r="BU196" i="3"/>
  <c r="CB37" i="3"/>
  <c r="CB211" i="3"/>
  <c r="CB212" i="3"/>
  <c r="CB203" i="3"/>
  <c r="CB9" i="3"/>
  <c r="CB213" i="3"/>
  <c r="BY16" i="3"/>
  <c r="CB197" i="3"/>
  <c r="CB36" i="3"/>
  <c r="CC202" i="3"/>
  <c r="CC223" i="3"/>
  <c r="CD223" i="3" s="1"/>
  <c r="CB201" i="3"/>
  <c r="BO119" i="3"/>
  <c r="BP119" i="3" s="1"/>
  <c r="BQ119" i="3" s="1"/>
  <c r="BO26" i="3"/>
  <c r="BP26" i="3" s="1"/>
  <c r="BQ26" i="3" s="1"/>
  <c r="BN47" i="3"/>
  <c r="BN57" i="3"/>
  <c r="BO57" i="3" s="1"/>
  <c r="BP57" i="3" s="1"/>
  <c r="BQ57" i="3" s="1"/>
  <c r="BN84" i="3"/>
  <c r="BO84" i="3" s="1"/>
  <c r="BP84" i="3" s="1"/>
  <c r="BQ84" i="3" s="1"/>
  <c r="BC70" i="3"/>
  <c r="BD70" i="3" s="1"/>
  <c r="BE70" i="3" s="1"/>
  <c r="BF70" i="3" s="1"/>
  <c r="BG70" i="3" s="1"/>
  <c r="BH70" i="3" s="1"/>
  <c r="BI70" i="3" s="1"/>
  <c r="BJ70" i="3" s="1"/>
  <c r="BK70" i="3" s="1"/>
  <c r="BL70" i="3" s="1"/>
  <c r="BM70" i="3" s="1"/>
  <c r="BC98" i="3"/>
  <c r="BD98" i="3" s="1"/>
  <c r="BE98" i="3" s="1"/>
  <c r="BF98" i="3" s="1"/>
  <c r="BG98" i="3" s="1"/>
  <c r="BH98" i="3" s="1"/>
  <c r="BI98" i="3" s="1"/>
  <c r="BJ98" i="3" s="1"/>
  <c r="BK98" i="3" s="1"/>
  <c r="BL98" i="3" s="1"/>
  <c r="BM98" i="3" s="1"/>
  <c r="BO101" i="3"/>
  <c r="BC94" i="3"/>
  <c r="BD94" i="3" s="1"/>
  <c r="BE94" i="3" s="1"/>
  <c r="BF94" i="3" s="1"/>
  <c r="BG94" i="3" s="1"/>
  <c r="BH94" i="3" s="1"/>
  <c r="BI94" i="3" s="1"/>
  <c r="BJ94" i="3" s="1"/>
  <c r="BK94" i="3" s="1"/>
  <c r="BL94" i="3" s="1"/>
  <c r="BM94" i="3" s="1"/>
  <c r="BO156" i="3"/>
  <c r="BP156" i="3" s="1"/>
  <c r="BQ156" i="3" s="1"/>
  <c r="BO152" i="3"/>
  <c r="BP152" i="3" s="1"/>
  <c r="BQ152" i="3" s="1"/>
  <c r="BO149" i="3"/>
  <c r="BP149" i="3" s="1"/>
  <c r="BQ149" i="3" s="1"/>
  <c r="BN151" i="3"/>
  <c r="BO151" i="3" s="1"/>
  <c r="BP151" i="3" s="1"/>
  <c r="BQ151" i="3" s="1"/>
  <c r="BO185" i="3"/>
  <c r="BP185" i="3" s="1"/>
  <c r="BQ185" i="3" s="1"/>
  <c r="BN179" i="3"/>
  <c r="BO179" i="3" s="1"/>
  <c r="BP179" i="3" s="1"/>
  <c r="BQ179" i="3" s="1"/>
  <c r="BN201" i="3"/>
  <c r="BO201" i="3" s="1"/>
  <c r="BP201" i="3" s="1"/>
  <c r="BQ201" i="3" s="1"/>
  <c r="BY15" i="3"/>
  <c r="BN76" i="3"/>
  <c r="BN108" i="3"/>
  <c r="BO112" i="3"/>
  <c r="BN128" i="3"/>
  <c r="BN137" i="3"/>
  <c r="BN114" i="3"/>
  <c r="BO159" i="3"/>
  <c r="BC45" i="3"/>
  <c r="BD45" i="3" s="1"/>
  <c r="BE45" i="3" s="1"/>
  <c r="BF45" i="3" s="1"/>
  <c r="BG45" i="3" s="1"/>
  <c r="BH45" i="3" s="1"/>
  <c r="BI45" i="3" s="1"/>
  <c r="BJ45" i="3" s="1"/>
  <c r="BK45" i="3" s="1"/>
  <c r="BL45" i="3" s="1"/>
  <c r="BM45" i="3" s="1"/>
  <c r="BC59" i="3"/>
  <c r="BO75" i="3"/>
  <c r="BO107" i="3"/>
  <c r="BP107" i="3" s="1"/>
  <c r="BQ107" i="3" s="1"/>
  <c r="BO105" i="3"/>
  <c r="BC96" i="3"/>
  <c r="BO141" i="3"/>
  <c r="BO180" i="3"/>
  <c r="BP180" i="3" s="1"/>
  <c r="BQ180" i="3" s="1"/>
  <c r="BC135" i="3"/>
  <c r="BC187" i="3"/>
  <c r="BC204" i="3"/>
  <c r="BD204" i="3" s="1"/>
  <c r="BE204" i="3" s="1"/>
  <c r="BF204" i="3" s="1"/>
  <c r="BG204" i="3" s="1"/>
  <c r="BH204" i="3" s="1"/>
  <c r="BI204" i="3" s="1"/>
  <c r="BJ204" i="3" s="1"/>
  <c r="BK204" i="3" s="1"/>
  <c r="BL204" i="3" s="1"/>
  <c r="BM204" i="3" s="1"/>
  <c r="CB199" i="3"/>
  <c r="W241" i="3"/>
  <c r="BY19" i="3"/>
  <c r="AT16" i="3"/>
  <c r="BO44" i="3"/>
  <c r="BN37" i="3"/>
  <c r="BO103" i="3"/>
  <c r="BP103" i="3" s="1"/>
  <c r="BQ103" i="3" s="1"/>
  <c r="BO115" i="3"/>
  <c r="BP115" i="3" s="1"/>
  <c r="BQ115" i="3" s="1"/>
  <c r="BO145" i="3"/>
  <c r="BN172" i="3"/>
  <c r="BC155" i="3"/>
  <c r="BF221" i="3"/>
  <c r="BG221" i="3" s="1"/>
  <c r="BH221" i="3" s="1"/>
  <c r="BI221" i="3" s="1"/>
  <c r="BJ221" i="3" s="1"/>
  <c r="BK221" i="3" s="1"/>
  <c r="BL221" i="3" s="1"/>
  <c r="BM221" i="3" s="1"/>
  <c r="BN42" i="3"/>
  <c r="BO42" i="3" s="1"/>
  <c r="BP42" i="3" s="1"/>
  <c r="BQ42" i="3" s="1"/>
  <c r="BC126" i="3"/>
  <c r="BD126" i="3" s="1"/>
  <c r="BE126" i="3" s="1"/>
  <c r="BF126" i="3" s="1"/>
  <c r="BG126" i="3" s="1"/>
  <c r="BH126" i="3" s="1"/>
  <c r="BI126" i="3" s="1"/>
  <c r="BJ126" i="3" s="1"/>
  <c r="BK126" i="3" s="1"/>
  <c r="BL126" i="3" s="1"/>
  <c r="BM126" i="3" s="1"/>
  <c r="BY17" i="3"/>
  <c r="BO48" i="3"/>
  <c r="BC62" i="3"/>
  <c r="BC74" i="3"/>
  <c r="BO81" i="3"/>
  <c r="BC55" i="3"/>
  <c r="BO144" i="3"/>
  <c r="BO176" i="3"/>
  <c r="BO177" i="3"/>
  <c r="BN212" i="3"/>
  <c r="BO212" i="3" s="1"/>
  <c r="BP212" i="3" s="1"/>
  <c r="BQ212" i="3" s="1"/>
  <c r="CC225" i="3"/>
  <c r="CD225" i="3" s="1"/>
  <c r="BO215" i="3"/>
  <c r="BP215" i="3" s="1"/>
  <c r="BQ215" i="3" s="1"/>
  <c r="BO56" i="3"/>
  <c r="BO113" i="3"/>
  <c r="BO104" i="3"/>
  <c r="BN125" i="3"/>
  <c r="BN142" i="3"/>
  <c r="BU223" i="3"/>
  <c r="BG198" i="3"/>
  <c r="BH198" i="3" s="1"/>
  <c r="BI198" i="3" s="1"/>
  <c r="BJ198" i="3" s="1"/>
  <c r="BK198" i="3" s="1"/>
  <c r="BL198" i="3" s="1"/>
  <c r="BM198" i="3" s="1"/>
  <c r="CB206" i="3"/>
  <c r="BN197" i="3"/>
  <c r="BO197" i="3" s="1"/>
  <c r="BP197" i="3" s="1"/>
  <c r="BQ197" i="3" s="1"/>
  <c r="BC50" i="3"/>
  <c r="BC39" i="3"/>
  <c r="BC67" i="3"/>
  <c r="BO40" i="3"/>
  <c r="BO68" i="3"/>
  <c r="BC100" i="3"/>
  <c r="BC122" i="3"/>
  <c r="BO170" i="3"/>
  <c r="BC157" i="3"/>
  <c r="BO169" i="3"/>
  <c r="BN199" i="3"/>
  <c r="BM224" i="3"/>
  <c r="BN43" i="3"/>
  <c r="BO78" i="3"/>
  <c r="BP78" i="3" s="1"/>
  <c r="BQ78" i="3" s="1"/>
  <c r="BN99" i="3"/>
  <c r="BN92" i="3"/>
  <c r="BN95" i="3"/>
  <c r="BO123" i="3"/>
  <c r="BP123" i="3" s="1"/>
  <c r="BQ123" i="3" s="1"/>
  <c r="BO193" i="3"/>
  <c r="BP193" i="3" s="1"/>
  <c r="BQ193" i="3" s="1"/>
  <c r="BN184" i="3"/>
  <c r="BU202" i="3"/>
  <c r="BC91" i="3"/>
  <c r="BD91" i="3" s="1"/>
  <c r="BE91" i="3" s="1"/>
  <c r="BF91" i="3" s="1"/>
  <c r="BG91" i="3" s="1"/>
  <c r="BH91" i="3" s="1"/>
  <c r="BI91" i="3" s="1"/>
  <c r="BJ91" i="3" s="1"/>
  <c r="BK91" i="3" s="1"/>
  <c r="BL91" i="3" s="1"/>
  <c r="BM91" i="3" s="1"/>
  <c r="BN222" i="3"/>
  <c r="BO222" i="3" s="1"/>
  <c r="BP222" i="3" s="1"/>
  <c r="BQ222" i="3" s="1"/>
  <c r="BN11" i="3"/>
  <c r="BO11" i="3" s="1"/>
  <c r="BP11" i="3" s="1"/>
  <c r="BQ11" i="3" s="1"/>
  <c r="BN61" i="3"/>
  <c r="BO73" i="3"/>
  <c r="BN54" i="3"/>
  <c r="BO54" i="3" s="1"/>
  <c r="BP54" i="3" s="1"/>
  <c r="BQ54" i="3" s="1"/>
  <c r="BO131" i="3"/>
  <c r="BP131" i="3" s="1"/>
  <c r="BQ131" i="3" s="1"/>
  <c r="BN106" i="3"/>
  <c r="BO106" i="3" s="1"/>
  <c r="BP106" i="3" s="1"/>
  <c r="BQ106" i="3" s="1"/>
  <c r="BN158" i="3"/>
  <c r="BN147" i="3"/>
  <c r="BO208" i="3"/>
  <c r="BP208" i="3" s="1"/>
  <c r="BQ208" i="3" s="1"/>
  <c r="BO205" i="3"/>
  <c r="BP205" i="3" s="1"/>
  <c r="BQ205" i="3" s="1"/>
  <c r="BD194" i="3"/>
  <c r="BE194" i="3" s="1"/>
  <c r="BF194" i="3" s="1"/>
  <c r="BG194" i="3" s="1"/>
  <c r="BH194" i="3" s="1"/>
  <c r="BI194" i="3" s="1"/>
  <c r="BJ194" i="3" s="1"/>
  <c r="BK194" i="3" s="1"/>
  <c r="BL194" i="3" s="1"/>
  <c r="BM194" i="3" s="1"/>
  <c r="BN206" i="3"/>
  <c r="BO206" i="3" s="1"/>
  <c r="BP206" i="3" s="1"/>
  <c r="BQ206" i="3" s="1"/>
  <c r="AT20" i="3"/>
  <c r="AT14" i="3"/>
  <c r="BC80" i="3"/>
  <c r="BC134" i="3"/>
  <c r="BC124" i="3"/>
  <c r="BO160" i="3"/>
  <c r="BP160" i="3" s="1"/>
  <c r="BQ160" i="3" s="1"/>
  <c r="BO195" i="3"/>
  <c r="BP195" i="3" s="1"/>
  <c r="BQ195" i="3" s="1"/>
  <c r="BO200" i="3"/>
  <c r="BP200" i="3" s="1"/>
  <c r="BQ200" i="3" s="1"/>
  <c r="AT10" i="3"/>
  <c r="BC22" i="3"/>
  <c r="BN63" i="3"/>
  <c r="BN82" i="3"/>
  <c r="BO138" i="3"/>
  <c r="BO140" i="3"/>
  <c r="BO186" i="3"/>
  <c r="CC196" i="3"/>
  <c r="CD196" i="3" s="1"/>
  <c r="BO210" i="3"/>
  <c r="BP210" i="3" s="1"/>
  <c r="BQ210" i="3" s="1"/>
  <c r="BU216" i="3"/>
  <c r="AT17" i="3"/>
  <c r="BO165" i="3"/>
  <c r="BP165" i="3" s="1"/>
  <c r="BQ165" i="3" s="1"/>
  <c r="BN36" i="3"/>
  <c r="BO36" i="3" s="1"/>
  <c r="BP36" i="3" s="1"/>
  <c r="BQ36" i="3" s="1"/>
  <c r="CC36" i="3" s="1"/>
  <c r="BC65" i="3"/>
  <c r="BO120" i="3"/>
  <c r="BC129" i="3"/>
  <c r="BN139" i="3"/>
  <c r="BO139" i="3" s="1"/>
  <c r="BP139" i="3" s="1"/>
  <c r="BQ139" i="3" s="1"/>
  <c r="BN167" i="3"/>
  <c r="BO167" i="3" s="1"/>
  <c r="BP167" i="3" s="1"/>
  <c r="BQ167" i="3" s="1"/>
  <c r="BO171" i="3"/>
  <c r="BN146" i="3"/>
  <c r="BO146" i="3" s="1"/>
  <c r="BP146" i="3" s="1"/>
  <c r="BQ146" i="3" s="1"/>
  <c r="BN211" i="3"/>
  <c r="BO211" i="3" s="1"/>
  <c r="BP211" i="3" s="1"/>
  <c r="BQ211" i="3" s="1"/>
  <c r="BN203" i="3"/>
  <c r="BO203" i="3" s="1"/>
  <c r="BP203" i="3" s="1"/>
  <c r="BQ203" i="3" s="1"/>
  <c r="CB222" i="3"/>
  <c r="CB11" i="3"/>
  <c r="BN51" i="3"/>
  <c r="BO64" i="3"/>
  <c r="BO77" i="3"/>
  <c r="BO183" i="3"/>
  <c r="CC216" i="3"/>
  <c r="CD216" i="3" s="1"/>
  <c r="BY18" i="3"/>
  <c r="BO60" i="3"/>
  <c r="BC53" i="3"/>
  <c r="BO87" i="3"/>
  <c r="BC110" i="3"/>
  <c r="BC121" i="3"/>
  <c r="BO127" i="3"/>
  <c r="BC161" i="3"/>
  <c r="BO214" i="3"/>
  <c r="BO173" i="3"/>
  <c r="BC175" i="3"/>
  <c r="BO219" i="3"/>
  <c r="BN49" i="3"/>
  <c r="BN71" i="3"/>
  <c r="BO109" i="3"/>
  <c r="BN133" i="3"/>
  <c r="BO153" i="3"/>
  <c r="BO166" i="3"/>
  <c r="BU225" i="3"/>
  <c r="BC209" i="3"/>
  <c r="BN213" i="3"/>
  <c r="BE231" i="3" l="1"/>
  <c r="BF231" i="3" s="1"/>
  <c r="AW12" i="3"/>
  <c r="AV251" i="3"/>
  <c r="CD202" i="3"/>
  <c r="CA6" i="3"/>
  <c r="CE249" i="3"/>
  <c r="AU10" i="3"/>
  <c r="AV10" i="3" s="1"/>
  <c r="AW10" i="3" s="1"/>
  <c r="AX10" i="3" s="1"/>
  <c r="AY10" i="3" s="1"/>
  <c r="AZ10" i="3" s="1"/>
  <c r="BA10" i="3" s="1"/>
  <c r="BB10" i="3" s="1"/>
  <c r="AU20" i="3"/>
  <c r="AV20" i="3" s="1"/>
  <c r="AW20" i="3" s="1"/>
  <c r="AX20" i="3" s="1"/>
  <c r="AY20" i="3" s="1"/>
  <c r="AZ20" i="3" s="1"/>
  <c r="BA20" i="3" s="1"/>
  <c r="BB20" i="3" s="1"/>
  <c r="AU16" i="3"/>
  <c r="AV16" i="3" s="1"/>
  <c r="AW16" i="3" s="1"/>
  <c r="AX16" i="3" s="1"/>
  <c r="AY16" i="3" s="1"/>
  <c r="AZ16" i="3" s="1"/>
  <c r="BA16" i="3" s="1"/>
  <c r="BB16" i="3" s="1"/>
  <c r="AU14" i="3"/>
  <c r="AV14" i="3" s="1"/>
  <c r="AW14" i="3" s="1"/>
  <c r="AX14" i="3" s="1"/>
  <c r="AY14" i="3" s="1"/>
  <c r="AZ14" i="3" s="1"/>
  <c r="BA14" i="3" s="1"/>
  <c r="BB14" i="3" s="1"/>
  <c r="AW58" i="3"/>
  <c r="AX58" i="3" s="1"/>
  <c r="AY58" i="3" s="1"/>
  <c r="AZ58" i="3" s="1"/>
  <c r="BA58" i="3" s="1"/>
  <c r="BB58" i="3" s="1"/>
  <c r="BC58" i="3" s="1"/>
  <c r="BD58" i="3" s="1"/>
  <c r="BE58" i="3" s="1"/>
  <c r="BF58" i="3" s="1"/>
  <c r="BG58" i="3" s="1"/>
  <c r="BH58" i="3" s="1"/>
  <c r="BI58" i="3" s="1"/>
  <c r="BJ58" i="3" s="1"/>
  <c r="BK58" i="3" s="1"/>
  <c r="BL58" i="3" s="1"/>
  <c r="BM58" i="3" s="1"/>
  <c r="AU17" i="3"/>
  <c r="AV17" i="3" s="1"/>
  <c r="AW17" i="3" s="1"/>
  <c r="AX17" i="3" s="1"/>
  <c r="AY17" i="3" s="1"/>
  <c r="AZ17" i="3" s="1"/>
  <c r="BA17" i="3" s="1"/>
  <c r="BB17" i="3" s="1"/>
  <c r="BY250" i="3"/>
  <c r="CE250" i="3" s="1"/>
  <c r="AW234" i="3"/>
  <c r="AV257" i="3"/>
  <c r="AV217" i="3"/>
  <c r="AU249" i="3"/>
  <c r="AW207" i="3"/>
  <c r="AV248" i="3"/>
  <c r="AW21" i="3"/>
  <c r="AV247" i="3"/>
  <c r="BQ232" i="3"/>
  <c r="BP258" i="3"/>
  <c r="AW228" i="3"/>
  <c r="AV255" i="3"/>
  <c r="AW226" i="3"/>
  <c r="AV254" i="3"/>
  <c r="AW230" i="3"/>
  <c r="AV258" i="3"/>
  <c r="AW229" i="3"/>
  <c r="AV256" i="3"/>
  <c r="CB46" i="3"/>
  <c r="CB90" i="3"/>
  <c r="CD163" i="3"/>
  <c r="CB130" i="3"/>
  <c r="CD89" i="3"/>
  <c r="CC181" i="3"/>
  <c r="CD181" i="3" s="1"/>
  <c r="CB188" i="3"/>
  <c r="BU181" i="3"/>
  <c r="BU86" i="3"/>
  <c r="CB70" i="3"/>
  <c r="CB102" i="3"/>
  <c r="CB150" i="3"/>
  <c r="CB88" i="3"/>
  <c r="BU57" i="3"/>
  <c r="BU106" i="3"/>
  <c r="CB126" i="3"/>
  <c r="BU167" i="3"/>
  <c r="CB98" i="3"/>
  <c r="CC42" i="3"/>
  <c r="CD42" i="3" s="1"/>
  <c r="BU179" i="3"/>
  <c r="CC179" i="3"/>
  <c r="CD179" i="3" s="1"/>
  <c r="BU107" i="3"/>
  <c r="CC52" i="3"/>
  <c r="CD52" i="3" s="1"/>
  <c r="BU149" i="3"/>
  <c r="CC167" i="3"/>
  <c r="CD167" i="3" s="1"/>
  <c r="CB69" i="3"/>
  <c r="CB178" i="3"/>
  <c r="BU52" i="3"/>
  <c r="BU188" i="3"/>
  <c r="CC54" i="3"/>
  <c r="CD54" i="3" s="1"/>
  <c r="CC57" i="3"/>
  <c r="CD57" i="3" s="1"/>
  <c r="BU180" i="3"/>
  <c r="CB94" i="3"/>
  <c r="BU160" i="3"/>
  <c r="CC160" i="3"/>
  <c r="CD160" i="3" s="1"/>
  <c r="BU78" i="3"/>
  <c r="CB66" i="3"/>
  <c r="BU151" i="3"/>
  <c r="CC107" i="3"/>
  <c r="CD107" i="3" s="1"/>
  <c r="CC178" i="3"/>
  <c r="CC131" i="3"/>
  <c r="CD131" i="3" s="1"/>
  <c r="CC188" i="3"/>
  <c r="BU115" i="3"/>
  <c r="CC151" i="3"/>
  <c r="CD151" i="3" s="1"/>
  <c r="BD134" i="3"/>
  <c r="BE134" i="3" s="1"/>
  <c r="BF134" i="3" s="1"/>
  <c r="BG134" i="3" s="1"/>
  <c r="BH134" i="3" s="1"/>
  <c r="BI134" i="3" s="1"/>
  <c r="BJ134" i="3" s="1"/>
  <c r="BK134" i="3" s="1"/>
  <c r="BL134" i="3" s="1"/>
  <c r="BM134" i="3" s="1"/>
  <c r="BN134" i="3" s="1"/>
  <c r="BO134" i="3" s="1"/>
  <c r="BP134" i="3" s="1"/>
  <c r="BQ134" i="3" s="1"/>
  <c r="CC180" i="3"/>
  <c r="CD180" i="3" s="1"/>
  <c r="BO147" i="3"/>
  <c r="BP147" i="3" s="1"/>
  <c r="BQ147" i="3" s="1"/>
  <c r="BP101" i="3"/>
  <c r="BQ101" i="3" s="1"/>
  <c r="BN164" i="3"/>
  <c r="BO164" i="3" s="1"/>
  <c r="BP164" i="3" s="1"/>
  <c r="BQ164" i="3" s="1"/>
  <c r="BO47" i="3"/>
  <c r="BP47" i="3" s="1"/>
  <c r="BQ47" i="3" s="1"/>
  <c r="BU84" i="3"/>
  <c r="BU42" i="3"/>
  <c r="CC146" i="3"/>
  <c r="CD146" i="3" s="1"/>
  <c r="BU54" i="3"/>
  <c r="CB41" i="3"/>
  <c r="CC152" i="3"/>
  <c r="CD152" i="3" s="1"/>
  <c r="BU165" i="3"/>
  <c r="CC72" i="3"/>
  <c r="BU156" i="3"/>
  <c r="BU148" i="3"/>
  <c r="BU131" i="3"/>
  <c r="BU185" i="3"/>
  <c r="BU119" i="3"/>
  <c r="BU152" i="3"/>
  <c r="CC103" i="3"/>
  <c r="CD103" i="3" s="1"/>
  <c r="CB118" i="3"/>
  <c r="CB221" i="3"/>
  <c r="CB204" i="3"/>
  <c r="CC115" i="3"/>
  <c r="CD115" i="3" s="1"/>
  <c r="CC165" i="3"/>
  <c r="CD165" i="3" s="1"/>
  <c r="BN66" i="3"/>
  <c r="BO66" i="3" s="1"/>
  <c r="BD80" i="3"/>
  <c r="BO158" i="3"/>
  <c r="BP158" i="3" s="1"/>
  <c r="BQ158" i="3" s="1"/>
  <c r="BP73" i="3"/>
  <c r="BQ73" i="3" s="1"/>
  <c r="CD36" i="3"/>
  <c r="BD124" i="3"/>
  <c r="BO61" i="3"/>
  <c r="BP169" i="3"/>
  <c r="BQ169" i="3" s="1"/>
  <c r="BN41" i="3"/>
  <c r="BO41" i="3" s="1"/>
  <c r="CB91" i="3"/>
  <c r="BU146" i="3"/>
  <c r="BU139" i="3"/>
  <c r="CC139" i="3"/>
  <c r="CD139" i="3" s="1"/>
  <c r="CB164" i="3"/>
  <c r="BU72" i="3"/>
  <c r="BU123" i="3"/>
  <c r="BC162" i="3"/>
  <c r="CB168" i="3"/>
  <c r="CC84" i="3"/>
  <c r="CD84" i="3" s="1"/>
  <c r="CC106" i="3"/>
  <c r="CD106" i="3" s="1"/>
  <c r="CB72" i="3"/>
  <c r="CB45" i="3"/>
  <c r="CC185" i="3"/>
  <c r="CD185" i="3" s="1"/>
  <c r="CC78" i="3"/>
  <c r="CD78" i="3" s="1"/>
  <c r="BU178" i="3"/>
  <c r="CC148" i="3"/>
  <c r="CD148" i="3" s="1"/>
  <c r="CC86" i="3"/>
  <c r="CD86" i="3" s="1"/>
  <c r="CC149" i="3"/>
  <c r="CD149" i="3" s="1"/>
  <c r="CC119" i="3"/>
  <c r="CD119" i="3" s="1"/>
  <c r="BU103" i="3"/>
  <c r="CC156" i="3"/>
  <c r="CD156" i="3" s="1"/>
  <c r="CC123" i="3"/>
  <c r="CD123" i="3" s="1"/>
  <c r="CC26" i="3"/>
  <c r="CD26" i="3" s="1"/>
  <c r="CB194" i="3"/>
  <c r="BU36" i="3"/>
  <c r="CC200" i="3"/>
  <c r="CD200" i="3" s="1"/>
  <c r="BU195" i="3"/>
  <c r="BU197" i="3"/>
  <c r="CC208" i="3"/>
  <c r="CD208" i="3" s="1"/>
  <c r="BU200" i="3"/>
  <c r="CC222" i="3"/>
  <c r="CD222" i="3" s="1"/>
  <c r="BU222" i="3"/>
  <c r="CC215" i="3"/>
  <c r="CD215" i="3" s="1"/>
  <c r="CC201" i="3"/>
  <c r="CD201" i="3" s="1"/>
  <c r="CC210" i="3"/>
  <c r="CD210" i="3" s="1"/>
  <c r="CC195" i="3"/>
  <c r="CD195" i="3" s="1"/>
  <c r="BU210" i="3"/>
  <c r="BU208" i="3"/>
  <c r="CC197" i="3"/>
  <c r="CD197" i="3" s="1"/>
  <c r="BU215" i="3"/>
  <c r="BU201" i="3"/>
  <c r="BO213" i="3"/>
  <c r="BP213" i="3" s="1"/>
  <c r="BQ213" i="3" s="1"/>
  <c r="BO46" i="3"/>
  <c r="BP46" i="3" s="1"/>
  <c r="BQ46" i="3" s="1"/>
  <c r="BN224" i="3"/>
  <c r="BO224" i="3" s="1"/>
  <c r="BP224" i="3" s="1"/>
  <c r="BQ224" i="3" s="1"/>
  <c r="BP170" i="3"/>
  <c r="BQ170" i="3" s="1"/>
  <c r="CC170" i="3" s="1"/>
  <c r="CD170" i="3" s="1"/>
  <c r="BD100" i="3"/>
  <c r="BE100" i="3" s="1"/>
  <c r="BF100" i="3" s="1"/>
  <c r="BG100" i="3" s="1"/>
  <c r="BH100" i="3" s="1"/>
  <c r="BI100" i="3" s="1"/>
  <c r="BJ100" i="3" s="1"/>
  <c r="BK100" i="3" s="1"/>
  <c r="BL100" i="3" s="1"/>
  <c r="BM100" i="3" s="1"/>
  <c r="BD39" i="3"/>
  <c r="BE39" i="3" s="1"/>
  <c r="BF39" i="3" s="1"/>
  <c r="BG39" i="3" s="1"/>
  <c r="BH39" i="3" s="1"/>
  <c r="BI39" i="3" s="1"/>
  <c r="BJ39" i="3" s="1"/>
  <c r="BK39" i="3" s="1"/>
  <c r="BL39" i="3" s="1"/>
  <c r="BM39" i="3" s="1"/>
  <c r="BP176" i="3"/>
  <c r="BQ176" i="3" s="1"/>
  <c r="BU176" i="3" s="1"/>
  <c r="BD74" i="3"/>
  <c r="BP44" i="3"/>
  <c r="BQ44" i="3" s="1"/>
  <c r="CC44" i="3" s="1"/>
  <c r="CD44" i="3" s="1"/>
  <c r="BP159" i="3"/>
  <c r="BQ159" i="3" s="1"/>
  <c r="CC159" i="3" s="1"/>
  <c r="CD159" i="3" s="1"/>
  <c r="BO150" i="3"/>
  <c r="BP150" i="3" s="1"/>
  <c r="BQ150" i="3" s="1"/>
  <c r="BD175" i="3"/>
  <c r="BO51" i="3"/>
  <c r="BP51" i="3" s="1"/>
  <c r="BQ51" i="3" s="1"/>
  <c r="CC203" i="3"/>
  <c r="CD203" i="3" s="1"/>
  <c r="BP171" i="3"/>
  <c r="BD65" i="3"/>
  <c r="BP138" i="3"/>
  <c r="BO99" i="3"/>
  <c r="BO43" i="3"/>
  <c r="BO168" i="3"/>
  <c r="BP113" i="3"/>
  <c r="BP56" i="3"/>
  <c r="BO172" i="3"/>
  <c r="BP105" i="3"/>
  <c r="BO128" i="3"/>
  <c r="BO108" i="3"/>
  <c r="BP108" i="3" s="1"/>
  <c r="BQ108" i="3" s="1"/>
  <c r="BN6" i="3"/>
  <c r="CB224" i="3"/>
  <c r="BP64" i="3"/>
  <c r="BP120" i="3"/>
  <c r="BQ120" i="3" s="1"/>
  <c r="CC120" i="3" s="1"/>
  <c r="CD120" i="3" s="1"/>
  <c r="BD22" i="3"/>
  <c r="BE22" i="3" s="1"/>
  <c r="BF22" i="3" s="1"/>
  <c r="BG22" i="3" s="1"/>
  <c r="BH22" i="3" s="1"/>
  <c r="BI22" i="3" s="1"/>
  <c r="BJ22" i="3" s="1"/>
  <c r="BK22" i="3" s="1"/>
  <c r="BL22" i="3" s="1"/>
  <c r="BM22" i="3" s="1"/>
  <c r="BN91" i="3"/>
  <c r="BO91" i="3" s="1"/>
  <c r="BP91" i="3" s="1"/>
  <c r="BQ91" i="3" s="1"/>
  <c r="BO92" i="3"/>
  <c r="BP92" i="3" s="1"/>
  <c r="BQ92" i="3" s="1"/>
  <c r="BU11" i="3"/>
  <c r="BD122" i="3"/>
  <c r="BP40" i="3"/>
  <c r="BQ40" i="3" s="1"/>
  <c r="BD132" i="3"/>
  <c r="BE132" i="3" s="1"/>
  <c r="BF132" i="3" s="1"/>
  <c r="BG132" i="3" s="1"/>
  <c r="BH132" i="3" s="1"/>
  <c r="BI132" i="3" s="1"/>
  <c r="BJ132" i="3" s="1"/>
  <c r="BK132" i="3" s="1"/>
  <c r="BL132" i="3" s="1"/>
  <c r="BM132" i="3" s="1"/>
  <c r="BD55" i="3"/>
  <c r="BN204" i="3"/>
  <c r="BO204" i="3" s="1"/>
  <c r="BP204" i="3" s="1"/>
  <c r="BQ204" i="3" s="1"/>
  <c r="BD143" i="3"/>
  <c r="BE143" i="3" s="1"/>
  <c r="BF143" i="3" s="1"/>
  <c r="BG143" i="3" s="1"/>
  <c r="BH143" i="3" s="1"/>
  <c r="BI143" i="3" s="1"/>
  <c r="BJ143" i="3" s="1"/>
  <c r="BK143" i="3" s="1"/>
  <c r="BL143" i="3" s="1"/>
  <c r="BM143" i="3" s="1"/>
  <c r="BD209" i="3"/>
  <c r="BP214" i="3"/>
  <c r="BD161" i="3"/>
  <c r="BD121" i="3"/>
  <c r="BP166" i="3"/>
  <c r="BD154" i="3"/>
  <c r="BD53" i="3"/>
  <c r="CC193" i="3"/>
  <c r="CD193" i="3" s="1"/>
  <c r="BN194" i="3"/>
  <c r="BO199" i="3"/>
  <c r="BD157" i="3"/>
  <c r="BP68" i="3"/>
  <c r="BD67" i="3"/>
  <c r="BO142" i="3"/>
  <c r="BU206" i="3"/>
  <c r="CC212" i="3"/>
  <c r="CD212" i="3" s="1"/>
  <c r="BP144" i="3"/>
  <c r="BP81" i="3"/>
  <c r="BD62" i="3"/>
  <c r="BN126" i="3"/>
  <c r="BD155" i="3"/>
  <c r="BO37" i="3"/>
  <c r="BD135" i="3"/>
  <c r="BD96" i="3"/>
  <c r="BP75" i="3"/>
  <c r="BN45" i="3"/>
  <c r="BO137" i="3"/>
  <c r="BN94" i="3"/>
  <c r="BN98" i="3"/>
  <c r="CB6" i="3"/>
  <c r="BO130" i="3"/>
  <c r="BP130" i="3" s="1"/>
  <c r="BQ130" i="3" s="1"/>
  <c r="BD129" i="3"/>
  <c r="BE129" i="3" s="1"/>
  <c r="BF129" i="3" s="1"/>
  <c r="BG129" i="3" s="1"/>
  <c r="BH129" i="3" s="1"/>
  <c r="BI129" i="3" s="1"/>
  <c r="BJ129" i="3" s="1"/>
  <c r="BK129" i="3" s="1"/>
  <c r="BL129" i="3" s="1"/>
  <c r="BM129" i="3" s="1"/>
  <c r="BN198" i="3"/>
  <c r="BO198" i="3" s="1"/>
  <c r="BP198" i="3" s="1"/>
  <c r="BQ198" i="3" s="1"/>
  <c r="BO69" i="3"/>
  <c r="BP48" i="3"/>
  <c r="BQ48" i="3" s="1"/>
  <c r="BD59" i="3"/>
  <c r="BO114" i="3"/>
  <c r="BP114" i="3" s="1"/>
  <c r="BQ114" i="3" s="1"/>
  <c r="BN70" i="3"/>
  <c r="BO70" i="3" s="1"/>
  <c r="BP70" i="3" s="1"/>
  <c r="BQ70" i="3" s="1"/>
  <c r="CB198" i="3"/>
  <c r="BP153" i="3"/>
  <c r="BP109" i="3"/>
  <c r="BO49" i="3"/>
  <c r="BP60" i="3"/>
  <c r="BU203" i="3"/>
  <c r="BO133" i="3"/>
  <c r="BO71" i="3"/>
  <c r="BP219" i="3"/>
  <c r="BP173" i="3"/>
  <c r="BP127" i="3"/>
  <c r="BD116" i="3"/>
  <c r="BD110" i="3"/>
  <c r="BP87" i="3"/>
  <c r="CC205" i="3"/>
  <c r="CD205" i="3" s="1"/>
  <c r="BP183" i="3"/>
  <c r="BO90" i="3"/>
  <c r="BP77" i="3"/>
  <c r="CC211" i="3"/>
  <c r="CD211" i="3" s="1"/>
  <c r="BU211" i="3"/>
  <c r="BP186" i="3"/>
  <c r="BP140" i="3"/>
  <c r="BO118" i="3"/>
  <c r="BO82" i="3"/>
  <c r="BO63" i="3"/>
  <c r="CC206" i="3"/>
  <c r="CD206" i="3" s="1"/>
  <c r="BU205" i="3"/>
  <c r="CC11" i="3"/>
  <c r="CD11" i="3" s="1"/>
  <c r="BO184" i="3"/>
  <c r="BP184" i="3" s="1"/>
  <c r="BQ184" i="3" s="1"/>
  <c r="BU193" i="3"/>
  <c r="BO95" i="3"/>
  <c r="BP95" i="3" s="1"/>
  <c r="BQ95" i="3" s="1"/>
  <c r="BO102" i="3"/>
  <c r="BD50" i="3"/>
  <c r="BE50" i="3" s="1"/>
  <c r="BF50" i="3" s="1"/>
  <c r="BG50" i="3" s="1"/>
  <c r="BH50" i="3" s="1"/>
  <c r="BI50" i="3" s="1"/>
  <c r="BJ50" i="3" s="1"/>
  <c r="BK50" i="3" s="1"/>
  <c r="BL50" i="3" s="1"/>
  <c r="BM50" i="3" s="1"/>
  <c r="BO125" i="3"/>
  <c r="BP104" i="3"/>
  <c r="BQ104" i="3" s="1"/>
  <c r="BU104" i="3" s="1"/>
  <c r="BP177" i="3"/>
  <c r="BQ177" i="3" s="1"/>
  <c r="CC177" i="3" s="1"/>
  <c r="CD177" i="3" s="1"/>
  <c r="BN221" i="3"/>
  <c r="BO221" i="3" s="1"/>
  <c r="BP221" i="3" s="1"/>
  <c r="BQ221" i="3" s="1"/>
  <c r="BU212" i="3"/>
  <c r="BP145" i="3"/>
  <c r="BQ145" i="3" s="1"/>
  <c r="BU145" i="3" s="1"/>
  <c r="X241" i="3"/>
  <c r="BD187" i="3"/>
  <c r="BP141" i="3"/>
  <c r="BN88" i="3"/>
  <c r="BO88" i="3" s="1"/>
  <c r="BP88" i="3" s="1"/>
  <c r="BQ88" i="3" s="1"/>
  <c r="BP112" i="3"/>
  <c r="BO76" i="3"/>
  <c r="BP76" i="3" s="1"/>
  <c r="BQ76" i="3" s="1"/>
  <c r="BU26" i="3"/>
  <c r="CA14" i="3" l="1"/>
  <c r="BE258" i="3"/>
  <c r="AX12" i="3"/>
  <c r="AW251" i="3"/>
  <c r="CA17" i="3"/>
  <c r="CA58" i="3"/>
  <c r="CA20" i="3"/>
  <c r="CA16" i="3"/>
  <c r="CA10" i="3"/>
  <c r="BU101" i="3"/>
  <c r="CA192" i="3"/>
  <c r="BU164" i="3"/>
  <c r="AX229" i="3"/>
  <c r="AW256" i="3"/>
  <c r="AX230" i="3"/>
  <c r="AW258" i="3"/>
  <c r="AX207" i="3"/>
  <c r="AW248" i="3"/>
  <c r="AW217" i="3"/>
  <c r="AV249" i="3"/>
  <c r="BQ258" i="3"/>
  <c r="BU232" i="3"/>
  <c r="CC232" i="3"/>
  <c r="AX228" i="3"/>
  <c r="AW255" i="3"/>
  <c r="AX226" i="3"/>
  <c r="AW254" i="3"/>
  <c r="AX21" i="3"/>
  <c r="AW247" i="3"/>
  <c r="BG231" i="3"/>
  <c r="BF258" i="3"/>
  <c r="AX234" i="3"/>
  <c r="AW257" i="3"/>
  <c r="CD188" i="3"/>
  <c r="CD178" i="3"/>
  <c r="CC158" i="3"/>
  <c r="CD158" i="3" s="1"/>
  <c r="CC169" i="3"/>
  <c r="CD169" i="3" s="1"/>
  <c r="CD72" i="3"/>
  <c r="BU158" i="3"/>
  <c r="BU169" i="3"/>
  <c r="BU40" i="3"/>
  <c r="BU91" i="3"/>
  <c r="BU95" i="3"/>
  <c r="CC95" i="3"/>
  <c r="CD95" i="3" s="1"/>
  <c r="CB143" i="3"/>
  <c r="CC92" i="3"/>
  <c r="CD92" i="3" s="1"/>
  <c r="CC48" i="3"/>
  <c r="CD48" i="3" s="1"/>
  <c r="CC91" i="3"/>
  <c r="CD91" i="3" s="1"/>
  <c r="BU76" i="3"/>
  <c r="BU114" i="3"/>
  <c r="CC46" i="3"/>
  <c r="CD46" i="3" s="1"/>
  <c r="CC147" i="3"/>
  <c r="CD147" i="3" s="1"/>
  <c r="CC40" i="3"/>
  <c r="CD40" i="3" s="1"/>
  <c r="CC104" i="3"/>
  <c r="CD104" i="3" s="1"/>
  <c r="CB132" i="3"/>
  <c r="BE122" i="3"/>
  <c r="BF122" i="3" s="1"/>
  <c r="BG122" i="3" s="1"/>
  <c r="BH122" i="3" s="1"/>
  <c r="BI122" i="3" s="1"/>
  <c r="BJ122" i="3" s="1"/>
  <c r="BK122" i="3" s="1"/>
  <c r="BL122" i="3" s="1"/>
  <c r="BM122" i="3" s="1"/>
  <c r="BN122" i="3" s="1"/>
  <c r="BD162" i="3"/>
  <c r="BE162" i="3" s="1"/>
  <c r="BF162" i="3" s="1"/>
  <c r="BG162" i="3" s="1"/>
  <c r="BH162" i="3" s="1"/>
  <c r="BI162" i="3" s="1"/>
  <c r="BJ162" i="3" s="1"/>
  <c r="BK162" i="3" s="1"/>
  <c r="BL162" i="3" s="1"/>
  <c r="BM162" i="3" s="1"/>
  <c r="BE55" i="3"/>
  <c r="BF55" i="3" s="1"/>
  <c r="BG55" i="3" s="1"/>
  <c r="BH55" i="3" s="1"/>
  <c r="BI55" i="3" s="1"/>
  <c r="BJ55" i="3" s="1"/>
  <c r="BK55" i="3" s="1"/>
  <c r="BL55" i="3" s="1"/>
  <c r="BM55" i="3" s="1"/>
  <c r="BN55" i="3" s="1"/>
  <c r="CC70" i="3"/>
  <c r="CD70" i="3" s="1"/>
  <c r="BE124" i="3"/>
  <c r="CC73" i="3"/>
  <c r="CD73" i="3" s="1"/>
  <c r="CC176" i="3"/>
  <c r="CD176" i="3" s="1"/>
  <c r="CC150" i="3"/>
  <c r="CD150" i="3" s="1"/>
  <c r="CC108" i="3"/>
  <c r="CD108" i="3" s="1"/>
  <c r="CC101" i="3"/>
  <c r="CD101" i="3" s="1"/>
  <c r="BU147" i="3"/>
  <c r="CC51" i="3"/>
  <c r="CD51" i="3" s="1"/>
  <c r="CB58" i="3"/>
  <c r="BU88" i="3"/>
  <c r="CB134" i="3"/>
  <c r="BU150" i="3"/>
  <c r="CB129" i="3"/>
  <c r="BQ112" i="3"/>
  <c r="CC112" i="3" s="1"/>
  <c r="CD112" i="3" s="1"/>
  <c r="BU70" i="3"/>
  <c r="BN58" i="3"/>
  <c r="BO58" i="3" s="1"/>
  <c r="BP58" i="3" s="1"/>
  <c r="BU130" i="3"/>
  <c r="BQ141" i="3"/>
  <c r="CC141" i="3" s="1"/>
  <c r="CD141" i="3" s="1"/>
  <c r="BE59" i="3"/>
  <c r="BF59" i="3" s="1"/>
  <c r="BG59" i="3" s="1"/>
  <c r="BH59" i="3" s="1"/>
  <c r="BI59" i="3" s="1"/>
  <c r="BJ59" i="3" s="1"/>
  <c r="BK59" i="3" s="1"/>
  <c r="BL59" i="3" s="1"/>
  <c r="BM59" i="3" s="1"/>
  <c r="BN59" i="3" s="1"/>
  <c r="BQ64" i="3"/>
  <c r="BU64" i="3" s="1"/>
  <c r="BP43" i="3"/>
  <c r="BQ43" i="3" s="1"/>
  <c r="BU73" i="3"/>
  <c r="BU44" i="3"/>
  <c r="CC145" i="3"/>
  <c r="CD145" i="3" s="1"/>
  <c r="CC76" i="3"/>
  <c r="CD76" i="3" s="1"/>
  <c r="CB50" i="3"/>
  <c r="BU177" i="3"/>
  <c r="BU159" i="3"/>
  <c r="CC184" i="3"/>
  <c r="CD184" i="3" s="1"/>
  <c r="CB100" i="3"/>
  <c r="BU170" i="3"/>
  <c r="CC164" i="3"/>
  <c r="CD164" i="3" s="1"/>
  <c r="BU184" i="3"/>
  <c r="BP69" i="3"/>
  <c r="BQ69" i="3" s="1"/>
  <c r="CC130" i="3"/>
  <c r="CD130" i="3" s="1"/>
  <c r="CC134" i="3"/>
  <c r="BE187" i="3"/>
  <c r="BF187" i="3" s="1"/>
  <c r="BG187" i="3" s="1"/>
  <c r="BH187" i="3" s="1"/>
  <c r="BI187" i="3" s="1"/>
  <c r="BJ187" i="3" s="1"/>
  <c r="BK187" i="3" s="1"/>
  <c r="BL187" i="3" s="1"/>
  <c r="BM187" i="3" s="1"/>
  <c r="BN187" i="3" s="1"/>
  <c r="BO187" i="3" s="1"/>
  <c r="BP187" i="3" s="1"/>
  <c r="BQ187" i="3" s="1"/>
  <c r="BU187" i="3" s="1"/>
  <c r="BP125" i="3"/>
  <c r="BQ125" i="3" s="1"/>
  <c r="BE74" i="3"/>
  <c r="BF74" i="3" s="1"/>
  <c r="BG74" i="3" s="1"/>
  <c r="BH74" i="3" s="1"/>
  <c r="BI74" i="3" s="1"/>
  <c r="BJ74" i="3" s="1"/>
  <c r="BK74" i="3" s="1"/>
  <c r="BL74" i="3" s="1"/>
  <c r="BM74" i="3" s="1"/>
  <c r="BN74" i="3" s="1"/>
  <c r="BP61" i="3"/>
  <c r="BQ61" i="3" s="1"/>
  <c r="BE80" i="3"/>
  <c r="BF80" i="3" s="1"/>
  <c r="BG80" i="3" s="1"/>
  <c r="BH80" i="3" s="1"/>
  <c r="BI80" i="3" s="1"/>
  <c r="BJ80" i="3" s="1"/>
  <c r="BK80" i="3" s="1"/>
  <c r="BL80" i="3" s="1"/>
  <c r="BM80" i="3" s="1"/>
  <c r="BU48" i="3"/>
  <c r="CC114" i="3"/>
  <c r="CD114" i="3" s="1"/>
  <c r="CC47" i="3"/>
  <c r="CD47" i="3" s="1"/>
  <c r="BU120" i="3"/>
  <c r="BU47" i="3"/>
  <c r="BU134" i="3"/>
  <c r="CC88" i="3"/>
  <c r="CD88" i="3" s="1"/>
  <c r="BU92" i="3"/>
  <c r="BU108" i="3"/>
  <c r="BU51" i="3"/>
  <c r="BU46" i="3"/>
  <c r="CB39" i="3"/>
  <c r="CC213" i="3"/>
  <c r="CD213" i="3" s="1"/>
  <c r="CB22" i="3"/>
  <c r="BU213" i="3"/>
  <c r="BU221" i="3"/>
  <c r="BU204" i="3"/>
  <c r="CC221" i="3"/>
  <c r="CD221" i="3" s="1"/>
  <c r="CC204" i="3"/>
  <c r="CD204" i="3" s="1"/>
  <c r="CC9" i="3"/>
  <c r="CD9" i="3" s="1"/>
  <c r="BU9" i="3"/>
  <c r="BC14" i="3"/>
  <c r="BD14" i="3" s="1"/>
  <c r="BE14" i="3" s="1"/>
  <c r="BF14" i="3" s="1"/>
  <c r="BG14" i="3" s="1"/>
  <c r="BH14" i="3" s="1"/>
  <c r="BI14" i="3" s="1"/>
  <c r="BJ14" i="3" s="1"/>
  <c r="BK14" i="3" s="1"/>
  <c r="BL14" i="3" s="1"/>
  <c r="BM14" i="3" s="1"/>
  <c r="BP137" i="3"/>
  <c r="BQ137" i="3" s="1"/>
  <c r="CC137" i="3" s="1"/>
  <c r="CD137" i="3" s="1"/>
  <c r="AT19" i="3"/>
  <c r="BP66" i="3"/>
  <c r="BQ66" i="3" s="1"/>
  <c r="BE154" i="3"/>
  <c r="BF154" i="3" s="1"/>
  <c r="BG154" i="3" s="1"/>
  <c r="BH154" i="3" s="1"/>
  <c r="BI154" i="3" s="1"/>
  <c r="BJ154" i="3" s="1"/>
  <c r="BK154" i="3" s="1"/>
  <c r="BL154" i="3" s="1"/>
  <c r="BM154" i="3" s="1"/>
  <c r="BP128" i="3"/>
  <c r="BQ128" i="3" s="1"/>
  <c r="BU128" i="3" s="1"/>
  <c r="BJ191" i="3"/>
  <c r="BK191" i="3" s="1"/>
  <c r="BL191" i="3" s="1"/>
  <c r="BM191" i="3" s="1"/>
  <c r="BQ113" i="3"/>
  <c r="BU113" i="3" s="1"/>
  <c r="BC20" i="3"/>
  <c r="BD20" i="3" s="1"/>
  <c r="BE20" i="3" s="1"/>
  <c r="BF20" i="3" s="1"/>
  <c r="BG20" i="3" s="1"/>
  <c r="BH20" i="3" s="1"/>
  <c r="BI20" i="3" s="1"/>
  <c r="BJ20" i="3" s="1"/>
  <c r="BK20" i="3" s="1"/>
  <c r="BL20" i="3" s="1"/>
  <c r="BM20" i="3" s="1"/>
  <c r="BQ171" i="3"/>
  <c r="BN100" i="3"/>
  <c r="BO100" i="3" s="1"/>
  <c r="BP100" i="3" s="1"/>
  <c r="BQ100" i="3" s="1"/>
  <c r="BU100" i="3" s="1"/>
  <c r="BU198" i="3"/>
  <c r="BU224" i="3"/>
  <c r="BP82" i="3"/>
  <c r="BQ140" i="3"/>
  <c r="BU140" i="3" s="1"/>
  <c r="BC17" i="3"/>
  <c r="BD17" i="3" s="1"/>
  <c r="BE17" i="3" s="1"/>
  <c r="BF17" i="3" s="1"/>
  <c r="BG17" i="3" s="1"/>
  <c r="BH17" i="3" s="1"/>
  <c r="BI17" i="3" s="1"/>
  <c r="BJ17" i="3" s="1"/>
  <c r="BK17" i="3" s="1"/>
  <c r="BL17" i="3" s="1"/>
  <c r="BM17" i="3" s="1"/>
  <c r="BP90" i="3"/>
  <c r="BQ87" i="3"/>
  <c r="BU87" i="3" s="1"/>
  <c r="BE116" i="3"/>
  <c r="BP71" i="3"/>
  <c r="BP49" i="3"/>
  <c r="BQ153" i="3"/>
  <c r="BU153" i="3" s="1"/>
  <c r="BN129" i="3"/>
  <c r="BO94" i="3"/>
  <c r="BE135" i="3"/>
  <c r="BO126" i="3"/>
  <c r="BP126" i="3" s="1"/>
  <c r="BQ126" i="3" s="1"/>
  <c r="BU126" i="3" s="1"/>
  <c r="BE62" i="3"/>
  <c r="BP142" i="3"/>
  <c r="BQ68" i="3"/>
  <c r="BN132" i="3"/>
  <c r="BC16" i="3"/>
  <c r="BD16" i="3" s="1"/>
  <c r="BE16" i="3" s="1"/>
  <c r="BF16" i="3" s="1"/>
  <c r="BG16" i="3" s="1"/>
  <c r="BH16" i="3" s="1"/>
  <c r="BI16" i="3" s="1"/>
  <c r="BJ16" i="3" s="1"/>
  <c r="BK16" i="3" s="1"/>
  <c r="BL16" i="3" s="1"/>
  <c r="BM16" i="3" s="1"/>
  <c r="BP172" i="3"/>
  <c r="Y241" i="3"/>
  <c r="BC10" i="3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Q173" i="3"/>
  <c r="BU173" i="3" s="1"/>
  <c r="BO45" i="3"/>
  <c r="BE155" i="3"/>
  <c r="BQ144" i="3"/>
  <c r="BU144" i="3" s="1"/>
  <c r="BO194" i="3"/>
  <c r="BE53" i="3"/>
  <c r="BQ166" i="3"/>
  <c r="BU166" i="3" s="1"/>
  <c r="BE121" i="3"/>
  <c r="BQ214" i="3"/>
  <c r="CC214" i="3" s="1"/>
  <c r="CD214" i="3" s="1"/>
  <c r="BE209" i="3"/>
  <c r="BN22" i="3"/>
  <c r="BO6" i="3"/>
  <c r="BP6" i="3" s="1"/>
  <c r="BQ6" i="3" s="1"/>
  <c r="BQ105" i="3"/>
  <c r="CC105" i="3" s="1"/>
  <c r="CD105" i="3" s="1"/>
  <c r="BQ56" i="3"/>
  <c r="BU56" i="3" s="1"/>
  <c r="BP168" i="3"/>
  <c r="BP99" i="3"/>
  <c r="BE65" i="3"/>
  <c r="BN39" i="3"/>
  <c r="BQ183" i="3"/>
  <c r="BU183" i="3" s="1"/>
  <c r="BQ219" i="3"/>
  <c r="BU219" i="3" s="1"/>
  <c r="BQ75" i="3"/>
  <c r="BP199" i="3"/>
  <c r="BQ199" i="3" s="1"/>
  <c r="BE161" i="3"/>
  <c r="AT13" i="3"/>
  <c r="BN50" i="3"/>
  <c r="BO50" i="3" s="1"/>
  <c r="BP50" i="3" s="1"/>
  <c r="BQ50" i="3" s="1"/>
  <c r="BU50" i="3" s="1"/>
  <c r="BP102" i="3"/>
  <c r="BP63" i="3"/>
  <c r="BP118" i="3"/>
  <c r="BQ186" i="3"/>
  <c r="CC186" i="3" s="1"/>
  <c r="CD186" i="3" s="1"/>
  <c r="BQ77" i="3"/>
  <c r="BU77" i="3" s="1"/>
  <c r="BE110" i="3"/>
  <c r="BQ127" i="3"/>
  <c r="BP133" i="3"/>
  <c r="BQ60" i="3"/>
  <c r="CC60" i="3" s="1"/>
  <c r="CD60" i="3" s="1"/>
  <c r="BQ109" i="3"/>
  <c r="BU109" i="3" s="1"/>
  <c r="CC198" i="3"/>
  <c r="CD198" i="3" s="1"/>
  <c r="BO98" i="3"/>
  <c r="BP98" i="3" s="1"/>
  <c r="BQ98" i="3" s="1"/>
  <c r="BU98" i="3" s="1"/>
  <c r="BE96" i="3"/>
  <c r="BF96" i="3" s="1"/>
  <c r="BG96" i="3" s="1"/>
  <c r="BH96" i="3" s="1"/>
  <c r="BI96" i="3" s="1"/>
  <c r="BJ96" i="3" s="1"/>
  <c r="BK96" i="3" s="1"/>
  <c r="BL96" i="3" s="1"/>
  <c r="BM96" i="3" s="1"/>
  <c r="BP37" i="3"/>
  <c r="BQ37" i="3" s="1"/>
  <c r="BU37" i="3" s="1"/>
  <c r="BQ81" i="3"/>
  <c r="BP41" i="3"/>
  <c r="BQ41" i="3" s="1"/>
  <c r="BU41" i="3" s="1"/>
  <c r="BE67" i="3"/>
  <c r="BE157" i="3"/>
  <c r="BF157" i="3" s="1"/>
  <c r="BG157" i="3" s="1"/>
  <c r="BH157" i="3" s="1"/>
  <c r="BI157" i="3" s="1"/>
  <c r="BJ157" i="3" s="1"/>
  <c r="BK157" i="3" s="1"/>
  <c r="BL157" i="3" s="1"/>
  <c r="BM157" i="3" s="1"/>
  <c r="BN143" i="3"/>
  <c r="BQ138" i="3"/>
  <c r="CC138" i="3" s="1"/>
  <c r="CD138" i="3" s="1"/>
  <c r="BE175" i="3"/>
  <c r="CC224" i="3"/>
  <c r="CD224" i="3" s="1"/>
  <c r="AY12" i="3" l="1"/>
  <c r="AX251" i="3"/>
  <c r="AU19" i="3"/>
  <c r="AV19" i="3" s="1"/>
  <c r="AW19" i="3" s="1"/>
  <c r="AX19" i="3" s="1"/>
  <c r="AY19" i="3" s="1"/>
  <c r="AZ19" i="3" s="1"/>
  <c r="BA19" i="3" s="1"/>
  <c r="BB19" i="3" s="1"/>
  <c r="AU13" i="3"/>
  <c r="AY228" i="3"/>
  <c r="AX255" i="3"/>
  <c r="AY207" i="3"/>
  <c r="AX248" i="3"/>
  <c r="AY229" i="3"/>
  <c r="AX256" i="3"/>
  <c r="BH231" i="3"/>
  <c r="BG258" i="3"/>
  <c r="CD232" i="3"/>
  <c r="CC258" i="3"/>
  <c r="AX217" i="3"/>
  <c r="AW249" i="3"/>
  <c r="AY230" i="3"/>
  <c r="AX258" i="3"/>
  <c r="AY234" i="3"/>
  <c r="AX257" i="3"/>
  <c r="AY21" i="3"/>
  <c r="AX247" i="3"/>
  <c r="AY226" i="3"/>
  <c r="AX254" i="3"/>
  <c r="CB80" i="3"/>
  <c r="BU69" i="3"/>
  <c r="BU141" i="3"/>
  <c r="CC64" i="3"/>
  <c r="CD64" i="3" s="1"/>
  <c r="CB55" i="3"/>
  <c r="BU43" i="3"/>
  <c r="BU137" i="3"/>
  <c r="CC56" i="3"/>
  <c r="CD56" i="3" s="1"/>
  <c r="CC128" i="3"/>
  <c r="CD128" i="3" s="1"/>
  <c r="CB74" i="3"/>
  <c r="CC43" i="3"/>
  <c r="CD43" i="3" s="1"/>
  <c r="CC66" i="3"/>
  <c r="CD66" i="3" s="1"/>
  <c r="BF67" i="3"/>
  <c r="BG67" i="3" s="1"/>
  <c r="BH67" i="3" s="1"/>
  <c r="BI67" i="3" s="1"/>
  <c r="BJ67" i="3" s="1"/>
  <c r="BK67" i="3" s="1"/>
  <c r="BL67" i="3" s="1"/>
  <c r="BU171" i="3"/>
  <c r="CC171" i="3"/>
  <c r="CD171" i="3" s="1"/>
  <c r="CC144" i="3"/>
  <c r="CD144" i="3" s="1"/>
  <c r="BN80" i="3"/>
  <c r="BO80" i="3" s="1"/>
  <c r="BP80" i="3" s="1"/>
  <c r="BQ80" i="3" s="1"/>
  <c r="CB187" i="3"/>
  <c r="CB59" i="3"/>
  <c r="BU112" i="3"/>
  <c r="BU138" i="3"/>
  <c r="CC140" i="3"/>
  <c r="CD140" i="3" s="1"/>
  <c r="CB122" i="3"/>
  <c r="CC50" i="3"/>
  <c r="CD50" i="3" s="1"/>
  <c r="BU105" i="3"/>
  <c r="CC173" i="3"/>
  <c r="CD173" i="3" s="1"/>
  <c r="CC183" i="3"/>
  <c r="CD183" i="3" s="1"/>
  <c r="BU61" i="3"/>
  <c r="CC113" i="3"/>
  <c r="CD113" i="3" s="1"/>
  <c r="CC100" i="3"/>
  <c r="CD100" i="3" s="1"/>
  <c r="CD134" i="3"/>
  <c r="BN162" i="3"/>
  <c r="BO162" i="3" s="1"/>
  <c r="BP162" i="3" s="1"/>
  <c r="BQ162" i="3" s="1"/>
  <c r="BU127" i="3"/>
  <c r="CC127" i="3"/>
  <c r="CD127" i="3" s="1"/>
  <c r="BU75" i="3"/>
  <c r="CC75" i="3"/>
  <c r="CD75" i="3" s="1"/>
  <c r="BU60" i="3"/>
  <c r="BU125" i="3"/>
  <c r="CC187" i="3"/>
  <c r="CB154" i="3"/>
  <c r="CC126" i="3"/>
  <c r="CD126" i="3" s="1"/>
  <c r="CC166" i="3"/>
  <c r="CD166" i="3" s="1"/>
  <c r="CC41" i="3"/>
  <c r="CD41" i="3" s="1"/>
  <c r="CC77" i="3"/>
  <c r="CD77" i="3" s="1"/>
  <c r="CC109" i="3"/>
  <c r="CD109" i="3" s="1"/>
  <c r="CB96" i="3"/>
  <c r="CC153" i="3"/>
  <c r="CD153" i="3" s="1"/>
  <c r="BQ133" i="3"/>
  <c r="BU133" i="3" s="1"/>
  <c r="CC81" i="3"/>
  <c r="CD81" i="3" s="1"/>
  <c r="BU81" i="3"/>
  <c r="BF161" i="3"/>
  <c r="BG161" i="3" s="1"/>
  <c r="BH161" i="3" s="1"/>
  <c r="BI161" i="3" s="1"/>
  <c r="BJ161" i="3" s="1"/>
  <c r="BK161" i="3" s="1"/>
  <c r="BL161" i="3" s="1"/>
  <c r="BU68" i="3"/>
  <c r="CC68" i="3"/>
  <c r="CD68" i="3" s="1"/>
  <c r="CC61" i="3"/>
  <c r="CD61" i="3" s="1"/>
  <c r="CC125" i="3"/>
  <c r="CD125" i="3" s="1"/>
  <c r="CC69" i="3"/>
  <c r="CD69" i="3" s="1"/>
  <c r="BU66" i="3"/>
  <c r="BU186" i="3"/>
  <c r="CB157" i="3"/>
  <c r="CC98" i="3"/>
  <c r="CD98" i="3" s="1"/>
  <c r="BF124" i="3"/>
  <c r="CB162" i="3"/>
  <c r="CC87" i="3"/>
  <c r="CD87" i="3" s="1"/>
  <c r="CC6" i="3"/>
  <c r="CD6" i="3" s="1"/>
  <c r="BU199" i="3"/>
  <c r="CC199" i="3"/>
  <c r="CD199" i="3" s="1"/>
  <c r="CB191" i="3"/>
  <c r="CC219" i="3"/>
  <c r="CD219" i="3" s="1"/>
  <c r="CB14" i="3"/>
  <c r="BU6" i="3"/>
  <c r="CB20" i="3"/>
  <c r="AT7" i="3"/>
  <c r="BO129" i="3"/>
  <c r="BN154" i="3"/>
  <c r="BO22" i="3"/>
  <c r="BP22" i="3" s="1"/>
  <c r="BQ22" i="3" s="1"/>
  <c r="BN16" i="3"/>
  <c r="BO16" i="3" s="1"/>
  <c r="BP16" i="3" s="1"/>
  <c r="BQ16" i="3" s="1"/>
  <c r="BU16" i="3" s="1"/>
  <c r="AT15" i="3"/>
  <c r="BQ71" i="3"/>
  <c r="BU71" i="3" s="1"/>
  <c r="BN96" i="3"/>
  <c r="BQ99" i="3"/>
  <c r="BU99" i="3" s="1"/>
  <c r="BF121" i="3"/>
  <c r="BO55" i="3"/>
  <c r="CC37" i="3"/>
  <c r="CD37" i="3" s="1"/>
  <c r="BQ63" i="3"/>
  <c r="BU63" i="3" s="1"/>
  <c r="BO39" i="3"/>
  <c r="CB16" i="3"/>
  <c r="BU214" i="3"/>
  <c r="BP45" i="3"/>
  <c r="CB17" i="3"/>
  <c r="BQ172" i="3"/>
  <c r="BU172" i="3" s="1"/>
  <c r="BQ142" i="3"/>
  <c r="CC142" i="3" s="1"/>
  <c r="CD142" i="3" s="1"/>
  <c r="BF135" i="3"/>
  <c r="BQ49" i="3"/>
  <c r="BF116" i="3"/>
  <c r="BQ90" i="3"/>
  <c r="BU90" i="3" s="1"/>
  <c r="BF175" i="3"/>
  <c r="BG175" i="3" s="1"/>
  <c r="BH175" i="3" s="1"/>
  <c r="BI175" i="3" s="1"/>
  <c r="BJ175" i="3" s="1"/>
  <c r="BK175" i="3" s="1"/>
  <c r="BL175" i="3" s="1"/>
  <c r="BO122" i="3"/>
  <c r="BP122" i="3" s="1"/>
  <c r="BQ122" i="3" s="1"/>
  <c r="BU122" i="3" s="1"/>
  <c r="BF110" i="3"/>
  <c r="BQ118" i="3"/>
  <c r="BU118" i="3" s="1"/>
  <c r="BQ102" i="3"/>
  <c r="BU102" i="3" s="1"/>
  <c r="BO74" i="3"/>
  <c r="BP74" i="3" s="1"/>
  <c r="BQ74" i="3" s="1"/>
  <c r="BU74" i="3" s="1"/>
  <c r="BF155" i="3"/>
  <c r="BG155" i="3" s="1"/>
  <c r="BH155" i="3" s="1"/>
  <c r="BI155" i="3" s="1"/>
  <c r="BJ155" i="3" s="1"/>
  <c r="BK155" i="3" s="1"/>
  <c r="BL155" i="3" s="1"/>
  <c r="BN10" i="3"/>
  <c r="BO10" i="3" s="1"/>
  <c r="BP10" i="3" s="1"/>
  <c r="BQ10" i="3" s="1"/>
  <c r="CC10" i="3" s="1"/>
  <c r="BF62" i="3"/>
  <c r="BG62" i="3" s="1"/>
  <c r="BH62" i="3" s="1"/>
  <c r="BI62" i="3" s="1"/>
  <c r="BJ62" i="3" s="1"/>
  <c r="BK62" i="3" s="1"/>
  <c r="BL62" i="3" s="1"/>
  <c r="BM62" i="3" s="1"/>
  <c r="BQ58" i="3"/>
  <c r="CC58" i="3" s="1"/>
  <c r="CD58" i="3" s="1"/>
  <c r="BN17" i="3"/>
  <c r="BO17" i="3" s="1"/>
  <c r="BP17" i="3" s="1"/>
  <c r="BQ17" i="3" s="1"/>
  <c r="BU17" i="3" s="1"/>
  <c r="BQ82" i="3"/>
  <c r="BU82" i="3" s="1"/>
  <c r="BO143" i="3"/>
  <c r="BF209" i="3"/>
  <c r="BF53" i="3"/>
  <c r="BO59" i="3"/>
  <c r="BP59" i="3" s="1"/>
  <c r="BQ59" i="3" s="1"/>
  <c r="BU59" i="3" s="1"/>
  <c r="BN157" i="3"/>
  <c r="BO157" i="3" s="1"/>
  <c r="BP157" i="3" s="1"/>
  <c r="BQ157" i="3" s="1"/>
  <c r="BU157" i="3" s="1"/>
  <c r="CB10" i="3"/>
  <c r="BF65" i="3"/>
  <c r="BG65" i="3" s="1"/>
  <c r="BH65" i="3" s="1"/>
  <c r="BI65" i="3" s="1"/>
  <c r="BJ65" i="3" s="1"/>
  <c r="BK65" i="3" s="1"/>
  <c r="BL65" i="3" s="1"/>
  <c r="BM65" i="3" s="1"/>
  <c r="BQ168" i="3"/>
  <c r="CC168" i="3" s="1"/>
  <c r="CD168" i="3" s="1"/>
  <c r="BP194" i="3"/>
  <c r="BQ194" i="3" s="1"/>
  <c r="BU194" i="3" s="1"/>
  <c r="Z241" i="3"/>
  <c r="BO132" i="3"/>
  <c r="BP132" i="3" s="1"/>
  <c r="BQ132" i="3" s="1"/>
  <c r="BU132" i="3" s="1"/>
  <c r="BP94" i="3"/>
  <c r="BQ94" i="3" s="1"/>
  <c r="BU94" i="3" s="1"/>
  <c r="BN20" i="3"/>
  <c r="BO20" i="3" s="1"/>
  <c r="BP20" i="3" s="1"/>
  <c r="BQ20" i="3" s="1"/>
  <c r="BN191" i="3"/>
  <c r="BO191" i="3" s="1"/>
  <c r="BP191" i="3" s="1"/>
  <c r="BQ191" i="3" s="1"/>
  <c r="BN14" i="3"/>
  <c r="BO14" i="3" s="1"/>
  <c r="BP14" i="3" s="1"/>
  <c r="BQ14" i="3" s="1"/>
  <c r="BU14" i="3" s="1"/>
  <c r="AZ12" i="3" l="1"/>
  <c r="CA12" i="3" s="1"/>
  <c r="AY251" i="3"/>
  <c r="CA19" i="3"/>
  <c r="AU15" i="3"/>
  <c r="AV15" i="3" s="1"/>
  <c r="AW15" i="3" s="1"/>
  <c r="AX15" i="3" s="1"/>
  <c r="AY15" i="3" s="1"/>
  <c r="AZ15" i="3" s="1"/>
  <c r="BA15" i="3" s="1"/>
  <c r="BB15" i="3" s="1"/>
  <c r="BC15" i="3" s="1"/>
  <c r="BD15" i="3" s="1"/>
  <c r="BE15" i="3" s="1"/>
  <c r="BF15" i="3" s="1"/>
  <c r="BG15" i="3" s="1"/>
  <c r="BH15" i="3" s="1"/>
  <c r="BI15" i="3" s="1"/>
  <c r="BJ15" i="3" s="1"/>
  <c r="BK15" i="3" s="1"/>
  <c r="BL15" i="3" s="1"/>
  <c r="BM15" i="3" s="1"/>
  <c r="BU10" i="3"/>
  <c r="BI231" i="3"/>
  <c r="BH258" i="3"/>
  <c r="AZ230" i="3"/>
  <c r="CA230" i="3" s="1"/>
  <c r="AY258" i="3"/>
  <c r="AZ207" i="3"/>
  <c r="CA207" i="3" s="1"/>
  <c r="AY248" i="3"/>
  <c r="AZ226" i="3"/>
  <c r="CA226" i="3" s="1"/>
  <c r="AY254" i="3"/>
  <c r="AZ234" i="3"/>
  <c r="CA234" i="3" s="1"/>
  <c r="AY257" i="3"/>
  <c r="AZ229" i="3"/>
  <c r="CA229" i="3" s="1"/>
  <c r="AY256" i="3"/>
  <c r="AV13" i="3"/>
  <c r="AZ21" i="3"/>
  <c r="CA21" i="3" s="1"/>
  <c r="AY247" i="3"/>
  <c r="AY217" i="3"/>
  <c r="AX249" i="3"/>
  <c r="AZ228" i="3"/>
  <c r="CA228" i="3" s="1"/>
  <c r="AY255" i="3"/>
  <c r="BU80" i="3"/>
  <c r="CC133" i="3"/>
  <c r="CD133" i="3" s="1"/>
  <c r="CC82" i="3"/>
  <c r="CD82" i="3" s="1"/>
  <c r="CC63" i="3"/>
  <c r="CD63" i="3" s="1"/>
  <c r="CC162" i="3"/>
  <c r="CD162" i="3" s="1"/>
  <c r="CB62" i="3"/>
  <c r="BG110" i="3"/>
  <c r="BH110" i="3" s="1"/>
  <c r="BI110" i="3" s="1"/>
  <c r="BJ110" i="3" s="1"/>
  <c r="BK110" i="3" s="1"/>
  <c r="BL110" i="3" s="1"/>
  <c r="CC157" i="3"/>
  <c r="CD157" i="3" s="1"/>
  <c r="BU168" i="3"/>
  <c r="BU58" i="3"/>
  <c r="CC99" i="3"/>
  <c r="CD99" i="3" s="1"/>
  <c r="CC90" i="3"/>
  <c r="CD90" i="3" s="1"/>
  <c r="BU142" i="3"/>
  <c r="CC71" i="3"/>
  <c r="CD71" i="3" s="1"/>
  <c r="BU162" i="3"/>
  <c r="CC132" i="3"/>
  <c r="CD132" i="3" s="1"/>
  <c r="BM175" i="3"/>
  <c r="BN175" i="3" s="1"/>
  <c r="CB175" i="3"/>
  <c r="CC74" i="3"/>
  <c r="CD74" i="3" s="1"/>
  <c r="CC59" i="3"/>
  <c r="CD59" i="3" s="1"/>
  <c r="BM67" i="3"/>
  <c r="CB67" i="3"/>
  <c r="CC172" i="3"/>
  <c r="CD172" i="3" s="1"/>
  <c r="BM155" i="3"/>
  <c r="BN155" i="3" s="1"/>
  <c r="CB155" i="3"/>
  <c r="BG124" i="3"/>
  <c r="BH124" i="3" s="1"/>
  <c r="BI124" i="3" s="1"/>
  <c r="BJ124" i="3" s="1"/>
  <c r="BK124" i="3" s="1"/>
  <c r="BL124" i="3" s="1"/>
  <c r="BM124" i="3" s="1"/>
  <c r="CC49" i="3"/>
  <c r="CD49" i="3" s="1"/>
  <c r="BU49" i="3"/>
  <c r="BM161" i="3"/>
  <c r="CB161" i="3"/>
  <c r="CC122" i="3"/>
  <c r="CD122" i="3" s="1"/>
  <c r="CD187" i="3"/>
  <c r="CC80" i="3"/>
  <c r="CD80" i="3" s="1"/>
  <c r="CC94" i="3"/>
  <c r="CD94" i="3" s="1"/>
  <c r="CC102" i="3"/>
  <c r="CD102" i="3" s="1"/>
  <c r="CB65" i="3"/>
  <c r="CC118" i="3"/>
  <c r="CD118" i="3" s="1"/>
  <c r="CC22" i="3"/>
  <c r="CD22" i="3" s="1"/>
  <c r="CC194" i="3"/>
  <c r="CD194" i="3" s="1"/>
  <c r="BG209" i="3"/>
  <c r="BH209" i="3" s="1"/>
  <c r="BI209" i="3" s="1"/>
  <c r="BJ209" i="3" s="1"/>
  <c r="BK209" i="3" s="1"/>
  <c r="BL209" i="3" s="1"/>
  <c r="BM209" i="3" s="1"/>
  <c r="BU191" i="3"/>
  <c r="CC14" i="3"/>
  <c r="CD14" i="3" s="1"/>
  <c r="CC191" i="3"/>
  <c r="CD191" i="3" s="1"/>
  <c r="BN65" i="3"/>
  <c r="BO65" i="3" s="1"/>
  <c r="BP65" i="3" s="1"/>
  <c r="BQ65" i="3" s="1"/>
  <c r="BU65" i="3" s="1"/>
  <c r="CD10" i="3"/>
  <c r="BU20" i="3"/>
  <c r="BG116" i="3"/>
  <c r="BG135" i="3"/>
  <c r="BQ45" i="3"/>
  <c r="BU45" i="3" s="1"/>
  <c r="BG121" i="3"/>
  <c r="BP129" i="3"/>
  <c r="BN62" i="3"/>
  <c r="BO62" i="3" s="1"/>
  <c r="BP62" i="3" s="1"/>
  <c r="BQ62" i="3" s="1"/>
  <c r="BU62" i="3" s="1"/>
  <c r="BC19" i="3"/>
  <c r="BD19" i="3" s="1"/>
  <c r="BE19" i="3" s="1"/>
  <c r="BF19" i="3" s="1"/>
  <c r="BG19" i="3" s="1"/>
  <c r="BH19" i="3" s="1"/>
  <c r="BI19" i="3" s="1"/>
  <c r="BJ19" i="3" s="1"/>
  <c r="BK19" i="3" s="1"/>
  <c r="BL19" i="3" s="1"/>
  <c r="BM19" i="3" s="1"/>
  <c r="AA241" i="3"/>
  <c r="BG53" i="3"/>
  <c r="BP39" i="3"/>
  <c r="CC16" i="3"/>
  <c r="CD16" i="3" s="1"/>
  <c r="BO154" i="3"/>
  <c r="CC20" i="3"/>
  <c r="CD20" i="3" s="1"/>
  <c r="AT18" i="3"/>
  <c r="BP143" i="3"/>
  <c r="BQ143" i="3" s="1"/>
  <c r="BU143" i="3" s="1"/>
  <c r="CC17" i="3"/>
  <c r="CD17" i="3" s="1"/>
  <c r="BP55" i="3"/>
  <c r="BQ55" i="3" s="1"/>
  <c r="BU55" i="3" s="1"/>
  <c r="BO96" i="3"/>
  <c r="BU22" i="3"/>
  <c r="AU7" i="3"/>
  <c r="AV7" i="3" s="1"/>
  <c r="AW7" i="3" s="1"/>
  <c r="AX7" i="3" s="1"/>
  <c r="AY7" i="3" s="1"/>
  <c r="AZ7" i="3" s="1"/>
  <c r="BA7" i="3" s="1"/>
  <c r="CA15" i="3" l="1"/>
  <c r="BA12" i="3"/>
  <c r="AZ251" i="3"/>
  <c r="CA251" i="3" s="1"/>
  <c r="CA7" i="3"/>
  <c r="AU18" i="3"/>
  <c r="AV18" i="3" s="1"/>
  <c r="AW18" i="3" s="1"/>
  <c r="AX18" i="3" s="1"/>
  <c r="AY18" i="3" s="1"/>
  <c r="AZ18" i="3" s="1"/>
  <c r="BA18" i="3" s="1"/>
  <c r="BB18" i="3" s="1"/>
  <c r="BC18" i="3" s="1"/>
  <c r="BD18" i="3" s="1"/>
  <c r="BE18" i="3" s="1"/>
  <c r="BF18" i="3" s="1"/>
  <c r="BG18" i="3" s="1"/>
  <c r="BH18" i="3" s="1"/>
  <c r="BI18" i="3" s="1"/>
  <c r="BJ18" i="3" s="1"/>
  <c r="BK18" i="3" s="1"/>
  <c r="BL18" i="3" s="1"/>
  <c r="BM18" i="3" s="1"/>
  <c r="AZ217" i="3"/>
  <c r="CA217" i="3" s="1"/>
  <c r="AY249" i="3"/>
  <c r="AW13" i="3"/>
  <c r="BA207" i="3"/>
  <c r="AZ248" i="3"/>
  <c r="CA248" i="3" s="1"/>
  <c r="AZ258" i="3"/>
  <c r="CA258" i="3" s="1"/>
  <c r="BJ231" i="3"/>
  <c r="BI258" i="3"/>
  <c r="BA228" i="3"/>
  <c r="AZ255" i="3"/>
  <c r="CA255" i="3" s="1"/>
  <c r="BA226" i="3"/>
  <c r="AZ254" i="3"/>
  <c r="CA254" i="3" s="1"/>
  <c r="AT250" i="3"/>
  <c r="BU230" i="3"/>
  <c r="BA21" i="3"/>
  <c r="AZ247" i="3"/>
  <c r="CA247" i="3" s="1"/>
  <c r="BA229" i="3"/>
  <c r="AZ256" i="3"/>
  <c r="CA256" i="3" s="1"/>
  <c r="BA234" i="3"/>
  <c r="AZ257" i="3"/>
  <c r="CA257" i="3" s="1"/>
  <c r="CB124" i="3"/>
  <c r="CC62" i="3"/>
  <c r="CD62" i="3" s="1"/>
  <c r="CC143" i="3"/>
  <c r="CD143" i="3" s="1"/>
  <c r="BN124" i="3"/>
  <c r="CC55" i="3"/>
  <c r="CD55" i="3" s="1"/>
  <c r="BN67" i="3"/>
  <c r="BO67" i="3" s="1"/>
  <c r="BP67" i="3" s="1"/>
  <c r="BQ67" i="3" s="1"/>
  <c r="BU67" i="3" s="1"/>
  <c r="CC65" i="3"/>
  <c r="CD65" i="3" s="1"/>
  <c r="CC45" i="3"/>
  <c r="CD45" i="3" s="1"/>
  <c r="BN161" i="3"/>
  <c r="BO161" i="3" s="1"/>
  <c r="BP161" i="3" s="1"/>
  <c r="BQ161" i="3" s="1"/>
  <c r="BM110" i="3"/>
  <c r="CB110" i="3"/>
  <c r="CB209" i="3"/>
  <c r="CB19" i="3"/>
  <c r="BN19" i="3"/>
  <c r="BO19" i="3" s="1"/>
  <c r="BP19" i="3" s="1"/>
  <c r="BQ19" i="3" s="1"/>
  <c r="BU19" i="3" s="1"/>
  <c r="BN209" i="3"/>
  <c r="BO209" i="3" s="1"/>
  <c r="BP209" i="3" s="1"/>
  <c r="BQ209" i="3" s="1"/>
  <c r="BH121" i="3"/>
  <c r="BH135" i="3"/>
  <c r="BO155" i="3"/>
  <c r="BP155" i="3" s="1"/>
  <c r="BQ155" i="3" s="1"/>
  <c r="BU155" i="3" s="1"/>
  <c r="BN15" i="3"/>
  <c r="BO15" i="3" s="1"/>
  <c r="BP15" i="3" s="1"/>
  <c r="BQ15" i="3" s="1"/>
  <c r="BU15" i="3" s="1"/>
  <c r="BP154" i="3"/>
  <c r="BQ39" i="3"/>
  <c r="CC39" i="3" s="1"/>
  <c r="CD39" i="3" s="1"/>
  <c r="BQ129" i="3"/>
  <c r="BU129" i="3" s="1"/>
  <c r="CB15" i="3"/>
  <c r="BB7" i="3"/>
  <c r="BP96" i="3"/>
  <c r="BO175" i="3"/>
  <c r="BH53" i="3"/>
  <c r="AB241" i="3"/>
  <c r="BX5" i="3"/>
  <c r="BH116" i="3"/>
  <c r="AU250" i="3" l="1"/>
  <c r="AV250" i="3"/>
  <c r="CA18" i="3"/>
  <c r="BA251" i="3"/>
  <c r="BB12" i="3"/>
  <c r="BX252" i="3"/>
  <c r="BA247" i="3"/>
  <c r="BB21" i="3"/>
  <c r="BA217" i="3"/>
  <c r="AZ249" i="3"/>
  <c r="CA249" i="3" s="1"/>
  <c r="BA256" i="3"/>
  <c r="BB229" i="3"/>
  <c r="BK231" i="3"/>
  <c r="BJ258" i="3"/>
  <c r="AX13" i="3"/>
  <c r="AW250" i="3"/>
  <c r="BA254" i="3"/>
  <c r="BB226" i="3"/>
  <c r="BA257" i="3"/>
  <c r="BB234" i="3"/>
  <c r="CD230" i="3"/>
  <c r="BA248" i="3"/>
  <c r="BB207" i="3"/>
  <c r="BA255" i="3"/>
  <c r="BB228" i="3"/>
  <c r="BU209" i="3"/>
  <c r="BU161" i="3"/>
  <c r="CC161" i="3"/>
  <c r="CD161" i="3" s="1"/>
  <c r="CC67" i="3"/>
  <c r="CD67" i="3" s="1"/>
  <c r="CC155" i="3"/>
  <c r="CD155" i="3" s="1"/>
  <c r="BO124" i="3"/>
  <c r="BP124" i="3" s="1"/>
  <c r="BQ124" i="3" s="1"/>
  <c r="BU124" i="3" s="1"/>
  <c r="CC129" i="3"/>
  <c r="CD129" i="3" s="1"/>
  <c r="BN110" i="3"/>
  <c r="BO110" i="3" s="1"/>
  <c r="BP110" i="3" s="1"/>
  <c r="BQ110" i="3" s="1"/>
  <c r="BU110" i="3" s="1"/>
  <c r="CC19" i="3"/>
  <c r="CD19" i="3" s="1"/>
  <c r="BU39" i="3"/>
  <c r="BI116" i="3"/>
  <c r="BJ116" i="3" s="1"/>
  <c r="BK116" i="3" s="1"/>
  <c r="BL116" i="3" s="1"/>
  <c r="BI121" i="3"/>
  <c r="BJ121" i="3" s="1"/>
  <c r="BK121" i="3" s="1"/>
  <c r="BL121" i="3" s="1"/>
  <c r="BP175" i="3"/>
  <c r="BQ175" i="3" s="1"/>
  <c r="BU175" i="3" s="1"/>
  <c r="BQ96" i="3"/>
  <c r="BU96" i="3" s="1"/>
  <c r="CC15" i="3"/>
  <c r="CD15" i="3" s="1"/>
  <c r="BX241" i="3"/>
  <c r="BN18" i="3"/>
  <c r="BO18" i="3" s="1"/>
  <c r="BP18" i="3" s="1"/>
  <c r="BQ18" i="3" s="1"/>
  <c r="BU18" i="3" s="1"/>
  <c r="BC7" i="3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I135" i="3"/>
  <c r="BJ135" i="3" s="1"/>
  <c r="BK135" i="3" s="1"/>
  <c r="BL135" i="3" s="1"/>
  <c r="AC241" i="3"/>
  <c r="BI53" i="3"/>
  <c r="CB18" i="3"/>
  <c r="BQ154" i="3"/>
  <c r="CC209" i="3"/>
  <c r="CD209" i="3" s="1"/>
  <c r="BB251" i="3" l="1"/>
  <c r="BC12" i="3"/>
  <c r="BX259" i="3"/>
  <c r="BX261" i="3"/>
  <c r="BL231" i="3"/>
  <c r="BK258" i="3"/>
  <c r="BB256" i="3"/>
  <c r="BC229" i="3"/>
  <c r="BA249" i="3"/>
  <c r="BB217" i="3"/>
  <c r="BC234" i="3"/>
  <c r="BB257" i="3"/>
  <c r="BC226" i="3"/>
  <c r="BB254" i="3"/>
  <c r="AY13" i="3"/>
  <c r="AX250" i="3"/>
  <c r="BC21" i="3"/>
  <c r="BB247" i="3"/>
  <c r="BC228" i="3"/>
  <c r="BB255" i="3"/>
  <c r="BE192" i="3"/>
  <c r="BB248" i="3"/>
  <c r="BC207" i="3"/>
  <c r="BM135" i="3"/>
  <c r="BN135" i="3" s="1"/>
  <c r="BO135" i="3" s="1"/>
  <c r="BP135" i="3" s="1"/>
  <c r="BQ135" i="3" s="1"/>
  <c r="BU135" i="3" s="1"/>
  <c r="CB135" i="3"/>
  <c r="BM121" i="3"/>
  <c r="BN121" i="3" s="1"/>
  <c r="BO121" i="3" s="1"/>
  <c r="BP121" i="3" s="1"/>
  <c r="BQ121" i="3" s="1"/>
  <c r="BU121" i="3" s="1"/>
  <c r="CB121" i="3"/>
  <c r="CC110" i="3"/>
  <c r="CD110" i="3" s="1"/>
  <c r="BU154" i="3"/>
  <c r="CC154" i="3"/>
  <c r="CD154" i="3" s="1"/>
  <c r="BM116" i="3"/>
  <c r="CB116" i="3"/>
  <c r="CC96" i="3"/>
  <c r="CD96" i="3" s="1"/>
  <c r="CC124" i="3"/>
  <c r="CD124" i="3" s="1"/>
  <c r="CC175" i="3"/>
  <c r="CD175" i="3" s="1"/>
  <c r="AD241" i="3"/>
  <c r="BN7" i="3"/>
  <c r="BO7" i="3" s="1"/>
  <c r="BP7" i="3" s="1"/>
  <c r="BQ7" i="3" s="1"/>
  <c r="BU7" i="3" s="1"/>
  <c r="BJ53" i="3"/>
  <c r="BK53" i="3" s="1"/>
  <c r="BL53" i="3" s="1"/>
  <c r="CB7" i="3"/>
  <c r="CC18" i="3"/>
  <c r="CD18" i="3" s="1"/>
  <c r="BC251" i="3" l="1"/>
  <c r="BD12" i="3"/>
  <c r="AZ13" i="3"/>
  <c r="CA13" i="3" s="1"/>
  <c r="AY250" i="3"/>
  <c r="BD234" i="3"/>
  <c r="BC257" i="3"/>
  <c r="BF192" i="3"/>
  <c r="BD21" i="3"/>
  <c r="BC247" i="3"/>
  <c r="BL258" i="3"/>
  <c r="BU231" i="3"/>
  <c r="CB231" i="3"/>
  <c r="BD207" i="3"/>
  <c r="BC248" i="3"/>
  <c r="BD226" i="3"/>
  <c r="BC254" i="3"/>
  <c r="BC256" i="3"/>
  <c r="BD229" i="3"/>
  <c r="BJ189" i="3"/>
  <c r="BD228" i="3"/>
  <c r="BC255" i="3"/>
  <c r="BC217" i="3"/>
  <c r="BB249" i="3"/>
  <c r="CC121" i="3"/>
  <c r="CD121" i="3" s="1"/>
  <c r="BM53" i="3"/>
  <c r="CB53" i="3"/>
  <c r="BN116" i="3"/>
  <c r="BO116" i="3" s="1"/>
  <c r="BP116" i="3" s="1"/>
  <c r="BQ116" i="3" s="1"/>
  <c r="BU116" i="3" s="1"/>
  <c r="CC135" i="3"/>
  <c r="CD135" i="3" s="1"/>
  <c r="CC7" i="3"/>
  <c r="CD7" i="3" s="1"/>
  <c r="AE241" i="3"/>
  <c r="BE12" i="3" l="1"/>
  <c r="BD251" i="3"/>
  <c r="BU258" i="3"/>
  <c r="CD231" i="3"/>
  <c r="CB258" i="3"/>
  <c r="BA13" i="3"/>
  <c r="AZ250" i="3"/>
  <c r="CA250" i="3" s="1"/>
  <c r="BE228" i="3"/>
  <c r="BD255" i="3"/>
  <c r="BD256" i="3"/>
  <c r="BE229" i="3"/>
  <c r="BE226" i="3"/>
  <c r="BD254" i="3"/>
  <c r="BE207" i="3"/>
  <c r="BD248" i="3"/>
  <c r="BE21" i="3"/>
  <c r="BD247" i="3"/>
  <c r="BD217" i="3"/>
  <c r="BC249" i="3"/>
  <c r="BK189" i="3"/>
  <c r="BG192" i="3"/>
  <c r="BE234" i="3"/>
  <c r="BD257" i="3"/>
  <c r="CC116" i="3"/>
  <c r="CD116" i="3" s="1"/>
  <c r="BN53" i="3"/>
  <c r="BO53" i="3" s="1"/>
  <c r="BP53" i="3" s="1"/>
  <c r="BQ53" i="3" s="1"/>
  <c r="BU53" i="3" s="1"/>
  <c r="AF241" i="3"/>
  <c r="BF12" i="3" l="1"/>
  <c r="BE251" i="3"/>
  <c r="CD258" i="3"/>
  <c r="CF258" i="3"/>
  <c r="CG258" i="3" s="1"/>
  <c r="BF234" i="3"/>
  <c r="BE257" i="3"/>
  <c r="BF21" i="3"/>
  <c r="BE247" i="3"/>
  <c r="BF226" i="3"/>
  <c r="BE254" i="3"/>
  <c r="BF228" i="3"/>
  <c r="BE255" i="3"/>
  <c r="BH192" i="3"/>
  <c r="BL189" i="3"/>
  <c r="BE256" i="3"/>
  <c r="BF229" i="3"/>
  <c r="BE217" i="3"/>
  <c r="BD249" i="3"/>
  <c r="BF207" i="3"/>
  <c r="BE248" i="3"/>
  <c r="BA250" i="3"/>
  <c r="BB13" i="3"/>
  <c r="CC53" i="3"/>
  <c r="CD53" i="3" s="1"/>
  <c r="AG241" i="3"/>
  <c r="BG12" i="3" l="1"/>
  <c r="BF251" i="3"/>
  <c r="BC13" i="3"/>
  <c r="BB250" i="3"/>
  <c r="BF256" i="3"/>
  <c r="BG229" i="3"/>
  <c r="BG228" i="3"/>
  <c r="BF255" i="3"/>
  <c r="BG21" i="3"/>
  <c r="BF247" i="3"/>
  <c r="BF217" i="3"/>
  <c r="BE249" i="3"/>
  <c r="BI192" i="3"/>
  <c r="BG207" i="3"/>
  <c r="BF248" i="3"/>
  <c r="BM189" i="3"/>
  <c r="CB189" i="3"/>
  <c r="BG226" i="3"/>
  <c r="BF254" i="3"/>
  <c r="BG234" i="3"/>
  <c r="BF257" i="3"/>
  <c r="AH241" i="3"/>
  <c r="BH12" i="3" l="1"/>
  <c r="BG251" i="3"/>
  <c r="BH207" i="3"/>
  <c r="BG248" i="3"/>
  <c r="BH21" i="3"/>
  <c r="BG247" i="3"/>
  <c r="BH229" i="3"/>
  <c r="BG256" i="3"/>
  <c r="BN189" i="3"/>
  <c r="BH226" i="3"/>
  <c r="BG254" i="3"/>
  <c r="BG217" i="3"/>
  <c r="BF249" i="3"/>
  <c r="BH228" i="3"/>
  <c r="BG255" i="3"/>
  <c r="BH234" i="3"/>
  <c r="BG257" i="3"/>
  <c r="BJ192" i="3"/>
  <c r="BD13" i="3"/>
  <c r="BC250" i="3"/>
  <c r="AI241" i="3"/>
  <c r="BI12" i="3" l="1"/>
  <c r="BH251" i="3"/>
  <c r="BO189" i="3"/>
  <c r="BI226" i="3"/>
  <c r="BH254" i="3"/>
  <c r="BI21" i="3"/>
  <c r="BH247" i="3"/>
  <c r="BK192" i="3"/>
  <c r="BI228" i="3"/>
  <c r="BH255" i="3"/>
  <c r="BE13" i="3"/>
  <c r="BD250" i="3"/>
  <c r="BI234" i="3"/>
  <c r="BH257" i="3"/>
  <c r="BH217" i="3"/>
  <c r="BG249" i="3"/>
  <c r="BI229" i="3"/>
  <c r="BH256" i="3"/>
  <c r="BI207" i="3"/>
  <c r="BH248" i="3"/>
  <c r="AJ241" i="3"/>
  <c r="BJ12" i="3" l="1"/>
  <c r="BI251" i="3"/>
  <c r="BJ234" i="3"/>
  <c r="BI257" i="3"/>
  <c r="BJ226" i="3"/>
  <c r="BI254" i="3"/>
  <c r="BF13" i="3"/>
  <c r="BE250" i="3"/>
  <c r="BL192" i="3"/>
  <c r="BJ207" i="3"/>
  <c r="BI248" i="3"/>
  <c r="BJ228" i="3"/>
  <c r="BI255" i="3"/>
  <c r="BJ21" i="3"/>
  <c r="BI247" i="3"/>
  <c r="BJ229" i="3"/>
  <c r="BI256" i="3"/>
  <c r="BI217" i="3"/>
  <c r="BH249" i="3"/>
  <c r="BP189" i="3"/>
  <c r="AK241" i="3"/>
  <c r="BK12" i="3" l="1"/>
  <c r="BJ251" i="3"/>
  <c r="BM192" i="3"/>
  <c r="CB192" i="3"/>
  <c r="BK226" i="3"/>
  <c r="BJ254" i="3"/>
  <c r="BQ189" i="3"/>
  <c r="BK229" i="3"/>
  <c r="BJ256" i="3"/>
  <c r="BK228" i="3"/>
  <c r="BJ255" i="3"/>
  <c r="BJ217" i="3"/>
  <c r="BI249" i="3"/>
  <c r="BK21" i="3"/>
  <c r="BJ247" i="3"/>
  <c r="BK207" i="3"/>
  <c r="BJ248" i="3"/>
  <c r="BG13" i="3"/>
  <c r="BF250" i="3"/>
  <c r="BK234" i="3"/>
  <c r="BJ257" i="3"/>
  <c r="AL241" i="3"/>
  <c r="BL12" i="3" l="1"/>
  <c r="BK251" i="3"/>
  <c r="BH13" i="3"/>
  <c r="BG250" i="3"/>
  <c r="BL21" i="3"/>
  <c r="BK247" i="3"/>
  <c r="BL228" i="3"/>
  <c r="BK255" i="3"/>
  <c r="BU189" i="3"/>
  <c r="BL234" i="3"/>
  <c r="BK257" i="3"/>
  <c r="BL207" i="3"/>
  <c r="BK248" i="3"/>
  <c r="BK217" i="3"/>
  <c r="BJ249" i="3"/>
  <c r="BL229" i="3"/>
  <c r="BK256" i="3"/>
  <c r="BN192" i="3"/>
  <c r="CC189" i="3"/>
  <c r="BL226" i="3"/>
  <c r="BK254" i="3"/>
  <c r="AM241" i="3"/>
  <c r="BM12" i="3" l="1"/>
  <c r="BL251" i="3"/>
  <c r="CB12" i="3"/>
  <c r="CB251" i="3" s="1"/>
  <c r="BM229" i="3"/>
  <c r="BL256" i="3"/>
  <c r="CB229" i="3"/>
  <c r="CB256" i="3" s="1"/>
  <c r="BM207" i="3"/>
  <c r="BL248" i="3"/>
  <c r="CB207" i="3"/>
  <c r="CB248" i="3" s="1"/>
  <c r="BM21" i="3"/>
  <c r="BL247" i="3"/>
  <c r="CB21" i="3"/>
  <c r="CB247" i="3" s="1"/>
  <c r="CD189" i="3"/>
  <c r="BM226" i="3"/>
  <c r="BL254" i="3"/>
  <c r="CB226" i="3"/>
  <c r="CB254" i="3" s="1"/>
  <c r="BO192" i="3"/>
  <c r="BL217" i="3"/>
  <c r="BK249" i="3"/>
  <c r="BM234" i="3"/>
  <c r="BL257" i="3"/>
  <c r="CB234" i="3"/>
  <c r="CB257" i="3" s="1"/>
  <c r="BM228" i="3"/>
  <c r="BL255" i="3"/>
  <c r="CB228" i="3"/>
  <c r="CB255" i="3" s="1"/>
  <c r="BI13" i="3"/>
  <c r="BH250" i="3"/>
  <c r="AN241" i="3"/>
  <c r="BY5" i="3"/>
  <c r="BM251" i="3" l="1"/>
  <c r="BN12" i="3"/>
  <c r="BY252" i="3"/>
  <c r="BM248" i="3"/>
  <c r="BN207" i="3"/>
  <c r="BM255" i="3"/>
  <c r="BN228" i="3"/>
  <c r="BM247" i="3"/>
  <c r="BN21" i="3"/>
  <c r="BM257" i="3"/>
  <c r="BN234" i="3"/>
  <c r="BP192" i="3"/>
  <c r="BJ13" i="3"/>
  <c r="BI250" i="3"/>
  <c r="BM217" i="3"/>
  <c r="BL249" i="3"/>
  <c r="CB217" i="3"/>
  <c r="CB249" i="3" s="1"/>
  <c r="BM254" i="3"/>
  <c r="BN226" i="3"/>
  <c r="BM256" i="3"/>
  <c r="BN229" i="3"/>
  <c r="BY241" i="3"/>
  <c r="AO241" i="3"/>
  <c r="BN251" i="3" l="1"/>
  <c r="BO12" i="3"/>
  <c r="BY259" i="3"/>
  <c r="BY261" i="3"/>
  <c r="CD261" i="3" s="1"/>
  <c r="CE252" i="3"/>
  <c r="CE259" i="3" s="1"/>
  <c r="BN257" i="3"/>
  <c r="BO234" i="3"/>
  <c r="BK13" i="3"/>
  <c r="BJ250" i="3"/>
  <c r="BN247" i="3"/>
  <c r="BO21" i="3"/>
  <c r="BO226" i="3"/>
  <c r="BN254" i="3"/>
  <c r="BO229" i="3"/>
  <c r="BN256" i="3"/>
  <c r="BM249" i="3"/>
  <c r="BN217" i="3"/>
  <c r="BN248" i="3"/>
  <c r="BO207" i="3"/>
  <c r="BQ192" i="3"/>
  <c r="BN255" i="3"/>
  <c r="BO228" i="3"/>
  <c r="AP241" i="3"/>
  <c r="BO251" i="3" l="1"/>
  <c r="BP12" i="3"/>
  <c r="BP229" i="3"/>
  <c r="BO256" i="3"/>
  <c r="BP228" i="3"/>
  <c r="BO255" i="3"/>
  <c r="BU192" i="3"/>
  <c r="CC192" i="3"/>
  <c r="BN249" i="3"/>
  <c r="BO217" i="3"/>
  <c r="BP21" i="3"/>
  <c r="BO247" i="3"/>
  <c r="BP234" i="3"/>
  <c r="BO257" i="3"/>
  <c r="BO248" i="3"/>
  <c r="BP207" i="3"/>
  <c r="BP226" i="3"/>
  <c r="BO254" i="3"/>
  <c r="BL13" i="3"/>
  <c r="BK250" i="3"/>
  <c r="AQ241" i="3"/>
  <c r="BP251" i="3" l="1"/>
  <c r="BQ12" i="3"/>
  <c r="CC12" i="3" s="1"/>
  <c r="BQ226" i="3"/>
  <c r="BP254" i="3"/>
  <c r="BQ21" i="3"/>
  <c r="CC21" i="3" s="1"/>
  <c r="BP247" i="3"/>
  <c r="CD192" i="3"/>
  <c r="BQ228" i="3"/>
  <c r="CC228" i="3" s="1"/>
  <c r="BP255" i="3"/>
  <c r="BM13" i="3"/>
  <c r="BL250" i="3"/>
  <c r="CB13" i="3"/>
  <c r="CB250" i="3" s="1"/>
  <c r="BQ207" i="3"/>
  <c r="BP248" i="3"/>
  <c r="BQ234" i="3"/>
  <c r="BP257" i="3"/>
  <c r="BP217" i="3"/>
  <c r="BO249" i="3"/>
  <c r="BQ229" i="3"/>
  <c r="BP256" i="3"/>
  <c r="AR241" i="3"/>
  <c r="CD12" i="3" l="1"/>
  <c r="CC251" i="3"/>
  <c r="CD251" i="3" s="1"/>
  <c r="BU12" i="3"/>
  <c r="BQ251" i="3"/>
  <c r="BU251" i="3" s="1"/>
  <c r="CD228" i="3"/>
  <c r="CC255" i="3"/>
  <c r="BM250" i="3"/>
  <c r="BN13" i="3"/>
  <c r="BQ217" i="3"/>
  <c r="BP249" i="3"/>
  <c r="BU207" i="3"/>
  <c r="BQ248" i="3"/>
  <c r="CC207" i="3"/>
  <c r="CD21" i="3"/>
  <c r="CC247" i="3"/>
  <c r="BQ254" i="3"/>
  <c r="BU226" i="3"/>
  <c r="CC226" i="3"/>
  <c r="BU229" i="3"/>
  <c r="BQ256" i="3"/>
  <c r="BQ255" i="3"/>
  <c r="BU228" i="3"/>
  <c r="BQ257" i="3"/>
  <c r="BU234" i="3"/>
  <c r="CC234" i="3"/>
  <c r="BQ247" i="3"/>
  <c r="BU21" i="3"/>
  <c r="CC229" i="3"/>
  <c r="AS241" i="3"/>
  <c r="AT5" i="3"/>
  <c r="CF251" i="3" l="1"/>
  <c r="CG251" i="3" s="1"/>
  <c r="CD247" i="3"/>
  <c r="CF247" i="3"/>
  <c r="CG247" i="3" s="1"/>
  <c r="AT252" i="3"/>
  <c r="CD255" i="3"/>
  <c r="CF255" i="3"/>
  <c r="CG255" i="3" s="1"/>
  <c r="BU256" i="3"/>
  <c r="BU254" i="3"/>
  <c r="BU248" i="3"/>
  <c r="BU257" i="3"/>
  <c r="BU247" i="3"/>
  <c r="BU255" i="3"/>
  <c r="CD226" i="3"/>
  <c r="CC254" i="3"/>
  <c r="CD234" i="3"/>
  <c r="CC257" i="3"/>
  <c r="CD207" i="3"/>
  <c r="CC248" i="3"/>
  <c r="BQ249" i="3"/>
  <c r="BU217" i="3"/>
  <c r="CC217" i="3"/>
  <c r="BN250" i="3"/>
  <c r="BO13" i="3"/>
  <c r="CD229" i="3"/>
  <c r="CC256" i="3"/>
  <c r="AT241" i="3"/>
  <c r="AU5" i="3"/>
  <c r="AU252" i="3" s="1"/>
  <c r="CD248" i="3" l="1"/>
  <c r="CF248" i="3"/>
  <c r="CG248" i="3" s="1"/>
  <c r="CD256" i="3"/>
  <c r="CF256" i="3"/>
  <c r="CG256" i="3" s="1"/>
  <c r="CD257" i="3"/>
  <c r="CF257" i="3"/>
  <c r="CG257" i="3" s="1"/>
  <c r="CD254" i="3"/>
  <c r="CF254" i="3"/>
  <c r="CG254" i="3" s="1"/>
  <c r="BU249" i="3"/>
  <c r="AT259" i="3"/>
  <c r="BO250" i="3"/>
  <c r="BP13" i="3"/>
  <c r="AU259" i="3"/>
  <c r="CD217" i="3"/>
  <c r="CC249" i="3"/>
  <c r="AU241" i="3"/>
  <c r="AV5" i="3"/>
  <c r="CD249" i="3" l="1"/>
  <c r="CF249" i="3"/>
  <c r="CG249" i="3" s="1"/>
  <c r="AV252" i="3"/>
  <c r="BQ13" i="3"/>
  <c r="CC13" i="3" s="1"/>
  <c r="BP250" i="3"/>
  <c r="AV241" i="3"/>
  <c r="AW5" i="3"/>
  <c r="AW252" i="3" s="1"/>
  <c r="AV259" i="3" l="1"/>
  <c r="AW259" i="3"/>
  <c r="BU13" i="3"/>
  <c r="BQ250" i="3"/>
  <c r="CD13" i="3"/>
  <c r="CC250" i="3"/>
  <c r="AW241" i="3"/>
  <c r="AX5" i="3"/>
  <c r="CD250" i="3" l="1"/>
  <c r="CF250" i="3"/>
  <c r="CG250" i="3" s="1"/>
  <c r="AX252" i="3"/>
  <c r="AX259" i="3" s="1"/>
  <c r="BU250" i="3"/>
  <c r="AX241" i="3"/>
  <c r="AY5" i="3"/>
  <c r="AY252" i="3" s="1"/>
  <c r="AY259" i="3" l="1"/>
  <c r="AY241" i="3"/>
  <c r="AZ5" i="3"/>
  <c r="AZ252" i="3" l="1"/>
  <c r="CA252" i="3" s="1"/>
  <c r="CA5" i="3"/>
  <c r="AZ241" i="3"/>
  <c r="BA5" i="3"/>
  <c r="BA252" i="3" s="1"/>
  <c r="AZ259" i="3" l="1"/>
  <c r="CA259" i="3"/>
  <c r="BA259" i="3"/>
  <c r="BZ241" i="3"/>
  <c r="BA241" i="3"/>
  <c r="BB5" i="3"/>
  <c r="BB252" i="3" s="1"/>
  <c r="BB259" i="3" l="1"/>
  <c r="BB241" i="3"/>
  <c r="BC5" i="3"/>
  <c r="BC252" i="3" s="1"/>
  <c r="BC259" i="3" l="1"/>
  <c r="BC241" i="3"/>
  <c r="BD5" i="3"/>
  <c r="BD252" i="3" s="1"/>
  <c r="BD259" i="3" l="1"/>
  <c r="BD241" i="3"/>
  <c r="BE5" i="3"/>
  <c r="BE252" i="3" s="1"/>
  <c r="BE259" i="3" l="1"/>
  <c r="BE241" i="3"/>
  <c r="BF5" i="3"/>
  <c r="BF252" i="3" s="1"/>
  <c r="BF259" i="3" l="1"/>
  <c r="BF241" i="3"/>
  <c r="BG5" i="3"/>
  <c r="BG252" i="3" s="1"/>
  <c r="BG259" i="3" l="1"/>
  <c r="BG241" i="3"/>
  <c r="BH5" i="3"/>
  <c r="BH252" i="3" s="1"/>
  <c r="BH259" i="3" l="1"/>
  <c r="BH241" i="3"/>
  <c r="BI5" i="3"/>
  <c r="BI252" i="3" s="1"/>
  <c r="BI259" i="3" l="1"/>
  <c r="BI241" i="3"/>
  <c r="BJ5" i="3"/>
  <c r="BJ252" i="3" s="1"/>
  <c r="BJ259" i="3" l="1"/>
  <c r="BJ241" i="3"/>
  <c r="BK5" i="3"/>
  <c r="BK252" i="3" s="1"/>
  <c r="BK259" i="3" l="1"/>
  <c r="BK241" i="3"/>
  <c r="BL5" i="3"/>
  <c r="BL252" i="3" s="1"/>
  <c r="BL259" i="3" l="1"/>
  <c r="BL241" i="3"/>
  <c r="BM5" i="3"/>
  <c r="BM252" i="3" s="1"/>
  <c r="CB5" i="3"/>
  <c r="CB252" i="3" l="1"/>
  <c r="BM259" i="3"/>
  <c r="CB241" i="3"/>
  <c r="BM241" i="3"/>
  <c r="BN5" i="3"/>
  <c r="BN252" i="3" s="1"/>
  <c r="CB259" i="3" l="1"/>
  <c r="BN259" i="3"/>
  <c r="BN241" i="3"/>
  <c r="BO5" i="3"/>
  <c r="BO252" i="3" s="1"/>
  <c r="BO259" i="3" l="1"/>
  <c r="BO241" i="3"/>
  <c r="BP5" i="3"/>
  <c r="BP252" i="3" s="1"/>
  <c r="BP259" i="3" l="1"/>
  <c r="BP241" i="3"/>
  <c r="BQ5" i="3"/>
  <c r="BQ252" i="3" s="1"/>
  <c r="BU252" i="3" s="1"/>
  <c r="BQ259" i="3" l="1"/>
  <c r="CC5" i="3"/>
  <c r="BQ241" i="3"/>
  <c r="BU5" i="3"/>
  <c r="CC252" i="3" l="1"/>
  <c r="CC259" i="3" s="1"/>
  <c r="CD5" i="3"/>
  <c r="BU241" i="3"/>
  <c r="BU259" i="3"/>
  <c r="CC241" i="3"/>
  <c r="CD252" i="3" l="1"/>
  <c r="CD259" i="3" s="1"/>
  <c r="CF252" i="3"/>
  <c r="CD241" i="3"/>
  <c r="CD242" i="3" s="1"/>
  <c r="CF259" i="3" l="1"/>
  <c r="CG252" i="3"/>
  <c r="CG259" i="3" s="1"/>
  <c r="CG260" i="3" s="1"/>
</calcChain>
</file>

<file path=xl/sharedStrings.xml><?xml version="1.0" encoding="utf-8"?>
<sst xmlns="http://schemas.openxmlformats.org/spreadsheetml/2006/main" count="1513" uniqueCount="407">
  <si>
    <t>Item Description</t>
  </si>
  <si>
    <t>Quantity</t>
  </si>
  <si>
    <t>Federal Fiscal Year (Service Month)</t>
  </si>
  <si>
    <t>FFY 18/19</t>
  </si>
  <si>
    <t>FFY 19/20</t>
  </si>
  <si>
    <t>FFY 20/21</t>
  </si>
  <si>
    <t>FFY 21/22</t>
  </si>
  <si>
    <t>FFY 22/23</t>
  </si>
  <si>
    <t>FFY 23/24</t>
  </si>
  <si>
    <t>Costs by State Fiscal Year</t>
  </si>
  <si>
    <t>State Fiscal Year (Service Month)</t>
  </si>
  <si>
    <t>SFY 18/19</t>
  </si>
  <si>
    <t>SFY 19/20</t>
  </si>
  <si>
    <t>SFY 20/21</t>
  </si>
  <si>
    <t>SFY 21/22</t>
  </si>
  <si>
    <t>SFY 22/23</t>
  </si>
  <si>
    <t>SFY 23/24</t>
  </si>
  <si>
    <t>Total Costs</t>
  </si>
  <si>
    <t>Grand Total 
(All SFYs)</t>
  </si>
  <si>
    <t>Unit Price</t>
  </si>
  <si>
    <t>Total Monthly Price</t>
  </si>
  <si>
    <t>Exchange Costs</t>
  </si>
  <si>
    <t xml:space="preserve">1 Full Cabinet with single 120/20 Power feed </t>
  </si>
  <si>
    <t>Circuit - 2Gbps MPLS (per link per datacenter)</t>
  </si>
  <si>
    <t>Recurring - AWS Direct Connect - 10Gbps AWS (per link)</t>
  </si>
  <si>
    <t>One-Time - AWS Direct Connect - 10Gbps AWS (per link)</t>
  </si>
  <si>
    <t>LRS Print Center</t>
  </si>
  <si>
    <t>LRS Print Center (50 mbps)</t>
  </si>
  <si>
    <t>C-IV Print Center</t>
  </si>
  <si>
    <t>C-IV Print Center (50 mbps)</t>
  </si>
  <si>
    <t>CalWIN Print Center</t>
  </si>
  <si>
    <t>CalWIN Print Center (50 mbps)</t>
  </si>
  <si>
    <t>LRS PMO Office</t>
  </si>
  <si>
    <t>LRS PoP</t>
  </si>
  <si>
    <t>LRS PoP (300 mbps)</t>
  </si>
  <si>
    <t>Verizon - Conf Bridge</t>
  </si>
  <si>
    <t>Frontier/Verizon - Voice ISDN/PRIs/DSL</t>
  </si>
  <si>
    <t>Telepacific - EBT Circuits (ISDN)</t>
  </si>
  <si>
    <t>Verizon - Long Distance</t>
  </si>
  <si>
    <t>Sharepoint - Team Services - STACR</t>
  </si>
  <si>
    <t>Production Support Phones</t>
  </si>
  <si>
    <t>C-IV Voice</t>
  </si>
  <si>
    <t>(accenture) Gold River PRIs</t>
  </si>
  <si>
    <t>11290 Pyrites</t>
  </si>
  <si>
    <t>13886 Central Rd</t>
  </si>
  <si>
    <t>1400 LACEY BLVD</t>
  </si>
  <si>
    <t>15980 MAIN ST</t>
  </si>
  <si>
    <t>181 W HUNTINGTON DR</t>
  </si>
  <si>
    <t>202 MIRA LOMA DR</t>
  </si>
  <si>
    <t>2460 Breslauer Wy</t>
  </si>
  <si>
    <t>251 E HACKETT RD</t>
  </si>
  <si>
    <t>3049 WILSON RD STE 150</t>
  </si>
  <si>
    <t>400 E MAIN ST</t>
  </si>
  <si>
    <t>5730 Packard</t>
  </si>
  <si>
    <t>680 N WALTON AVE</t>
  </si>
  <si>
    <t>713 LA GUARDIA ST</t>
  </si>
  <si>
    <t>75 ROWLAND WAY</t>
  </si>
  <si>
    <t>8060 Foothills Blvd</t>
  </si>
  <si>
    <t>8060 Foothills Blvd Roseville</t>
  </si>
  <si>
    <t>860 E BRIER DR</t>
  </si>
  <si>
    <t>Accenture LLP</t>
  </si>
  <si>
    <t>C-IV Site</t>
  </si>
  <si>
    <t>TPx SIP Trunking for Datacenters</t>
  </si>
  <si>
    <t>TPx SIP Trunking (Humboldt Call Center)</t>
  </si>
  <si>
    <t>West Unified Communications Services Inc (Intercall)</t>
  </si>
  <si>
    <t>New Sites and Expansions</t>
  </si>
  <si>
    <t>CalWIN PoP Site</t>
  </si>
  <si>
    <t>Alameda County (1221 Oak St.  Oakland 94612)</t>
  </si>
  <si>
    <t>Contra Costa County (30 Douglas Drive  Martinez 94533)</t>
  </si>
  <si>
    <t>Fresno County (333 W Pontiac Way, Clovis)</t>
  </si>
  <si>
    <t>Orange County (1400 S. Grand Ave  Santa Ana 92705)</t>
  </si>
  <si>
    <t>Placer County (11716 Enterprise  Auburn 95603)</t>
  </si>
  <si>
    <t>Sacramento County (799 G Street Sacramento 95814)</t>
  </si>
  <si>
    <t>San Diego County (5732 Pacific Center Blvd.  San Diego 92121)</t>
  </si>
  <si>
    <t>San Francisco County (170 Otis St.  San Francisco 94103)</t>
  </si>
  <si>
    <t>San Luis Obispo County (976 Osos St. San Luis Obispo 93408 )</t>
  </si>
  <si>
    <t>San Mateo County (400 Harbor Blvd Bldg C.  Belmont 94002)</t>
  </si>
  <si>
    <t>Santa Barbara County (234 Camino Del Remedio  Santa Barbara 93110)</t>
  </si>
  <si>
    <t>Santa Clara County (333 W. Julian St.  San Jose 95110)</t>
  </si>
  <si>
    <t>Santa Cruz County (1020 Emeline Ave.  Santa Cruz 95060)</t>
  </si>
  <si>
    <t>Solano County (675 Texas St.  Fairfield  94533)</t>
  </si>
  <si>
    <t>Sonoma County (3600 Westwind Blvd  Santa Rosa 95403)</t>
  </si>
  <si>
    <t>Tulare County (5957 S. Mooney Blvd.  Visalia 93277)</t>
  </si>
  <si>
    <t>Ventura County (800 S. Victoria Ave.  Ventura 93009)</t>
  </si>
  <si>
    <t>Yolo County (25 N. Cottonwood St.  Woodland 95695 )</t>
  </si>
  <si>
    <t>CO-108 Electronic Signature</t>
  </si>
  <si>
    <t>LRS - WAN Administration - Text Messaging</t>
  </si>
  <si>
    <t>C-IV - WAN Administration - Text Messaging</t>
  </si>
  <si>
    <t>C-IV - WAN Administration - 92 SIP Lines</t>
  </si>
  <si>
    <t>C-IV - WAN Administration - Toll Free &amp; LD Charges</t>
  </si>
  <si>
    <t>CalWIN Wave 1 (Placer, Yolo) - WAN Administration - Text Messaging</t>
  </si>
  <si>
    <t>CalWIN Wave 3 (Orange, Santa Barbara, and Ventura) - WAN Administration - Text Messaging</t>
  </si>
  <si>
    <t>CalWIN Wave 6 (Sacramento, San Francisco, and San Luis Obispo) - WAN Administration - Text Messaging</t>
  </si>
  <si>
    <t>CO-79 Text Messaging</t>
  </si>
  <si>
    <t>LRS - WAN Administration - Annual Short Code Renewal - Text Messaging</t>
  </si>
  <si>
    <t>C-IV Managed PC</t>
  </si>
  <si>
    <t>Remote Maintenance Fee (per Managed Agent Workstation)</t>
  </si>
  <si>
    <t>Central Support for Managed Workstation Image (per Workstation)</t>
  </si>
  <si>
    <t>Scanner Service</t>
  </si>
  <si>
    <t>Lobby Support per Device - SFY 21/22</t>
  </si>
  <si>
    <t>Lobby Support per Device - SFY 22/23</t>
  </si>
  <si>
    <t>Lobby Support per Device - SFY 23/24</t>
  </si>
  <si>
    <t>C-IV CSC (CC Team)</t>
  </si>
  <si>
    <t>Central Support for County Purchases (CCB, Customer Sat Survey, etc)</t>
  </si>
  <si>
    <t>Central Support per Agent - SFY 21/22</t>
  </si>
  <si>
    <t>Central Support per Agent - SFY 22/23</t>
  </si>
  <si>
    <t>Central Support per Agent - SFY 23/24</t>
  </si>
  <si>
    <t>ADD ROWS ABOVE THIS LINE</t>
  </si>
  <si>
    <t>C-IV Managed Scanner Maintenance</t>
  </si>
  <si>
    <t>C-IV Managed Windows 10</t>
  </si>
  <si>
    <t xml:space="preserve">C-IV Lobby </t>
  </si>
  <si>
    <t>Service Desk Operations Support</t>
  </si>
  <si>
    <t xml:space="preserve">  ADELANTO </t>
  </si>
  <si>
    <t xml:space="preserve">  ALBUQUERQUE </t>
  </si>
  <si>
    <t xml:space="preserve">120 N MAIN ST </t>
  </si>
  <si>
    <t xml:space="preserve">  ALTURAS </t>
  </si>
  <si>
    <t xml:space="preserve">324 S MAIN ST </t>
  </si>
  <si>
    <t xml:space="preserve">1920 W CUSTOMER CARE WAY </t>
  </si>
  <si>
    <t xml:space="preserve">  ATWATER </t>
  </si>
  <si>
    <t xml:space="preserve">  BAKERSFIELD </t>
  </si>
  <si>
    <t xml:space="preserve">1600 E BELLE TER </t>
  </si>
  <si>
    <t xml:space="preserve">63 S 4TH ST </t>
  </si>
  <si>
    <t xml:space="preserve">  BANNING </t>
  </si>
  <si>
    <t xml:space="preserve">901 E RAMSEY ST </t>
  </si>
  <si>
    <t xml:space="preserve">1900 E MAIN ST </t>
  </si>
  <si>
    <t xml:space="preserve">  BARSTOW </t>
  </si>
  <si>
    <t xml:space="preserve">1225 W HOBSON WAY </t>
  </si>
  <si>
    <t xml:space="preserve">  BLYTHE </t>
  </si>
  <si>
    <t xml:space="preserve">  BRAWLEY </t>
  </si>
  <si>
    <t xml:space="preserve">  BRIDGEPORT </t>
  </si>
  <si>
    <t xml:space="preserve">  CALEXICO </t>
  </si>
  <si>
    <t xml:space="preserve">604 W BIRCH ST </t>
  </si>
  <si>
    <t xml:space="preserve">  CATHEDRAL CITY </t>
  </si>
  <si>
    <t xml:space="preserve">  CHICO </t>
  </si>
  <si>
    <t xml:space="preserve">  COLEVILLE </t>
  </si>
  <si>
    <t xml:space="preserve">400 N PEPPER AVE </t>
  </si>
  <si>
    <t xml:space="preserve">  COLTON </t>
  </si>
  <si>
    <t xml:space="preserve">1900 W VALLEY BL </t>
  </si>
  <si>
    <t xml:space="preserve">251 E WEBSTER ST </t>
  </si>
  <si>
    <t xml:space="preserve">  COLUSA </t>
  </si>
  <si>
    <t xml:space="preserve">  CORCORAN </t>
  </si>
  <si>
    <t xml:space="preserve">  CORONA </t>
  </si>
  <si>
    <t xml:space="preserve">  CRESCENT CITY </t>
  </si>
  <si>
    <t xml:space="preserve">  DELANO </t>
  </si>
  <si>
    <t xml:space="preserve">  DOWNIEVILLE </t>
  </si>
  <si>
    <t xml:space="preserve">  FONTANA </t>
  </si>
  <si>
    <t xml:space="preserve">  GOLD RIVER </t>
  </si>
  <si>
    <t xml:space="preserve">  HAYFORK </t>
  </si>
  <si>
    <t xml:space="preserve">  HOLLISTER </t>
  </si>
  <si>
    <t xml:space="preserve">  HUGHSON </t>
  </si>
  <si>
    <t xml:space="preserve">168 N EDWARDS ST </t>
  </si>
  <si>
    <t xml:space="preserve">  INDEPENDENCE </t>
  </si>
  <si>
    <t xml:space="preserve">  INDIO </t>
  </si>
  <si>
    <t xml:space="preserve">  JACKSON </t>
  </si>
  <si>
    <t xml:space="preserve">1400 W MINTHORN ST </t>
  </si>
  <si>
    <t xml:space="preserve">  LAKE ELSINORE </t>
  </si>
  <si>
    <t xml:space="preserve">  LAKE ISABELLA </t>
  </si>
  <si>
    <t xml:space="preserve">  LAMONT </t>
  </si>
  <si>
    <t xml:space="preserve">  LOS BANOS </t>
  </si>
  <si>
    <t xml:space="preserve">  LOWER LAKE </t>
  </si>
  <si>
    <t xml:space="preserve">  LOYALTON </t>
  </si>
  <si>
    <t xml:space="preserve">  MAMMOTH LAKES </t>
  </si>
  <si>
    <t xml:space="preserve">  MARIPOSA </t>
  </si>
  <si>
    <t xml:space="preserve">  MARKLEEVILLE </t>
  </si>
  <si>
    <t xml:space="preserve">  MERCED </t>
  </si>
  <si>
    <t xml:space="preserve">  MOJAVE </t>
  </si>
  <si>
    <t xml:space="preserve">  MORENO VALLEY </t>
  </si>
  <si>
    <t xml:space="preserve">  Moreno Valley </t>
  </si>
  <si>
    <t xml:space="preserve">  NAPA </t>
  </si>
  <si>
    <t xml:space="preserve">1090 E BROADWAY ST </t>
  </si>
  <si>
    <t xml:space="preserve">  NEEDLES </t>
  </si>
  <si>
    <t xml:space="preserve">  NEVADA CITY </t>
  </si>
  <si>
    <t xml:space="preserve">  NILAND </t>
  </si>
  <si>
    <t xml:space="preserve">  NORCO </t>
  </si>
  <si>
    <t xml:space="preserve">  NOVATO </t>
  </si>
  <si>
    <t xml:space="preserve">  OROVILLE </t>
  </si>
  <si>
    <t xml:space="preserve">  PARADISE </t>
  </si>
  <si>
    <t xml:space="preserve">201 N REDLANDS AVE </t>
  </si>
  <si>
    <t xml:space="preserve">  PERRIS </t>
  </si>
  <si>
    <t xml:space="preserve">  QUINCY </t>
  </si>
  <si>
    <t xml:space="preserve">  RANCHO CORDOVA </t>
  </si>
  <si>
    <t xml:space="preserve">310 S MAIN ST </t>
  </si>
  <si>
    <t xml:space="preserve">  RED BLUFF </t>
  </si>
  <si>
    <t xml:space="preserve">1175 W FOOTHILL BLVD </t>
  </si>
  <si>
    <t xml:space="preserve">  RIALTO </t>
  </si>
  <si>
    <t xml:space="preserve">145 E RIDGECREST BLVD </t>
  </si>
  <si>
    <t xml:space="preserve">  RIDGECREST </t>
  </si>
  <si>
    <t xml:space="preserve">3610 CENTRAL AV </t>
  </si>
  <si>
    <t xml:space="preserve">  RIVERSIDE </t>
  </si>
  <si>
    <t xml:space="preserve">  SALINAS </t>
  </si>
  <si>
    <t xml:space="preserve">509 E SAINT CHARLES ST </t>
  </si>
  <si>
    <t xml:space="preserve">  SAN ANDREAS </t>
  </si>
  <si>
    <t xml:space="preserve">825 E HOSPITALITY LN </t>
  </si>
  <si>
    <t xml:space="preserve">  SAN BERNARDINO </t>
  </si>
  <si>
    <t xml:space="preserve">670 E GILBERT ST STE 780 </t>
  </si>
  <si>
    <t xml:space="preserve">295 E CAROLINE ST STE E </t>
  </si>
  <si>
    <t xml:space="preserve">1504 S GIFFORD AVE </t>
  </si>
  <si>
    <t xml:space="preserve">150 S LENA RD </t>
  </si>
  <si>
    <t xml:space="preserve">1111 E MILL ST BLDG 1 </t>
  </si>
  <si>
    <t xml:space="preserve">  SAN RAFAEL </t>
  </si>
  <si>
    <t xml:space="preserve">  SHAFTER </t>
  </si>
  <si>
    <t xml:space="preserve">  SONORA </t>
  </si>
  <si>
    <t xml:space="preserve">220 S LASSEN ST </t>
  </si>
  <si>
    <t xml:space="preserve">  SUSANVILLE </t>
  </si>
  <si>
    <t xml:space="preserve">119 N 10TH ST </t>
  </si>
  <si>
    <t xml:space="preserve">  TAFT </t>
  </si>
  <si>
    <t xml:space="preserve">  TEMECULA </t>
  </si>
  <si>
    <t xml:space="preserve">  TWENTYNINE PALMS </t>
  </si>
  <si>
    <t xml:space="preserve">  VACAVILLE </t>
  </si>
  <si>
    <t xml:space="preserve">  WEAVERVILLE </t>
  </si>
  <si>
    <t xml:space="preserve">420 E LAUREL ST </t>
  </si>
  <si>
    <t xml:space="preserve">  WILLOWS </t>
  </si>
  <si>
    <t xml:space="preserve">  WINTERHAVEN </t>
  </si>
  <si>
    <t xml:space="preserve">  WOODLAND HILLS </t>
  </si>
  <si>
    <t xml:space="preserve">818 S MAIN ST </t>
  </si>
  <si>
    <t xml:space="preserve">  YREKA </t>
  </si>
  <si>
    <t xml:space="preserve">  YUCAIPA </t>
  </si>
  <si>
    <t xml:space="preserve">  YUCCA VALLEY </t>
  </si>
  <si>
    <t>680 N Walton Ave</t>
  </si>
  <si>
    <t xml:space="preserve"> Yuba City </t>
  </si>
  <si>
    <t xml:space="preserve">100 E CALIFORNIA AVE </t>
  </si>
  <si>
    <t xml:space="preserve">2995 S 4TH ST </t>
  </si>
  <si>
    <t xml:space="preserve">  EL CENTRO </t>
  </si>
  <si>
    <t xml:space="preserve">  EUREKA </t>
  </si>
  <si>
    <t xml:space="preserve">1400 W LACEY BLVD </t>
  </si>
  <si>
    <t xml:space="preserve">  HANFORD </t>
  </si>
  <si>
    <t xml:space="preserve">541 N SAN JACINTO ST </t>
  </si>
  <si>
    <t xml:space="preserve">  HEMET </t>
  </si>
  <si>
    <t xml:space="preserve">  HESPERIA </t>
  </si>
  <si>
    <t xml:space="preserve">720 E YOSEMITE AVE </t>
  </si>
  <si>
    <t xml:space="preserve">  MADERA </t>
  </si>
  <si>
    <t xml:space="preserve">  MARYSVILLE </t>
  </si>
  <si>
    <t xml:space="preserve">251 E HACKETT RD </t>
  </si>
  <si>
    <t xml:space="preserve">  MODESTO </t>
  </si>
  <si>
    <t xml:space="preserve">517 W PARKRIDGE AVE </t>
  </si>
  <si>
    <t xml:space="preserve">  Norco </t>
  </si>
  <si>
    <t xml:space="preserve">1627 E HOLT BLVD </t>
  </si>
  <si>
    <t xml:space="preserve">  ONTARIO </t>
  </si>
  <si>
    <t xml:space="preserve">  PLACERVILLE </t>
  </si>
  <si>
    <t xml:space="preserve">  RANCHO CUCAMONGA </t>
  </si>
  <si>
    <t xml:space="preserve">  REDDING </t>
  </si>
  <si>
    <t xml:space="preserve">1811 W LUGONIA AVE </t>
  </si>
  <si>
    <t xml:space="preserve">  REDLANDS </t>
  </si>
  <si>
    <t xml:space="preserve">265 E 4TH ST </t>
  </si>
  <si>
    <t xml:space="preserve">2050 N MASSACHUSETTS AVE </t>
  </si>
  <si>
    <t xml:space="preserve">102 S SAN JOAQUIN ST </t>
  </si>
  <si>
    <t xml:space="preserve">  STOCKTON </t>
  </si>
  <si>
    <t xml:space="preserve">400 E MAIN ST </t>
  </si>
  <si>
    <t xml:space="preserve">747 S STATE ST </t>
  </si>
  <si>
    <t xml:space="preserve">  UKIAH </t>
  </si>
  <si>
    <t xml:space="preserve">  VICTORVILLE </t>
  </si>
  <si>
    <t xml:space="preserve">  YUBA CITY </t>
  </si>
  <si>
    <t xml:space="preserve">181 W HUNTINGTON DR STE 108 </t>
  </si>
  <si>
    <t xml:space="preserve">  MONROVIA </t>
  </si>
  <si>
    <t xml:space="preserve">  ROSEVILLE </t>
  </si>
  <si>
    <t>City</t>
  </si>
  <si>
    <t xml:space="preserve"> Mbps</t>
  </si>
  <si>
    <t>5 Mbps</t>
  </si>
  <si>
    <t>20 Mbps</t>
  </si>
  <si>
    <t>3 Mbps</t>
  </si>
  <si>
    <t>2 Mbps</t>
  </si>
  <si>
    <t>50 Mbps</t>
  </si>
  <si>
    <t>1 Mbps</t>
  </si>
  <si>
    <t>10 Mbps</t>
  </si>
  <si>
    <t>1.5 Mbps</t>
  </si>
  <si>
    <t>21 Mbps</t>
  </si>
  <si>
    <t>12 Mbps</t>
  </si>
  <si>
    <t>25 Mbps</t>
  </si>
  <si>
    <t>4.5 Mbps</t>
  </si>
  <si>
    <t>6 Mbps</t>
  </si>
  <si>
    <t>300 Mbps</t>
  </si>
  <si>
    <t>150 Mbps</t>
  </si>
  <si>
    <t>Circuit 1 
Upstream Bandwidth</t>
  </si>
  <si>
    <t>Circuit 1 
Downstream Bandwidth</t>
  </si>
  <si>
    <t>100 Mbps</t>
  </si>
  <si>
    <t>18 Mbps</t>
  </si>
  <si>
    <t>24 Mbps</t>
  </si>
  <si>
    <t>8 Mbps</t>
  </si>
  <si>
    <t>45 Mbps</t>
  </si>
  <si>
    <t>15 Mbps</t>
  </si>
  <si>
    <t>Circuit 2 
Upstream Bandwidth</t>
  </si>
  <si>
    <t>Circuit 2 
Downstream Bandwidth</t>
  </si>
  <si>
    <t>75 Mbps</t>
  </si>
  <si>
    <t>1895 Del Rosa Dr</t>
  </si>
  <si>
    <t xml:space="preserve">2305 RENARD PI STE 120 </t>
  </si>
  <si>
    <t xml:space="preserve">1400 S ST </t>
  </si>
  <si>
    <t xml:space="preserve">3711 COLUMBUS ST </t>
  </si>
  <si>
    <t xml:space="preserve">860 MAIN ST </t>
  </si>
  <si>
    <t xml:space="preserve">37 EMIGRANT ST </t>
  </si>
  <si>
    <t xml:space="preserve">301 HEBER AVE </t>
  </si>
  <si>
    <t xml:space="preserve">2445 CARMICHAEL DR </t>
  </si>
  <si>
    <t xml:space="preserve">144 MARKET ST </t>
  </si>
  <si>
    <t xml:space="preserve">951 CHITTENDEN AVE </t>
  </si>
  <si>
    <t xml:space="preserve">880 NORTHCREST DR </t>
  </si>
  <si>
    <t xml:space="preserve">1816 CECIL AVE </t>
  </si>
  <si>
    <t xml:space="preserve">22 MAIDEN LN </t>
  </si>
  <si>
    <t xml:space="preserve">7977 SIERRA AVE </t>
  </si>
  <si>
    <t xml:space="preserve">6641 STATE HIGHWAY 3 STE B </t>
  </si>
  <si>
    <t xml:space="preserve">1111 SAN FELIPE RD </t>
  </si>
  <si>
    <t xml:space="preserve">911 SUNSET DR </t>
  </si>
  <si>
    <t xml:space="preserve">351 FELICE DR </t>
  </si>
  <si>
    <t xml:space="preserve">2413 3RD ST </t>
  </si>
  <si>
    <t xml:space="preserve">7050 LAKE ISABELLA BLVD STE 130 </t>
  </si>
  <si>
    <t xml:space="preserve">8300 SEGRUE RD </t>
  </si>
  <si>
    <t xml:space="preserve">415 F ST </t>
  </si>
  <si>
    <t xml:space="preserve">848 6TH ST </t>
  </si>
  <si>
    <t xml:space="preserve">202 FRONT ST </t>
  </si>
  <si>
    <t xml:space="preserve">452 OLD MAMMOTH RD </t>
  </si>
  <si>
    <t xml:space="preserve">185 SIERRA PARK RD </t>
  </si>
  <si>
    <t xml:space="preserve">5362 LEMEE LN </t>
  </si>
  <si>
    <t xml:space="preserve">75 DIAMOND VALLEY RD </t>
  </si>
  <si>
    <t xml:space="preserve">3600 M ST </t>
  </si>
  <si>
    <t xml:space="preserve">2115 WARDROBE AVE </t>
  </si>
  <si>
    <t xml:space="preserve">2340 HIGHWAY 58 </t>
  </si>
  <si>
    <t xml:space="preserve">212 WALNUT ST </t>
  </si>
  <si>
    <t xml:space="preserve">950 MAIDU AVE </t>
  </si>
  <si>
    <t xml:space="preserve">8027 US HIGHWAY 111 </t>
  </si>
  <si>
    <t xml:space="preserve">3178 HAMNER AVE </t>
  </si>
  <si>
    <t xml:space="preserve">2767 OLIVE HWY </t>
  </si>
  <si>
    <t xml:space="preserve">5974 PENTZ RD </t>
  </si>
  <si>
    <t xml:space="preserve">270 COUNTY HOSPITAL RD </t>
  </si>
  <si>
    <t xml:space="preserve">5961 MISSION BLVD </t>
  </si>
  <si>
    <t xml:space="preserve">7894 MISSION GROVE PKWY </t>
  </si>
  <si>
    <t xml:space="preserve">4090 COUNTY CIRCLE DR </t>
  </si>
  <si>
    <t xml:space="preserve">3450 14TH ST FL 1 </t>
  </si>
  <si>
    <t xml:space="preserve">1590 MOFFETT ST </t>
  </si>
  <si>
    <t xml:space="preserve">115 CENTRAL VALLEY HWY </t>
  </si>
  <si>
    <t xml:space="preserve">51 IND PARK WAY BLDG 1 </t>
  </si>
  <si>
    <t xml:space="preserve">11 COURT ST </t>
  </si>
  <si>
    <t xml:space="preserve">311 4TH ST </t>
  </si>
  <si>
    <t xml:space="preserve">2060 CAMPUS DR </t>
  </si>
  <si>
    <t xml:space="preserve">3041 WILSON RD </t>
  </si>
  <si>
    <t xml:space="preserve">4901 COMMERCE DR </t>
  </si>
  <si>
    <t xml:space="preserve">215 4TH ST </t>
  </si>
  <si>
    <t xml:space="preserve">9655 9TH AVE </t>
  </si>
  <si>
    <t xml:space="preserve">202 MIRA LOMA DR </t>
  </si>
  <si>
    <t xml:space="preserve">360 FAIR LN </t>
  </si>
  <si>
    <t xml:space="preserve">1450 COURT ST </t>
  </si>
  <si>
    <t xml:space="preserve">2460 BRESLAUER WAY </t>
  </si>
  <si>
    <t xml:space="preserve">4060 COUNTY CIRCLE DR </t>
  </si>
  <si>
    <t xml:space="preserve">713 LA GUARDIA ST </t>
  </si>
  <si>
    <t xml:space="preserve">860 BRIER DR </t>
  </si>
  <si>
    <t xml:space="preserve">190 GARDEN HWY </t>
  </si>
  <si>
    <t xml:space="preserve">8060 FOOTHILLS BLVD BLDG R6 </t>
  </si>
  <si>
    <t xml:space="preserve">10875 RANCHO RD </t>
  </si>
  <si>
    <t xml:space="preserve">68615 PEREZ RD STE A </t>
  </si>
  <si>
    <t xml:space="preserve">107384 US HIGHWAY 395 </t>
  </si>
  <si>
    <t xml:space="preserve">546 JAY ST </t>
  </si>
  <si>
    <t xml:space="preserve">1373 OLD TEMESCAL RD </t>
  </si>
  <si>
    <t xml:space="preserve">11290 PYRITES WAY STE 150 </t>
  </si>
  <si>
    <t xml:space="preserve">44199 MONROE ST </t>
  </si>
  <si>
    <t xml:space="preserve">48113 JACKSON ST </t>
  </si>
  <si>
    <t xml:space="preserve">10877 CONDUCTOR BLVD </t>
  </si>
  <si>
    <t xml:space="preserve">15975 ANDERSON RANCH PKWY </t>
  </si>
  <si>
    <t xml:space="preserve">3376 N HIGHWAY 59 STE C </t>
  </si>
  <si>
    <t xml:space="preserve">22690 CACTUS AVE </t>
  </si>
  <si>
    <t xml:space="preserve">26520 CACTUS AVE </t>
  </si>
  <si>
    <t xml:space="preserve">12625 HEACOCK ST </t>
  </si>
  <si>
    <t xml:space="preserve">75 ROWLAND WAY STE 131 </t>
  </si>
  <si>
    <t xml:space="preserve">3101 GOLD CAMP DR </t>
  </si>
  <si>
    <t xml:space="preserve">2300 MARKET ST </t>
  </si>
  <si>
    <t xml:space="preserve">1600 LOS GAMOS DR </t>
  </si>
  <si>
    <t xml:space="preserve">20075 CEDAR RD </t>
  </si>
  <si>
    <t xml:space="preserve">43264 BUSINESS PARK DR </t>
  </si>
  <si>
    <t xml:space="preserve">73629 SUN VALLEY DR </t>
  </si>
  <si>
    <t xml:space="preserve">1020 VAQUERO CIR </t>
  </si>
  <si>
    <t xml:space="preserve">RT 1 676 BASE LINE RD </t>
  </si>
  <si>
    <t xml:space="preserve">21240 BURBANK BLVD </t>
  </si>
  <si>
    <t xml:space="preserve">32353 YUCAIPA BLVD </t>
  </si>
  <si>
    <t xml:space="preserve">56357 PIMA TRL </t>
  </si>
  <si>
    <t xml:space="preserve">15980 MAIN ST </t>
  </si>
  <si>
    <t xml:space="preserve">5730 PACKARD AVE STE 100 </t>
  </si>
  <si>
    <t>23119 COTTONWOOD AVE BLDG A</t>
  </si>
  <si>
    <t xml:space="preserve">10825 ARROW RTE </t>
  </si>
  <si>
    <t xml:space="preserve">11060 MAGNOLIA AVE </t>
  </si>
  <si>
    <t xml:space="preserve">15030 PALMDALE RD </t>
  </si>
  <si>
    <t>CalWIN Wave 2 (Santa Clara, and Tulare) - WAN Administration - Text Messaging</t>
  </si>
  <si>
    <t>CalWIN Wave 4 (San Diego, San Mateo, Santa Cruz and Solano) - WAN Administration - Text Messaging</t>
  </si>
  <si>
    <t>CalWIN Wave 5 (Alameda, Contra Costa, Fresno and Sonoma) - WAN Administration - Text Messaging</t>
  </si>
  <si>
    <t>Subcategory</t>
  </si>
  <si>
    <t>Categories</t>
  </si>
  <si>
    <t>WAN Administration - North - Central Facilities and County Sites (39 Counties)</t>
  </si>
  <si>
    <t>WAN Administration - CalSAWS - Electronic Signature (58 Counties)</t>
  </si>
  <si>
    <t>WAN Administration - CalSAWS - Text Message Notifications (58 Counties)</t>
  </si>
  <si>
    <t>WAN Administration - South - Central Facilities and County Sites (Los Angeles County)</t>
  </si>
  <si>
    <t>Production Operations - CalSAWS Cloud Exchange (58 Counties)</t>
  </si>
  <si>
    <t>Production Operations - CalSAWS - Service Desk Operations Support (58 Counties)</t>
  </si>
  <si>
    <t>Production Operations - North - Managed Workstations (39 Counties)</t>
  </si>
  <si>
    <t>Production Operations - North - Managed Windows 10 Image (39 Counties)</t>
  </si>
  <si>
    <t>Production Operations - North - Managed Scanner Maintenance (39 Counties)</t>
  </si>
  <si>
    <t>Production Operations - North - Managed Contact Center Operations Support (39 Counties)</t>
  </si>
  <si>
    <t>Production Operations - North - Managed Lobby Management Operations Support (39 Counties)</t>
  </si>
  <si>
    <t>Central Print - North - 39 Counties</t>
  </si>
  <si>
    <t>Central Print - South - Los Angeles County</t>
  </si>
  <si>
    <t>Central Print - CalWIN - 18 Counties</t>
  </si>
  <si>
    <t>Production Operations Category (from Price Schedules)</t>
  </si>
  <si>
    <t>Exhibit X Total (CalSAWS M&amp;O)</t>
  </si>
  <si>
    <t>Exhibit W Total (Cloud Enablement and Interim M&amp;O)</t>
  </si>
  <si>
    <t>Grand Total (Exhibit W + Exhibit X)</t>
  </si>
  <si>
    <t>WAN Administration - CalSAWS Cloud Exchange (58 Counties)</t>
  </si>
  <si>
    <t>SFY 21/22 
(10/2021 - 5/2022)</t>
  </si>
  <si>
    <t>SFY 21/22 
(6/2021 - 9/2021)</t>
  </si>
  <si>
    <t>Exhibit W</t>
  </si>
  <si>
    <t>Exhibit X</t>
  </si>
  <si>
    <t>WAN Administration</t>
  </si>
  <si>
    <t>Production Operations</t>
  </si>
  <si>
    <t>WAN Administration - CalWIN - County Sites (18 Counties)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</si>
</sst>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gray0625"/>
    </fill>
    <fill>
      <patternFill patternType="gray0625">
        <bgColor theme="0" tint="-0.14999847407452621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149" applyFont="1" applyFill="1"/>
    <xf numFmtId="0" fontId="4" fillId="0" borderId="0" xfId="149" applyFont="1" applyFill="1" applyAlignment="1">
      <alignment wrapText="1"/>
    </xf>
    <xf numFmtId="0" fontId="2" fillId="0" borderId="0" xfId="149"/>
    <xf numFmtId="0" fontId="3" fillId="0" borderId="0" xfId="149" applyFont="1"/>
    <xf numFmtId="0" fontId="5" fillId="5" borderId="0" xfId="149" applyFont="1" applyFill="1" applyAlignment="1">
      <alignment horizontal="center"/>
    </xf>
    <xf numFmtId="0" fontId="2" fillId="0" borderId="0" xfId="149" applyAlignment="1">
      <alignment horizontal="center"/>
    </xf>
    <xf numFmtId="44" fontId="2" fillId="0" borderId="0" xfId="149" applyNumberFormat="1"/>
    <xf numFmtId="0" fontId="5" fillId="11" borderId="0" xfId="149" applyFont="1" applyFill="1" applyAlignment="1">
      <alignment horizontal="center"/>
    </xf>
    <xf numFmtId="0" fontId="3" fillId="2" borderId="0" xfId="149" applyFont="1" applyFill="1" applyAlignment="1">
      <alignment horizontal="center" wrapText="1"/>
    </xf>
    <xf numFmtId="0" fontId="3" fillId="8" borderId="0" xfId="149" applyFont="1" applyFill="1" applyAlignment="1">
      <alignment horizontal="center" wrapText="1"/>
    </xf>
    <xf numFmtId="0" fontId="3" fillId="3" borderId="0" xfId="149" applyFont="1" applyFill="1" applyAlignment="1">
      <alignment horizontal="center" wrapText="1"/>
    </xf>
    <xf numFmtId="0" fontId="3" fillId="4" borderId="0" xfId="149" applyFont="1" applyFill="1" applyAlignment="1">
      <alignment horizontal="center" wrapText="1"/>
    </xf>
    <xf numFmtId="0" fontId="3" fillId="9" borderId="0" xfId="149" applyFont="1" applyFill="1" applyAlignment="1">
      <alignment horizontal="center" wrapText="1"/>
    </xf>
    <xf numFmtId="0" fontId="3" fillId="10" borderId="0" xfId="149" applyFont="1" applyFill="1" applyAlignment="1">
      <alignment horizontal="center"/>
    </xf>
    <xf numFmtId="0" fontId="2" fillId="0" borderId="0" xfId="149" applyAlignment="1">
      <alignment wrapText="1"/>
    </xf>
    <xf numFmtId="17" fontId="2" fillId="0" borderId="0" xfId="149" applyNumberFormat="1" applyAlignment="1">
      <alignment horizontal="center" textRotation="90"/>
    </xf>
    <xf numFmtId="17" fontId="2" fillId="0" borderId="0" xfId="149" applyNumberFormat="1" applyFill="1" applyAlignment="1">
      <alignment horizontal="center" textRotation="90"/>
    </xf>
    <xf numFmtId="17" fontId="2" fillId="0" borderId="0" xfId="151" applyNumberFormat="1" applyFill="1" applyAlignment="1">
      <alignment horizontal="center" textRotation="90"/>
    </xf>
    <xf numFmtId="0" fontId="2" fillId="2" borderId="0" xfId="149" applyFill="1" applyAlignment="1">
      <alignment horizontal="center"/>
    </xf>
    <xf numFmtId="0" fontId="2" fillId="8" borderId="0" xfId="149" applyFill="1" applyAlignment="1">
      <alignment horizontal="center" wrapText="1"/>
    </xf>
    <xf numFmtId="0" fontId="2" fillId="0" borderId="0" xfId="149" applyFont="1" applyFill="1"/>
    <xf numFmtId="0" fontId="1" fillId="0" borderId="2" xfId="152" applyFont="1" applyFill="1" applyBorder="1" applyAlignment="1">
      <alignment horizontal="left" wrapText="1"/>
    </xf>
    <xf numFmtId="0" fontId="2" fillId="0" borderId="0" xfId="149" applyFill="1"/>
    <xf numFmtId="44" fontId="1" fillId="0" borderId="0" xfId="153" applyNumberFormat="1" applyFill="1" applyBorder="1"/>
    <xf numFmtId="44" fontId="2" fillId="0" borderId="0" xfId="154" applyFont="1" applyFill="1" applyAlignment="1">
      <alignment horizontal="center"/>
    </xf>
    <xf numFmtId="44" fontId="0" fillId="0" borderId="0" xfId="154" applyFont="1" applyFill="1"/>
    <xf numFmtId="44" fontId="2" fillId="0" borderId="0" xfId="149" applyNumberFormat="1" applyFill="1"/>
    <xf numFmtId="44" fontId="0" fillId="0" borderId="0" xfId="154" applyFont="1" applyFill="1" applyAlignment="1">
      <alignment horizontal="center"/>
    </xf>
    <xf numFmtId="0" fontId="1" fillId="0" borderId="0" xfId="152" applyFont="1" applyFill="1" applyBorder="1" applyAlignment="1">
      <alignment horizontal="left" wrapText="1"/>
    </xf>
    <xf numFmtId="0" fontId="0" fillId="0" borderId="0" xfId="152" applyFont="1" applyFill="1" applyBorder="1" applyAlignment="1">
      <alignment horizontal="left" wrapText="1"/>
    </xf>
    <xf numFmtId="0" fontId="2" fillId="0" borderId="0" xfId="149" applyFill="1" applyAlignment="1">
      <alignment wrapText="1"/>
    </xf>
    <xf numFmtId="0" fontId="2" fillId="0" borderId="0" xfId="149" applyFont="1" applyFill="1" applyAlignment="1">
      <alignment wrapText="1"/>
    </xf>
    <xf numFmtId="0" fontId="2" fillId="0" borderId="0" xfId="149" applyFont="1"/>
    <xf numFmtId="44" fontId="2" fillId="0" borderId="0" xfId="154" applyFont="1" applyAlignment="1">
      <alignment horizontal="center"/>
    </xf>
    <xf numFmtId="44" fontId="0" fillId="2" borderId="0" xfId="154" applyFont="1" applyFill="1" applyAlignment="1">
      <alignment horizontal="center"/>
    </xf>
    <xf numFmtId="44" fontId="0" fillId="0" borderId="0" xfId="154" applyFont="1"/>
    <xf numFmtId="44" fontId="0" fillId="2" borderId="0" xfId="154" applyFont="1" applyFill="1"/>
    <xf numFmtId="0" fontId="2" fillId="12" borderId="0" xfId="149" applyFill="1"/>
    <xf numFmtId="0" fontId="3" fillId="12" borderId="0" xfId="149" applyFont="1" applyFill="1" applyAlignment="1">
      <alignment wrapText="1"/>
    </xf>
    <xf numFmtId="2" fontId="2" fillId="12" borderId="0" xfId="149" applyNumberFormat="1" applyFill="1"/>
    <xf numFmtId="0" fontId="2" fillId="13" borderId="0" xfId="149" applyFill="1"/>
    <xf numFmtId="44" fontId="3" fillId="2" borderId="0" xfId="149" applyNumberFormat="1" applyFont="1" applyFill="1"/>
    <xf numFmtId="164" fontId="6" fillId="0" borderId="0" xfId="1" applyNumberFormat="1" applyFont="1" applyFill="1" applyBorder="1"/>
    <xf numFmtId="0" fontId="2" fillId="0" borderId="0" xfId="149" applyFill="1" applyBorder="1"/>
    <xf numFmtId="0" fontId="6" fillId="0" borderId="0" xfId="149" applyFont="1" applyFill="1" applyBorder="1"/>
    <xf numFmtId="0" fontId="6" fillId="0" borderId="0" xfId="149" applyFont="1" applyFill="1" applyBorder="1" applyAlignment="1">
      <alignment wrapText="1"/>
    </xf>
    <xf numFmtId="164" fontId="6" fillId="0" borderId="0" xfId="149" applyNumberFormat="1" applyFont="1" applyFill="1" applyBorder="1"/>
    <xf numFmtId="0" fontId="7" fillId="0" borderId="0" xfId="152" applyFont="1" applyFill="1" applyBorder="1" applyAlignment="1">
      <alignment horizontal="left" wrapText="1"/>
    </xf>
    <xf numFmtId="0" fontId="7" fillId="0" borderId="0" xfId="0" applyFont="1"/>
    <xf numFmtId="0" fontId="2" fillId="15" borderId="0" xfId="149" applyFill="1" applyAlignment="1">
      <alignment wrapText="1"/>
    </xf>
    <xf numFmtId="0" fontId="2" fillId="15" borderId="0" xfId="149" applyFill="1"/>
    <xf numFmtId="44" fontId="2" fillId="15" borderId="0" xfId="149" applyNumberFormat="1" applyFill="1"/>
    <xf numFmtId="0" fontId="2" fillId="0" borderId="3" xfId="0" applyFont="1" applyBorder="1" applyAlignment="1">
      <alignment horizontal="left" indent="2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 indent="2"/>
    </xf>
    <xf numFmtId="0" fontId="2" fillId="0" borderId="3" xfId="4" applyFont="1" applyFill="1" applyBorder="1" applyAlignment="1">
      <alignment horizontal="left" wrapText="1" indent="2"/>
    </xf>
    <xf numFmtId="0" fontId="3" fillId="2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0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44" fontId="2" fillId="0" borderId="0" xfId="1" applyFont="1"/>
    <xf numFmtId="0" fontId="5" fillId="11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  <xf numFmtId="44" fontId="2" fillId="0" borderId="1" xfId="149" applyNumberFormat="1" applyBorder="1"/>
    <xf numFmtId="0" fontId="8" fillId="14" borderId="0" xfId="149" applyFont="1" applyFill="1" applyAlignment="1">
      <alignment vertical="top" wrapText="1"/>
    </xf>
    <xf numFmtId="0" fontId="8" fillId="14" borderId="0" xfId="149" applyFont="1" applyFill="1" applyAlignment="1">
      <alignment vertical="top"/>
    </xf>
    <xf numFmtId="0" fontId="8" fillId="14" borderId="0" xfId="149" applyFont="1" applyFill="1" applyAlignment="1">
      <alignment horizontal="center" vertical="top" wrapText="1"/>
    </xf>
    <xf numFmtId="0" fontId="3" fillId="0" borderId="0" xfId="149" applyFont="1" applyFill="1"/>
    <xf numFmtId="0" fontId="3" fillId="0" borderId="0" xfId="149" applyFont="1" applyAlignment="1">
      <alignment horizontal="center"/>
    </xf>
    <xf numFmtId="0" fontId="3" fillId="0" borderId="0" xfId="149" applyFont="1" applyAlignment="1">
      <alignment horizontal="right"/>
    </xf>
    <xf numFmtId="0" fontId="2" fillId="0" borderId="0" xfId="0" applyFont="1" applyBorder="1" applyAlignment="1">
      <alignment horizontal="right" indent="2"/>
    </xf>
    <xf numFmtId="0" fontId="2" fillId="0" borderId="0" xfId="0" applyFont="1" applyFill="1" applyBorder="1" applyAlignment="1">
      <alignment horizontal="right" indent="2"/>
    </xf>
    <xf numFmtId="0" fontId="2" fillId="0" borderId="0" xfId="149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/>
    <xf numFmtId="164" fontId="2" fillId="0" borderId="1" xfId="149" applyNumberFormat="1" applyBorder="1"/>
    <xf numFmtId="0" fontId="3" fillId="16" borderId="0" xfId="149" applyFont="1" applyFill="1" applyAlignment="1">
      <alignment horizontal="center" wrapText="1"/>
    </xf>
    <xf numFmtId="0" fontId="3" fillId="17" borderId="0" xfId="149" applyFont="1" applyFill="1" applyAlignment="1">
      <alignment horizontal="center" wrapText="1"/>
    </xf>
    <xf numFmtId="44" fontId="2" fillId="0" borderId="0" xfId="1" applyFont="1" applyFill="1"/>
    <xf numFmtId="44" fontId="2" fillId="2" borderId="0" xfId="1" applyFont="1" applyFill="1"/>
    <xf numFmtId="44" fontId="3" fillId="2" borderId="0" xfId="1" applyFont="1" applyFill="1"/>
    <xf numFmtId="44" fontId="3" fillId="2" borderId="1" xfId="149" applyNumberFormat="1" applyFont="1" applyFill="1" applyBorder="1"/>
    <xf numFmtId="164" fontId="3" fillId="2" borderId="0" xfId="1" applyNumberFormat="1" applyFont="1" applyFill="1"/>
    <xf numFmtId="164" fontId="3" fillId="2" borderId="1" xfId="149" applyNumberFormat="1" applyFont="1" applyFill="1" applyBorder="1"/>
    <xf numFmtId="164" fontId="2" fillId="0" borderId="0" xfId="1" applyNumberFormat="1" applyFont="1" applyFill="1" applyBorder="1"/>
    <xf numFmtId="164" fontId="2" fillId="0" borderId="0" xfId="149" applyNumberFormat="1"/>
    <xf numFmtId="0" fontId="3" fillId="16" borderId="0" xfId="149" applyFont="1" applyFill="1" applyAlignment="1">
      <alignment horizontal="center"/>
    </xf>
    <xf numFmtId="0" fontId="3" fillId="17" borderId="0" xfId="149" applyFont="1" applyFill="1" applyAlignment="1">
      <alignment horizontal="center"/>
    </xf>
    <xf numFmtId="0" fontId="3" fillId="2" borderId="0" xfId="149" applyFont="1" applyFill="1" applyAlignment="1">
      <alignment horizontal="center"/>
    </xf>
    <xf numFmtId="0" fontId="5" fillId="11" borderId="0" xfId="149" applyFont="1" applyFill="1" applyAlignment="1">
      <alignment horizontal="center"/>
    </xf>
    <xf numFmtId="0" fontId="3" fillId="0" borderId="0" xfId="149" applyFont="1" applyFill="1" applyAlignment="1">
      <alignment horizontal="center"/>
    </xf>
    <xf numFmtId="0" fontId="3" fillId="6" borderId="0" xfId="149" applyFont="1" applyFill="1" applyAlignment="1">
      <alignment horizontal="center"/>
    </xf>
    <xf numFmtId="0" fontId="5" fillId="7" borderId="0" xfId="149" applyFont="1" applyFill="1" applyAlignment="1">
      <alignment horizontal="center"/>
    </xf>
    <xf numFmtId="0" fontId="3" fillId="9" borderId="0" xfId="149" applyFont="1" applyFill="1" applyAlignment="1">
      <alignment horizontal="center"/>
    </xf>
    <xf numFmtId="0" fontId="3" fillId="10" borderId="0" xfId="149" applyFont="1" applyFill="1" applyAlignment="1">
      <alignment horizontal="center"/>
    </xf>
  </cellXfs>
  <cellStyles count="155">
    <cellStyle name="Comma 10" xfId="11" xr:uid="{00000000-0005-0000-0000-000000000000}"/>
    <cellStyle name="Comma 11" xfId="82" xr:uid="{00000000-0005-0000-0000-000001000000}"/>
    <cellStyle name="Comma 11 2" xfId="146" xr:uid="{00000000-0005-0000-0000-000002000000}"/>
    <cellStyle name="Comma 12" xfId="79" xr:uid="{00000000-0005-0000-0000-000003000000}"/>
    <cellStyle name="Comma 2" xfId="6" xr:uid="{00000000-0005-0000-0000-000004000000}"/>
    <cellStyle name="Comma 3" xfId="12" xr:uid="{00000000-0005-0000-0000-000005000000}"/>
    <cellStyle name="Comma 3 2" xfId="45" xr:uid="{00000000-0005-0000-0000-000006000000}"/>
    <cellStyle name="Comma 3 2 2" xfId="113" xr:uid="{00000000-0005-0000-0000-000007000000}"/>
    <cellStyle name="Comma 3 3" xfId="87" xr:uid="{00000000-0005-0000-0000-000008000000}"/>
    <cellStyle name="Comma 4" xfId="18" xr:uid="{00000000-0005-0000-0000-000009000000}"/>
    <cellStyle name="Comma 4 2" xfId="49" xr:uid="{00000000-0005-0000-0000-00000A000000}"/>
    <cellStyle name="Comma 5" xfId="22" xr:uid="{00000000-0005-0000-0000-00000B000000}"/>
    <cellStyle name="Comma 5 2" xfId="53" xr:uid="{00000000-0005-0000-0000-00000C000000}"/>
    <cellStyle name="Comma 5 2 2" xfId="118" xr:uid="{00000000-0005-0000-0000-00000D000000}"/>
    <cellStyle name="Comma 5 3" xfId="92" xr:uid="{00000000-0005-0000-0000-00000E000000}"/>
    <cellStyle name="Comma 6" xfId="27" xr:uid="{00000000-0005-0000-0000-00000F000000}"/>
    <cellStyle name="Comma 6 2" xfId="58" xr:uid="{00000000-0005-0000-0000-000010000000}"/>
    <cellStyle name="Comma 6 2 2" xfId="123" xr:uid="{00000000-0005-0000-0000-000011000000}"/>
    <cellStyle name="Comma 6 3" xfId="97" xr:uid="{00000000-0005-0000-0000-000012000000}"/>
    <cellStyle name="Comma 7" xfId="30" xr:uid="{00000000-0005-0000-0000-000013000000}"/>
    <cellStyle name="Comma 7 2" xfId="61" xr:uid="{00000000-0005-0000-0000-000014000000}"/>
    <cellStyle name="Comma 7 2 2" xfId="126" xr:uid="{00000000-0005-0000-0000-000015000000}"/>
    <cellStyle name="Comma 7 3" xfId="100" xr:uid="{00000000-0005-0000-0000-000016000000}"/>
    <cellStyle name="Comma 8" xfId="34" xr:uid="{00000000-0005-0000-0000-000017000000}"/>
    <cellStyle name="Comma 8 2" xfId="65" xr:uid="{00000000-0005-0000-0000-000018000000}"/>
    <cellStyle name="Comma 8 2 2" xfId="130" xr:uid="{00000000-0005-0000-0000-000019000000}"/>
    <cellStyle name="Comma 8 3" xfId="104" xr:uid="{00000000-0005-0000-0000-00001A000000}"/>
    <cellStyle name="Comma 9" xfId="38" xr:uid="{00000000-0005-0000-0000-00001B000000}"/>
    <cellStyle name="Comma 9 2" xfId="69" xr:uid="{00000000-0005-0000-0000-00001C000000}"/>
    <cellStyle name="Comma 9 2 2" xfId="73" xr:uid="{00000000-0005-0000-0000-00001D000000}"/>
    <cellStyle name="Comma 9 2 2 2" xfId="138" xr:uid="{00000000-0005-0000-0000-00001E000000}"/>
    <cellStyle name="Comma 9 2 3" xfId="77" xr:uid="{00000000-0005-0000-0000-00001F000000}"/>
    <cellStyle name="Comma 9 2 3 2" xfId="142" xr:uid="{00000000-0005-0000-0000-000020000000}"/>
    <cellStyle name="Comma 9 2 4" xfId="134" xr:uid="{00000000-0005-0000-0000-000021000000}"/>
    <cellStyle name="Comma 9 3" xfId="108" xr:uid="{00000000-0005-0000-0000-000022000000}"/>
    <cellStyle name="Currency" xfId="1" builtinId="4"/>
    <cellStyle name="Currency 10" xfId="7" xr:uid="{00000000-0005-0000-0000-000024000000}"/>
    <cellStyle name="Currency 10 2 2 2" xfId="150" xr:uid="{00000000-0005-0000-0000-000025000000}"/>
    <cellStyle name="Currency 11" xfId="81" xr:uid="{00000000-0005-0000-0000-000026000000}"/>
    <cellStyle name="Currency 11 2" xfId="145" xr:uid="{00000000-0005-0000-0000-000027000000}"/>
    <cellStyle name="Currency 12" xfId="8" xr:uid="{00000000-0005-0000-0000-000028000000}"/>
    <cellStyle name="Currency 2" xfId="5" xr:uid="{00000000-0005-0000-0000-000029000000}"/>
    <cellStyle name="Currency 2 2" xfId="154" xr:uid="{00000000-0005-0000-0000-00002A000000}"/>
    <cellStyle name="Currency 3" xfId="17" xr:uid="{00000000-0005-0000-0000-00002B000000}"/>
    <cellStyle name="Currency 3 2" xfId="48" xr:uid="{00000000-0005-0000-0000-00002C000000}"/>
    <cellStyle name="Currency 3 2 2" xfId="116" xr:uid="{00000000-0005-0000-0000-00002D000000}"/>
    <cellStyle name="Currency 3 3" xfId="90" xr:uid="{00000000-0005-0000-0000-00002E000000}"/>
    <cellStyle name="Currency 4" xfId="19" xr:uid="{00000000-0005-0000-0000-00002F000000}"/>
    <cellStyle name="Currency 4 2" xfId="50" xr:uid="{00000000-0005-0000-0000-000030000000}"/>
    <cellStyle name="Currency 5" xfId="26" xr:uid="{00000000-0005-0000-0000-000031000000}"/>
    <cellStyle name="Currency 5 2" xfId="57" xr:uid="{00000000-0005-0000-0000-000032000000}"/>
    <cellStyle name="Currency 5 2 2" xfId="122" xr:uid="{00000000-0005-0000-0000-000033000000}"/>
    <cellStyle name="Currency 5 3" xfId="96" xr:uid="{00000000-0005-0000-0000-000034000000}"/>
    <cellStyle name="Currency 6" xfId="29" xr:uid="{00000000-0005-0000-0000-000035000000}"/>
    <cellStyle name="Currency 6 2" xfId="60" xr:uid="{00000000-0005-0000-0000-000036000000}"/>
    <cellStyle name="Currency 6 2 2" xfId="125" xr:uid="{00000000-0005-0000-0000-000037000000}"/>
    <cellStyle name="Currency 6 3" xfId="99" xr:uid="{00000000-0005-0000-0000-000038000000}"/>
    <cellStyle name="Currency 7" xfId="33" xr:uid="{00000000-0005-0000-0000-000039000000}"/>
    <cellStyle name="Currency 7 2" xfId="64" xr:uid="{00000000-0005-0000-0000-00003A000000}"/>
    <cellStyle name="Currency 7 2 2" xfId="129" xr:uid="{00000000-0005-0000-0000-00003B000000}"/>
    <cellStyle name="Currency 7 3" xfId="103" xr:uid="{00000000-0005-0000-0000-00003C000000}"/>
    <cellStyle name="Currency 8" xfId="37" xr:uid="{00000000-0005-0000-0000-00003D000000}"/>
    <cellStyle name="Currency 8 2" xfId="68" xr:uid="{00000000-0005-0000-0000-00003E000000}"/>
    <cellStyle name="Currency 8 2 2" xfId="72" xr:uid="{00000000-0005-0000-0000-00003F000000}"/>
    <cellStyle name="Currency 8 2 2 2" xfId="137" xr:uid="{00000000-0005-0000-0000-000040000000}"/>
    <cellStyle name="Currency 8 2 3" xfId="76" xr:uid="{00000000-0005-0000-0000-000041000000}"/>
    <cellStyle name="Currency 8 2 3 2" xfId="141" xr:uid="{00000000-0005-0000-0000-000042000000}"/>
    <cellStyle name="Currency 8 2 4" xfId="133" xr:uid="{00000000-0005-0000-0000-000043000000}"/>
    <cellStyle name="Currency 8 3" xfId="107" xr:uid="{00000000-0005-0000-0000-000044000000}"/>
    <cellStyle name="Currency 9" xfId="41" xr:uid="{00000000-0005-0000-0000-000045000000}"/>
    <cellStyle name="Normal" xfId="0" builtinId="0"/>
    <cellStyle name="Normal - Style1 2" xfId="13" xr:uid="{00000000-0005-0000-0000-000047000000}"/>
    <cellStyle name="Normal 10" xfId="36" xr:uid="{00000000-0005-0000-0000-000048000000}"/>
    <cellStyle name="Normal 10 2" xfId="67" xr:uid="{00000000-0005-0000-0000-000049000000}"/>
    <cellStyle name="Normal 10 2 2" xfId="71" xr:uid="{00000000-0005-0000-0000-00004A000000}"/>
    <cellStyle name="Normal 10 2 2 2" xfId="136" xr:uid="{00000000-0005-0000-0000-00004B000000}"/>
    <cellStyle name="Normal 10 2 3" xfId="75" xr:uid="{00000000-0005-0000-0000-00004C000000}"/>
    <cellStyle name="Normal 10 2 3 2" xfId="140" xr:uid="{00000000-0005-0000-0000-00004D000000}"/>
    <cellStyle name="Normal 10 2 4" xfId="132" xr:uid="{00000000-0005-0000-0000-00004E000000}"/>
    <cellStyle name="Normal 10 3" xfId="106" xr:uid="{00000000-0005-0000-0000-00004F000000}"/>
    <cellStyle name="Normal 11" xfId="43" xr:uid="{00000000-0005-0000-0000-000050000000}"/>
    <cellStyle name="Normal 11 2" xfId="111" xr:uid="{00000000-0005-0000-0000-000051000000}"/>
    <cellStyle name="Normal 12" xfId="40" xr:uid="{00000000-0005-0000-0000-000052000000}"/>
    <cellStyle name="Normal 12 2" xfId="110" xr:uid="{00000000-0005-0000-0000-000053000000}"/>
    <cellStyle name="Normal 13" xfId="80" xr:uid="{00000000-0005-0000-0000-000054000000}"/>
    <cellStyle name="Normal 13 2" xfId="144" xr:uid="{00000000-0005-0000-0000-000055000000}"/>
    <cellStyle name="Normal 14" xfId="83" xr:uid="{00000000-0005-0000-0000-000056000000}"/>
    <cellStyle name="Normal 14 2" xfId="147" xr:uid="{00000000-0005-0000-0000-000057000000}"/>
    <cellStyle name="Normal 15" xfId="2" xr:uid="{00000000-0005-0000-0000-000058000000}"/>
    <cellStyle name="Normal 191" xfId="152" xr:uid="{00000000-0005-0000-0000-000059000000}"/>
    <cellStyle name="Normal 192" xfId="153" xr:uid="{00000000-0005-0000-0000-00005A000000}"/>
    <cellStyle name="Normal 2" xfId="10" xr:uid="{00000000-0005-0000-0000-00005B000000}"/>
    <cellStyle name="Normal 2 10 2 2" xfId="149" xr:uid="{00000000-0005-0000-0000-00005C000000}"/>
    <cellStyle name="Normal 2 2" xfId="44" xr:uid="{00000000-0005-0000-0000-00005D000000}"/>
    <cellStyle name="Normal 2 2 2" xfId="112" xr:uid="{00000000-0005-0000-0000-00005E000000}"/>
    <cellStyle name="Normal 2 3" xfId="85" xr:uid="{00000000-0005-0000-0000-00005F000000}"/>
    <cellStyle name="Normal 2 4" xfId="86" xr:uid="{00000000-0005-0000-0000-000060000000}"/>
    <cellStyle name="Normal 3" xfId="16" xr:uid="{00000000-0005-0000-0000-000061000000}"/>
    <cellStyle name="Normal 3 2" xfId="47" xr:uid="{00000000-0005-0000-0000-000062000000}"/>
    <cellStyle name="Normal 3 2 2" xfId="115" xr:uid="{00000000-0005-0000-0000-000063000000}"/>
    <cellStyle name="Normal 3 2 3" xfId="151" xr:uid="{00000000-0005-0000-0000-000064000000}"/>
    <cellStyle name="Normal 3 3" xfId="89" xr:uid="{00000000-0005-0000-0000-000065000000}"/>
    <cellStyle name="Normal 4" xfId="14" xr:uid="{00000000-0005-0000-0000-000066000000}"/>
    <cellStyle name="Normal 5" xfId="21" xr:uid="{00000000-0005-0000-0000-000067000000}"/>
    <cellStyle name="Normal 5 2" xfId="23" xr:uid="{00000000-0005-0000-0000-000068000000}"/>
    <cellStyle name="Normal 5 2 2" xfId="54" xr:uid="{00000000-0005-0000-0000-000069000000}"/>
    <cellStyle name="Normal 5 2 2 2" xfId="119" xr:uid="{00000000-0005-0000-0000-00006A000000}"/>
    <cellStyle name="Normal 5 2 3" xfId="93" xr:uid="{00000000-0005-0000-0000-00006B000000}"/>
    <cellStyle name="Normal 5 3" xfId="25" xr:uid="{00000000-0005-0000-0000-00006C000000}"/>
    <cellStyle name="Normal 5 3 2" xfId="56" xr:uid="{00000000-0005-0000-0000-00006D000000}"/>
    <cellStyle name="Normal 5 3 2 2" xfId="121" xr:uid="{00000000-0005-0000-0000-00006E000000}"/>
    <cellStyle name="Normal 5 3 3" xfId="95" xr:uid="{00000000-0005-0000-0000-00006F000000}"/>
    <cellStyle name="Normal 5 4" xfId="31" xr:uid="{00000000-0005-0000-0000-000070000000}"/>
    <cellStyle name="Normal 5 4 2" xfId="62" xr:uid="{00000000-0005-0000-0000-000071000000}"/>
    <cellStyle name="Normal 5 4 2 2" xfId="127" xr:uid="{00000000-0005-0000-0000-000072000000}"/>
    <cellStyle name="Normal 5 4 3" xfId="101" xr:uid="{00000000-0005-0000-0000-000073000000}"/>
    <cellStyle name="Normal 5 5" xfId="35" xr:uid="{00000000-0005-0000-0000-000074000000}"/>
    <cellStyle name="Normal 5 5 2" xfId="66" xr:uid="{00000000-0005-0000-0000-000075000000}"/>
    <cellStyle name="Normal 5 5 2 2" xfId="131" xr:uid="{00000000-0005-0000-0000-000076000000}"/>
    <cellStyle name="Normal 5 5 3" xfId="105" xr:uid="{00000000-0005-0000-0000-000077000000}"/>
    <cellStyle name="Normal 5 6" xfId="39" xr:uid="{00000000-0005-0000-0000-000078000000}"/>
    <cellStyle name="Normal 5 6 2" xfId="70" xr:uid="{00000000-0005-0000-0000-000079000000}"/>
    <cellStyle name="Normal 5 6 2 2" xfId="74" xr:uid="{00000000-0005-0000-0000-00007A000000}"/>
    <cellStyle name="Normal 5 6 2 2 2" xfId="139" xr:uid="{00000000-0005-0000-0000-00007B000000}"/>
    <cellStyle name="Normal 5 6 2 3" xfId="78" xr:uid="{00000000-0005-0000-0000-00007C000000}"/>
    <cellStyle name="Normal 5 6 2 3 2" xfId="143" xr:uid="{00000000-0005-0000-0000-00007D000000}"/>
    <cellStyle name="Normal 5 6 2 4" xfId="135" xr:uid="{00000000-0005-0000-0000-00007E000000}"/>
    <cellStyle name="Normal 5 6 3" xfId="109" xr:uid="{00000000-0005-0000-0000-00007F000000}"/>
    <cellStyle name="Normal 5 7" xfId="52" xr:uid="{00000000-0005-0000-0000-000080000000}"/>
    <cellStyle name="Normal 5 7 2" xfId="117" xr:uid="{00000000-0005-0000-0000-000081000000}"/>
    <cellStyle name="Normal 5 8" xfId="91" xr:uid="{00000000-0005-0000-0000-000082000000}"/>
    <cellStyle name="Normal 6" xfId="24" xr:uid="{00000000-0005-0000-0000-000083000000}"/>
    <cellStyle name="Normal 6 2" xfId="55" xr:uid="{00000000-0005-0000-0000-000084000000}"/>
    <cellStyle name="Normal 6 2 2" xfId="120" xr:uid="{00000000-0005-0000-0000-000085000000}"/>
    <cellStyle name="Normal 6 3" xfId="94" xr:uid="{00000000-0005-0000-0000-000086000000}"/>
    <cellStyle name="Normal 7" xfId="4" xr:uid="{00000000-0005-0000-0000-000087000000}"/>
    <cellStyle name="Normal 8" xfId="28" xr:uid="{00000000-0005-0000-0000-000088000000}"/>
    <cellStyle name="Normal 8 2" xfId="59" xr:uid="{00000000-0005-0000-0000-000089000000}"/>
    <cellStyle name="Normal 8 2 2" xfId="124" xr:uid="{00000000-0005-0000-0000-00008A000000}"/>
    <cellStyle name="Normal 8 3" xfId="98" xr:uid="{00000000-0005-0000-0000-00008B000000}"/>
    <cellStyle name="Normal 9" xfId="32" xr:uid="{00000000-0005-0000-0000-00008C000000}"/>
    <cellStyle name="Normal 9 2" xfId="63" xr:uid="{00000000-0005-0000-0000-00008D000000}"/>
    <cellStyle name="Normal 9 2 2" xfId="128" xr:uid="{00000000-0005-0000-0000-00008E000000}"/>
    <cellStyle name="Normal 9 3" xfId="102" xr:uid="{00000000-0005-0000-0000-00008F000000}"/>
    <cellStyle name="Percent 2" xfId="3" xr:uid="{00000000-0005-0000-0000-000090000000}"/>
    <cellStyle name="Percent 3" xfId="15" xr:uid="{00000000-0005-0000-0000-000091000000}"/>
    <cellStyle name="Percent 3 2" xfId="46" xr:uid="{00000000-0005-0000-0000-000092000000}"/>
    <cellStyle name="Percent 3 2 2" xfId="114" xr:uid="{00000000-0005-0000-0000-000093000000}"/>
    <cellStyle name="Percent 3 3" xfId="88" xr:uid="{00000000-0005-0000-0000-000094000000}"/>
    <cellStyle name="Percent 4" xfId="20" xr:uid="{00000000-0005-0000-0000-000095000000}"/>
    <cellStyle name="Percent 4 2" xfId="51" xr:uid="{00000000-0005-0000-0000-000096000000}"/>
    <cellStyle name="Percent 5" xfId="42" xr:uid="{00000000-0005-0000-0000-000097000000}"/>
    <cellStyle name="Percent 6" xfId="84" xr:uid="{00000000-0005-0000-0000-000098000000}"/>
    <cellStyle name="Percent 6 2" xfId="148" xr:uid="{00000000-0005-0000-0000-000099000000}"/>
    <cellStyle name="Percent 7" xfId="9" xr:uid="{00000000-0005-0000-0000-00009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DOCUME~1\IslePA\LOCALS~1\Temp\Pricing%20Schedul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\Data2\WINDOWS\TEMP\1.0%20Cost%20Schedules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Implementation%20Agreement\Amendments\Amendment%20No.%205\02-09-2010%20Final%20for%20JPA\Accenture%20BAFO%20Cost%20Schedules%20Amendment%20No.%20FIV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ryan.b.wickham\Local%20Settings\Temporary%20Internet%20Files\OLK55\OMX%20financials%20-%20v3%203%20(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4"/>
      <sheetName val="A2 - Costs By Month - Amd 4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55">
          <cell r="K55">
            <v>9.2499999999999999E-2</v>
          </cell>
        </row>
        <row r="56">
          <cell r="K56">
            <v>0.05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297"/>
  <sheetViews>
    <sheetView tabSelected="1" zoomScale="85" zoomScaleNormal="85" workbookViewId="0">
      <pane xSplit="3" ySplit="4" topLeftCell="CB5" activePane="bottomRight" state="frozenSplit"/>
      <selection activeCell="A9" sqref="A9"/>
      <selection pane="topRight" activeCell="R1" sqref="R1"/>
      <selection pane="bottomLeft" activeCell="A7" sqref="A7"/>
      <selection pane="bottomRight" activeCell="CB7" sqref="CB7"/>
    </sheetView>
  </sheetViews>
  <sheetFormatPr defaultColWidth="9.28515625" defaultRowHeight="12.75" x14ac:dyDescent="0.2"/>
  <cols>
    <col min="1" max="1" width="82.28515625" style="3" customWidth="1"/>
    <col min="2" max="2" width="26.7109375" style="3" customWidth="1"/>
    <col min="3" max="3" width="55.28515625" style="15" customWidth="1"/>
    <col min="4" max="4" width="25.28515625" style="15" customWidth="1"/>
    <col min="5" max="6" width="28.28515625" style="15" customWidth="1"/>
    <col min="7" max="8" width="28.7109375" style="15" customWidth="1"/>
    <col min="9" max="10" width="15.28515625" style="3" customWidth="1"/>
    <col min="11" max="11" width="14.7109375" style="3" customWidth="1"/>
    <col min="12" max="19" width="16.42578125" style="23" customWidth="1"/>
    <col min="20" max="21" width="15.7109375" style="23" customWidth="1"/>
    <col min="22" max="28" width="16.42578125" style="23" customWidth="1"/>
    <col min="29" max="30" width="15.7109375" style="23" customWidth="1"/>
    <col min="31" max="31" width="16.42578125" style="23" customWidth="1"/>
    <col min="32" max="32" width="15.7109375" style="23" customWidth="1"/>
    <col min="33" max="34" width="16.42578125" style="23" customWidth="1"/>
    <col min="35" max="40" width="15.7109375" style="23" customWidth="1"/>
    <col min="41" max="41" width="16.42578125" style="23" customWidth="1"/>
    <col min="42" max="42" width="17.42578125" style="23" customWidth="1"/>
    <col min="43" max="44" width="17.28515625" style="23" customWidth="1"/>
    <col min="45" max="48" width="17.42578125" style="3" customWidth="1"/>
    <col min="49" max="49" width="17.28515625" style="3" customWidth="1"/>
    <col min="50" max="50" width="16.7109375" style="3" customWidth="1"/>
    <col min="51" max="51" width="17.42578125" style="3" customWidth="1"/>
    <col min="52" max="52" width="17.28515625" style="3" customWidth="1"/>
    <col min="53" max="54" width="17.42578125" style="3" customWidth="1"/>
    <col min="55" max="56" width="17.28515625" style="3" customWidth="1"/>
    <col min="57" max="57" width="17.42578125" style="3" customWidth="1"/>
    <col min="58" max="59" width="17.28515625" style="3" customWidth="1"/>
    <col min="60" max="64" width="17.42578125" style="3" customWidth="1"/>
    <col min="65" max="65" width="17.7109375" style="3" customWidth="1"/>
    <col min="66" max="71" width="17.42578125" style="3" customWidth="1"/>
    <col min="72" max="72" width="18.42578125" style="3" customWidth="1"/>
    <col min="73" max="73" width="19.28515625" style="3" customWidth="1"/>
    <col min="74" max="74" width="27.7109375" style="3" customWidth="1"/>
    <col min="75" max="75" width="17.5703125" style="3" customWidth="1"/>
    <col min="76" max="77" width="17.7109375" style="3" customWidth="1"/>
    <col min="78" max="79" width="17.5703125" style="3" customWidth="1"/>
    <col min="80" max="80" width="17.7109375" style="3" customWidth="1"/>
    <col min="81" max="81" width="17.5703125" style="3" customWidth="1"/>
    <col min="82" max="82" width="18.7109375" style="3" bestFit="1" customWidth="1"/>
    <col min="83" max="85" width="22.5703125" style="3" customWidth="1"/>
    <col min="86" max="86" width="80.42578125" style="3" customWidth="1"/>
    <col min="87" max="16384" width="9.28515625" style="3"/>
  </cols>
  <sheetData>
    <row r="1" spans="1:82" x14ac:dyDescent="0.2">
      <c r="B1" s="1"/>
      <c r="C1" s="2"/>
      <c r="D1" s="2"/>
      <c r="E1" s="2"/>
      <c r="F1" s="2"/>
      <c r="G1" s="2"/>
      <c r="H1" s="2"/>
      <c r="K1" s="70" t="s">
        <v>2</v>
      </c>
      <c r="L1" s="92" t="s">
        <v>3</v>
      </c>
      <c r="M1" s="92"/>
      <c r="N1" s="92"/>
      <c r="O1" s="92"/>
      <c r="P1" s="92"/>
      <c r="Q1" s="92"/>
      <c r="R1" s="92"/>
      <c r="S1" s="92"/>
      <c r="T1" s="92"/>
      <c r="U1" s="92" t="s">
        <v>4</v>
      </c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 t="s">
        <v>5</v>
      </c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3" t="s">
        <v>6</v>
      </c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4" t="s">
        <v>7</v>
      </c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5" t="s">
        <v>8</v>
      </c>
      <c r="BR1" s="5"/>
      <c r="BS1" s="5"/>
      <c r="BT1" s="5"/>
      <c r="BU1" s="6"/>
      <c r="BW1" s="90" t="s">
        <v>9</v>
      </c>
      <c r="BX1" s="90"/>
      <c r="BY1" s="90"/>
      <c r="BZ1" s="90"/>
      <c r="CA1" s="90"/>
      <c r="CB1" s="90"/>
      <c r="CC1" s="90"/>
    </row>
    <row r="2" spans="1:82" ht="25.5" x14ac:dyDescent="0.2">
      <c r="B2" s="1"/>
      <c r="C2" s="2"/>
      <c r="D2" s="2"/>
      <c r="E2" s="2"/>
      <c r="F2" s="2"/>
      <c r="G2" s="2"/>
      <c r="H2" s="2"/>
      <c r="J2" s="7"/>
      <c r="K2" s="70" t="s">
        <v>10</v>
      </c>
      <c r="L2" s="92" t="s">
        <v>11</v>
      </c>
      <c r="M2" s="92"/>
      <c r="N2" s="92"/>
      <c r="O2" s="92"/>
      <c r="P2" s="92"/>
      <c r="Q2" s="92" t="s">
        <v>12</v>
      </c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 t="s">
        <v>13</v>
      </c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5" t="s">
        <v>14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6" t="s">
        <v>15</v>
      </c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1" t="s">
        <v>16</v>
      </c>
      <c r="BN2" s="91"/>
      <c r="BO2" s="91"/>
      <c r="BP2" s="91"/>
      <c r="BQ2" s="91"/>
      <c r="BR2" s="8"/>
      <c r="BS2" s="8"/>
      <c r="BT2" s="8"/>
      <c r="BU2" s="9" t="s">
        <v>17</v>
      </c>
      <c r="BW2" s="10" t="s">
        <v>11</v>
      </c>
      <c r="BX2" s="11" t="s">
        <v>12</v>
      </c>
      <c r="BY2" s="12" t="s">
        <v>13</v>
      </c>
      <c r="BZ2" s="13" t="s">
        <v>401</v>
      </c>
      <c r="CA2" s="13" t="s">
        <v>400</v>
      </c>
      <c r="CB2" s="14" t="s">
        <v>15</v>
      </c>
      <c r="CC2" s="8" t="s">
        <v>16</v>
      </c>
      <c r="CD2" s="9" t="s">
        <v>18</v>
      </c>
    </row>
    <row r="3" spans="1:82" ht="44.25" customHeight="1" x14ac:dyDescent="0.2">
      <c r="L3" s="17">
        <v>43466</v>
      </c>
      <c r="M3" s="17">
        <v>43497</v>
      </c>
      <c r="N3" s="17">
        <v>43525</v>
      </c>
      <c r="O3" s="17">
        <v>43556</v>
      </c>
      <c r="P3" s="17">
        <v>43586</v>
      </c>
      <c r="Q3" s="17">
        <v>43617</v>
      </c>
      <c r="R3" s="17">
        <v>43647</v>
      </c>
      <c r="S3" s="17">
        <v>43678</v>
      </c>
      <c r="T3" s="17">
        <v>43709</v>
      </c>
      <c r="U3" s="17">
        <v>43739</v>
      </c>
      <c r="V3" s="17">
        <v>43770</v>
      </c>
      <c r="W3" s="17">
        <v>43800</v>
      </c>
      <c r="X3" s="17">
        <v>43831</v>
      </c>
      <c r="Y3" s="17">
        <v>43862</v>
      </c>
      <c r="Z3" s="17">
        <v>43891</v>
      </c>
      <c r="AA3" s="17">
        <v>43922</v>
      </c>
      <c r="AB3" s="17">
        <v>43952</v>
      </c>
      <c r="AC3" s="17">
        <v>43983</v>
      </c>
      <c r="AD3" s="17">
        <v>44013</v>
      </c>
      <c r="AE3" s="17">
        <v>44044</v>
      </c>
      <c r="AF3" s="17">
        <v>44075</v>
      </c>
      <c r="AG3" s="17">
        <v>44105</v>
      </c>
      <c r="AH3" s="17">
        <v>44136</v>
      </c>
      <c r="AI3" s="17">
        <v>44166</v>
      </c>
      <c r="AJ3" s="17">
        <v>44197</v>
      </c>
      <c r="AK3" s="17">
        <v>44228</v>
      </c>
      <c r="AL3" s="17">
        <v>44256</v>
      </c>
      <c r="AM3" s="17">
        <v>44287</v>
      </c>
      <c r="AN3" s="17">
        <v>44317</v>
      </c>
      <c r="AO3" s="17">
        <v>44348</v>
      </c>
      <c r="AP3" s="18">
        <v>44378</v>
      </c>
      <c r="AQ3" s="18">
        <v>44409</v>
      </c>
      <c r="AR3" s="18">
        <v>44440</v>
      </c>
      <c r="AS3" s="18">
        <v>44470</v>
      </c>
      <c r="AT3" s="18">
        <v>44501</v>
      </c>
      <c r="AU3" s="18">
        <v>44531</v>
      </c>
      <c r="AV3" s="18">
        <v>44562</v>
      </c>
      <c r="AW3" s="18">
        <v>44593</v>
      </c>
      <c r="AX3" s="18">
        <v>44621</v>
      </c>
      <c r="AY3" s="18">
        <v>44652</v>
      </c>
      <c r="AZ3" s="18">
        <v>44682</v>
      </c>
      <c r="BA3" s="18">
        <v>44713</v>
      </c>
      <c r="BB3" s="18">
        <v>44743</v>
      </c>
      <c r="BC3" s="18">
        <v>44774</v>
      </c>
      <c r="BD3" s="18">
        <v>44805</v>
      </c>
      <c r="BE3" s="18">
        <v>44835</v>
      </c>
      <c r="BF3" s="18">
        <v>44866</v>
      </c>
      <c r="BG3" s="18">
        <v>44896</v>
      </c>
      <c r="BH3" s="17">
        <v>44927</v>
      </c>
      <c r="BI3" s="16">
        <v>44958</v>
      </c>
      <c r="BJ3" s="16">
        <v>44986</v>
      </c>
      <c r="BK3" s="16">
        <v>45017</v>
      </c>
      <c r="BL3" s="16">
        <v>45047</v>
      </c>
      <c r="BM3" s="16">
        <v>45078</v>
      </c>
      <c r="BN3" s="16">
        <v>45108</v>
      </c>
      <c r="BO3" s="16">
        <v>45139</v>
      </c>
      <c r="BP3" s="16">
        <v>45170</v>
      </c>
      <c r="BQ3" s="16">
        <v>45200</v>
      </c>
      <c r="BR3" s="16">
        <v>45231</v>
      </c>
      <c r="BS3" s="16">
        <v>45261</v>
      </c>
      <c r="BT3" s="16">
        <v>45292</v>
      </c>
      <c r="BU3" s="19"/>
      <c r="BW3" s="20"/>
      <c r="BX3" s="11"/>
      <c r="BY3" s="12"/>
      <c r="BZ3" s="13"/>
      <c r="CA3" s="13"/>
      <c r="CB3" s="14"/>
      <c r="CC3" s="8"/>
      <c r="CD3" s="9"/>
    </row>
    <row r="4" spans="1:82" s="4" customFormat="1" ht="30" x14ac:dyDescent="0.2">
      <c r="A4" s="65" t="s">
        <v>395</v>
      </c>
      <c r="B4" s="66" t="s">
        <v>379</v>
      </c>
      <c r="C4" s="67" t="s">
        <v>0</v>
      </c>
      <c r="D4" s="67" t="s">
        <v>255</v>
      </c>
      <c r="E4" s="67" t="s">
        <v>272</v>
      </c>
      <c r="F4" s="67" t="s">
        <v>273</v>
      </c>
      <c r="G4" s="67" t="s">
        <v>280</v>
      </c>
      <c r="H4" s="67" t="s">
        <v>281</v>
      </c>
      <c r="I4" s="9" t="s">
        <v>1</v>
      </c>
      <c r="J4" s="9" t="s">
        <v>19</v>
      </c>
      <c r="K4" s="9" t="s">
        <v>20</v>
      </c>
      <c r="L4" s="68"/>
      <c r="M4" s="68"/>
      <c r="N4" s="59">
        <v>1</v>
      </c>
      <c r="O4" s="59">
        <f t="shared" ref="O4:BS4" si="0">N4+1</f>
        <v>2</v>
      </c>
      <c r="P4" s="59">
        <f t="shared" si="0"/>
        <v>3</v>
      </c>
      <c r="Q4" s="59">
        <f t="shared" si="0"/>
        <v>4</v>
      </c>
      <c r="R4" s="59">
        <f t="shared" si="0"/>
        <v>5</v>
      </c>
      <c r="S4" s="59">
        <f t="shared" si="0"/>
        <v>6</v>
      </c>
      <c r="T4" s="59">
        <f t="shared" si="0"/>
        <v>7</v>
      </c>
      <c r="U4" s="59">
        <f t="shared" si="0"/>
        <v>8</v>
      </c>
      <c r="V4" s="59">
        <f t="shared" si="0"/>
        <v>9</v>
      </c>
      <c r="W4" s="59">
        <f t="shared" si="0"/>
        <v>10</v>
      </c>
      <c r="X4" s="59">
        <f t="shared" si="0"/>
        <v>11</v>
      </c>
      <c r="Y4" s="59">
        <f t="shared" si="0"/>
        <v>12</v>
      </c>
      <c r="Z4" s="59">
        <f t="shared" si="0"/>
        <v>13</v>
      </c>
      <c r="AA4" s="59">
        <f t="shared" si="0"/>
        <v>14</v>
      </c>
      <c r="AB4" s="59">
        <f t="shared" si="0"/>
        <v>15</v>
      </c>
      <c r="AC4" s="59">
        <f t="shared" si="0"/>
        <v>16</v>
      </c>
      <c r="AD4" s="59">
        <f t="shared" si="0"/>
        <v>17</v>
      </c>
      <c r="AE4" s="59">
        <f t="shared" si="0"/>
        <v>18</v>
      </c>
      <c r="AF4" s="59">
        <f t="shared" si="0"/>
        <v>19</v>
      </c>
      <c r="AG4" s="59">
        <f t="shared" si="0"/>
        <v>20</v>
      </c>
      <c r="AH4" s="59">
        <f t="shared" si="0"/>
        <v>21</v>
      </c>
      <c r="AI4" s="59">
        <f t="shared" si="0"/>
        <v>22</v>
      </c>
      <c r="AJ4" s="59">
        <f t="shared" si="0"/>
        <v>23</v>
      </c>
      <c r="AK4" s="59">
        <f t="shared" si="0"/>
        <v>24</v>
      </c>
      <c r="AL4" s="59">
        <f t="shared" si="0"/>
        <v>25</v>
      </c>
      <c r="AM4" s="59">
        <f t="shared" si="0"/>
        <v>26</v>
      </c>
      <c r="AN4" s="59">
        <f t="shared" si="0"/>
        <v>27</v>
      </c>
      <c r="AO4" s="59">
        <f t="shared" si="0"/>
        <v>28</v>
      </c>
      <c r="AP4" s="59">
        <f t="shared" si="0"/>
        <v>29</v>
      </c>
      <c r="AQ4" s="59">
        <f t="shared" si="0"/>
        <v>30</v>
      </c>
      <c r="AR4" s="59">
        <f t="shared" si="0"/>
        <v>31</v>
      </c>
      <c r="AS4" s="69">
        <f t="shared" si="0"/>
        <v>32</v>
      </c>
      <c r="AT4" s="69">
        <f t="shared" si="0"/>
        <v>33</v>
      </c>
      <c r="AU4" s="69">
        <f t="shared" si="0"/>
        <v>34</v>
      </c>
      <c r="AV4" s="69">
        <f t="shared" si="0"/>
        <v>35</v>
      </c>
      <c r="AW4" s="69">
        <f t="shared" si="0"/>
        <v>36</v>
      </c>
      <c r="AX4" s="69">
        <f t="shared" si="0"/>
        <v>37</v>
      </c>
      <c r="AY4" s="69">
        <f t="shared" si="0"/>
        <v>38</v>
      </c>
      <c r="AZ4" s="69">
        <f t="shared" si="0"/>
        <v>39</v>
      </c>
      <c r="BA4" s="69">
        <f t="shared" si="0"/>
        <v>40</v>
      </c>
      <c r="BB4" s="69">
        <f t="shared" si="0"/>
        <v>41</v>
      </c>
      <c r="BC4" s="69">
        <f t="shared" si="0"/>
        <v>42</v>
      </c>
      <c r="BD4" s="69">
        <f t="shared" si="0"/>
        <v>43</v>
      </c>
      <c r="BE4" s="69">
        <f t="shared" si="0"/>
        <v>44</v>
      </c>
      <c r="BF4" s="69">
        <f t="shared" si="0"/>
        <v>45</v>
      </c>
      <c r="BG4" s="69">
        <f t="shared" si="0"/>
        <v>46</v>
      </c>
      <c r="BH4" s="69">
        <f t="shared" si="0"/>
        <v>47</v>
      </c>
      <c r="BI4" s="69">
        <f t="shared" si="0"/>
        <v>48</v>
      </c>
      <c r="BJ4" s="69">
        <f t="shared" si="0"/>
        <v>49</v>
      </c>
      <c r="BK4" s="69">
        <f t="shared" si="0"/>
        <v>50</v>
      </c>
      <c r="BL4" s="69">
        <f t="shared" si="0"/>
        <v>51</v>
      </c>
      <c r="BM4" s="69">
        <f t="shared" si="0"/>
        <v>52</v>
      </c>
      <c r="BN4" s="69">
        <f t="shared" si="0"/>
        <v>53</v>
      </c>
      <c r="BO4" s="69">
        <f t="shared" si="0"/>
        <v>54</v>
      </c>
      <c r="BP4" s="69">
        <f t="shared" si="0"/>
        <v>55</v>
      </c>
      <c r="BQ4" s="69">
        <f t="shared" si="0"/>
        <v>56</v>
      </c>
      <c r="BR4" s="69">
        <f t="shared" si="0"/>
        <v>57</v>
      </c>
      <c r="BS4" s="69">
        <f t="shared" si="0"/>
        <v>58</v>
      </c>
      <c r="BT4" s="69"/>
      <c r="BU4" s="57"/>
      <c r="BW4" s="10"/>
      <c r="BX4" s="11"/>
      <c r="BY4" s="12"/>
      <c r="BZ4" s="13"/>
      <c r="CA4" s="13"/>
      <c r="CB4" s="60"/>
      <c r="CC4" s="58"/>
      <c r="CD4" s="9"/>
    </row>
    <row r="5" spans="1:82" s="23" customFormat="1" ht="15" customHeight="1" x14ac:dyDescent="0.25">
      <c r="A5" s="74" t="s">
        <v>399</v>
      </c>
      <c r="B5" s="21" t="s">
        <v>21</v>
      </c>
      <c r="C5" s="22" t="s">
        <v>22</v>
      </c>
      <c r="D5" s="29"/>
      <c r="E5" s="29"/>
      <c r="F5" s="29"/>
      <c r="G5" s="29"/>
      <c r="H5" s="29"/>
      <c r="I5" s="23">
        <v>2</v>
      </c>
      <c r="J5" s="24">
        <v>547.4</v>
      </c>
      <c r="K5" s="25">
        <f t="shared" ref="K5:K68" si="1">I5*J5</f>
        <v>1094.8</v>
      </c>
      <c r="L5" s="26"/>
      <c r="M5" s="26"/>
      <c r="N5" s="26"/>
      <c r="O5" s="26"/>
      <c r="P5" s="26"/>
      <c r="Q5" s="26"/>
      <c r="R5" s="26"/>
      <c r="S5" s="27">
        <v>1094.8</v>
      </c>
      <c r="T5" s="27">
        <v>1094.8</v>
      </c>
      <c r="U5" s="27">
        <v>1094.8</v>
      </c>
      <c r="V5" s="27">
        <v>1094.8</v>
      </c>
      <c r="W5" s="27">
        <v>1094.8</v>
      </c>
      <c r="X5" s="27">
        <v>1094.8</v>
      </c>
      <c r="Y5" s="27">
        <v>1094.8</v>
      </c>
      <c r="Z5" s="27">
        <v>1094.8</v>
      </c>
      <c r="AA5" s="27">
        <v>1094.8</v>
      </c>
      <c r="AB5" s="27">
        <v>1094.8</v>
      </c>
      <c r="AC5" s="27">
        <v>1094.8</v>
      </c>
      <c r="AD5" s="27">
        <v>1094.8</v>
      </c>
      <c r="AE5" s="27">
        <v>1094.8</v>
      </c>
      <c r="AF5" s="27">
        <v>1094.8</v>
      </c>
      <c r="AG5" s="27">
        <v>1094.8</v>
      </c>
      <c r="AH5" s="27">
        <v>1094.8</v>
      </c>
      <c r="AI5" s="27">
        <v>1094.8</v>
      </c>
      <c r="AJ5" s="27">
        <v>1094.8</v>
      </c>
      <c r="AK5" s="27">
        <v>1094.8</v>
      </c>
      <c r="AL5" s="27">
        <v>1094.8</v>
      </c>
      <c r="AM5" s="27">
        <v>1094.8</v>
      </c>
      <c r="AN5" s="27">
        <v>1094.8</v>
      </c>
      <c r="AO5" s="27">
        <v>1094.8</v>
      </c>
      <c r="AP5" s="27">
        <v>1094.8</v>
      </c>
      <c r="AQ5" s="27">
        <v>1094.8</v>
      </c>
      <c r="AR5" s="27">
        <v>1094.8</v>
      </c>
      <c r="AS5" s="27">
        <v>1094.8</v>
      </c>
      <c r="AT5" s="27">
        <f t="shared" ref="AT5:AZ5" si="2">AS5</f>
        <v>1094.8</v>
      </c>
      <c r="AU5" s="27">
        <f t="shared" si="2"/>
        <v>1094.8</v>
      </c>
      <c r="AV5" s="27">
        <f t="shared" si="2"/>
        <v>1094.8</v>
      </c>
      <c r="AW5" s="27">
        <f t="shared" si="2"/>
        <v>1094.8</v>
      </c>
      <c r="AX5" s="27">
        <f t="shared" si="2"/>
        <v>1094.8</v>
      </c>
      <c r="AY5" s="27">
        <f t="shared" si="2"/>
        <v>1094.8</v>
      </c>
      <c r="AZ5" s="27">
        <f t="shared" si="2"/>
        <v>1094.8</v>
      </c>
      <c r="BA5" s="27">
        <f t="shared" ref="BA5:BP5" si="3">AZ5</f>
        <v>1094.8</v>
      </c>
      <c r="BB5" s="27">
        <f t="shared" si="3"/>
        <v>1094.8</v>
      </c>
      <c r="BC5" s="27">
        <f t="shared" si="3"/>
        <v>1094.8</v>
      </c>
      <c r="BD5" s="27">
        <f t="shared" si="3"/>
        <v>1094.8</v>
      </c>
      <c r="BE5" s="27">
        <f t="shared" si="3"/>
        <v>1094.8</v>
      </c>
      <c r="BF5" s="27">
        <f t="shared" si="3"/>
        <v>1094.8</v>
      </c>
      <c r="BG5" s="27">
        <f t="shared" si="3"/>
        <v>1094.8</v>
      </c>
      <c r="BH5" s="27">
        <f t="shared" si="3"/>
        <v>1094.8</v>
      </c>
      <c r="BI5" s="27">
        <f t="shared" si="3"/>
        <v>1094.8</v>
      </c>
      <c r="BJ5" s="27">
        <f t="shared" si="3"/>
        <v>1094.8</v>
      </c>
      <c r="BK5" s="27">
        <f t="shared" si="3"/>
        <v>1094.8</v>
      </c>
      <c r="BL5" s="27">
        <f t="shared" si="3"/>
        <v>1094.8</v>
      </c>
      <c r="BM5" s="27">
        <f t="shared" si="3"/>
        <v>1094.8</v>
      </c>
      <c r="BN5" s="27">
        <f t="shared" si="3"/>
        <v>1094.8</v>
      </c>
      <c r="BO5" s="27">
        <f t="shared" si="3"/>
        <v>1094.8</v>
      </c>
      <c r="BP5" s="27">
        <f t="shared" si="3"/>
        <v>1094.8</v>
      </c>
      <c r="BQ5" s="27">
        <f t="shared" ref="AT5:BQ7" si="4">BP5</f>
        <v>1094.8</v>
      </c>
      <c r="BR5" s="27"/>
      <c r="BS5" s="27"/>
      <c r="BT5" s="27"/>
      <c r="BU5" s="28">
        <f>SUM(L5:BT5)</f>
        <v>55834.800000000047</v>
      </c>
      <c r="BW5" s="26">
        <f>SUM(L5:P5)</f>
        <v>0</v>
      </c>
      <c r="BX5" s="26">
        <f>SUM(Q5:AB5)</f>
        <v>10947.999999999998</v>
      </c>
      <c r="BY5" s="26">
        <f>SUM(AC5:AN5)</f>
        <v>13137.599999999997</v>
      </c>
      <c r="BZ5" s="26">
        <f>SUM(AO5:AR5)</f>
        <v>4379.2</v>
      </c>
      <c r="CA5" s="26">
        <f>SUM(AS5:AZ5)</f>
        <v>8758.4</v>
      </c>
      <c r="CB5" s="26">
        <f t="shared" ref="CB5:CB68" si="5">SUM(BA5:BL5)</f>
        <v>13137.599999999997</v>
      </c>
      <c r="CC5" s="26">
        <f t="shared" ref="CC5:CC42" si="6">SUM(BM5:BT5)</f>
        <v>5474</v>
      </c>
      <c r="CD5" s="26">
        <f t="shared" ref="CD5:CD68" si="7">SUM(BW5:CC5)</f>
        <v>55834.799999999996</v>
      </c>
    </row>
    <row r="6" spans="1:82" s="23" customFormat="1" ht="15" customHeight="1" x14ac:dyDescent="0.25">
      <c r="A6" s="74" t="s">
        <v>399</v>
      </c>
      <c r="B6" s="21" t="s">
        <v>21</v>
      </c>
      <c r="C6" s="29" t="s">
        <v>23</v>
      </c>
      <c r="D6" s="29"/>
      <c r="E6" s="29"/>
      <c r="F6" s="29"/>
      <c r="G6" s="29"/>
      <c r="H6" s="29"/>
      <c r="I6" s="23">
        <v>2</v>
      </c>
      <c r="J6" s="24">
        <v>3849.51</v>
      </c>
      <c r="K6" s="25">
        <f t="shared" si="1"/>
        <v>7699.02</v>
      </c>
      <c r="L6" s="26"/>
      <c r="M6" s="26"/>
      <c r="N6" s="26"/>
      <c r="O6" s="26"/>
      <c r="P6" s="26"/>
      <c r="Q6" s="26"/>
      <c r="R6" s="27"/>
      <c r="S6" s="27">
        <v>7699.02</v>
      </c>
      <c r="T6" s="27">
        <v>7699.02</v>
      </c>
      <c r="U6" s="27">
        <v>7699.02</v>
      </c>
      <c r="V6" s="27">
        <v>7699.02</v>
      </c>
      <c r="W6" s="27">
        <v>7699.02</v>
      </c>
      <c r="X6" s="27">
        <v>7699.02</v>
      </c>
      <c r="Y6" s="27">
        <v>7699.02</v>
      </c>
      <c r="Z6" s="27">
        <v>7699.02</v>
      </c>
      <c r="AA6" s="27">
        <v>7699.02</v>
      </c>
      <c r="AB6" s="27">
        <v>7699.02</v>
      </c>
      <c r="AC6" s="27">
        <v>7699.02</v>
      </c>
      <c r="AD6" s="27">
        <v>7699.02</v>
      </c>
      <c r="AE6" s="27">
        <v>7699.02</v>
      </c>
      <c r="AF6" s="27">
        <v>7699.02</v>
      </c>
      <c r="AG6" s="27">
        <v>7699.02</v>
      </c>
      <c r="AH6" s="27">
        <v>7699.02</v>
      </c>
      <c r="AI6" s="27">
        <v>7699.02</v>
      </c>
      <c r="AJ6" s="27">
        <v>7699.02</v>
      </c>
      <c r="AK6" s="27">
        <v>7699.02</v>
      </c>
      <c r="AL6" s="27">
        <v>7699.02</v>
      </c>
      <c r="AM6" s="27">
        <v>7699.02</v>
      </c>
      <c r="AN6" s="27">
        <v>7699.02</v>
      </c>
      <c r="AO6" s="27">
        <v>7699.02</v>
      </c>
      <c r="AP6" s="27">
        <v>7699.02</v>
      </c>
      <c r="AQ6" s="27">
        <v>7699.02</v>
      </c>
      <c r="AR6" s="27">
        <v>7699.02</v>
      </c>
      <c r="AS6" s="27">
        <v>7699.02</v>
      </c>
      <c r="AT6" s="27">
        <f t="shared" si="4"/>
        <v>7699.02</v>
      </c>
      <c r="AU6" s="27">
        <f t="shared" si="4"/>
        <v>7699.02</v>
      </c>
      <c r="AV6" s="27">
        <f t="shared" si="4"/>
        <v>7699.02</v>
      </c>
      <c r="AW6" s="27">
        <f t="shared" si="4"/>
        <v>7699.02</v>
      </c>
      <c r="AX6" s="27">
        <f t="shared" si="4"/>
        <v>7699.02</v>
      </c>
      <c r="AY6" s="27">
        <f t="shared" si="4"/>
        <v>7699.02</v>
      </c>
      <c r="AZ6" s="27">
        <f t="shared" si="4"/>
        <v>7699.02</v>
      </c>
      <c r="BA6" s="27">
        <f t="shared" si="4"/>
        <v>7699.02</v>
      </c>
      <c r="BB6" s="27">
        <f t="shared" si="4"/>
        <v>7699.02</v>
      </c>
      <c r="BC6" s="27">
        <f t="shared" si="4"/>
        <v>7699.02</v>
      </c>
      <c r="BD6" s="27">
        <f t="shared" si="4"/>
        <v>7699.02</v>
      </c>
      <c r="BE6" s="27">
        <f t="shared" si="4"/>
        <v>7699.02</v>
      </c>
      <c r="BF6" s="27">
        <f t="shared" si="4"/>
        <v>7699.02</v>
      </c>
      <c r="BG6" s="27">
        <f t="shared" si="4"/>
        <v>7699.02</v>
      </c>
      <c r="BH6" s="27">
        <f t="shared" si="4"/>
        <v>7699.02</v>
      </c>
      <c r="BI6" s="27">
        <f t="shared" si="4"/>
        <v>7699.02</v>
      </c>
      <c r="BJ6" s="27">
        <f t="shared" si="4"/>
        <v>7699.02</v>
      </c>
      <c r="BK6" s="27">
        <f t="shared" si="4"/>
        <v>7699.02</v>
      </c>
      <c r="BL6" s="27">
        <f t="shared" si="4"/>
        <v>7699.02</v>
      </c>
      <c r="BM6" s="27">
        <f t="shared" si="4"/>
        <v>7699.02</v>
      </c>
      <c r="BN6" s="27">
        <f t="shared" si="4"/>
        <v>7699.02</v>
      </c>
      <c r="BO6" s="27">
        <f t="shared" si="4"/>
        <v>7699.02</v>
      </c>
      <c r="BP6" s="27">
        <f t="shared" si="4"/>
        <v>7699.02</v>
      </c>
      <c r="BQ6" s="27">
        <f t="shared" si="4"/>
        <v>7699.02</v>
      </c>
      <c r="BR6" s="27"/>
      <c r="BS6" s="27"/>
      <c r="BT6" s="27"/>
      <c r="BU6" s="28">
        <f t="shared" ref="BU6:BU39" si="8">SUM(L6:BT6)</f>
        <v>392650.02000000019</v>
      </c>
      <c r="BW6" s="26">
        <f t="shared" ref="BW6:BW239" si="9">SUM(L6:P6)</f>
        <v>0</v>
      </c>
      <c r="BX6" s="26">
        <f t="shared" ref="BX6:BX239" si="10">SUM(Q6:AB6)</f>
        <v>76990.200000000026</v>
      </c>
      <c r="BY6" s="26">
        <f t="shared" ref="BY6:BY239" si="11">SUM(AC6:AN6)</f>
        <v>92388.240000000034</v>
      </c>
      <c r="BZ6" s="26">
        <f t="shared" ref="BZ6:BZ69" si="12">SUM(AO6:AR6)</f>
        <v>30796.080000000002</v>
      </c>
      <c r="CA6" s="26">
        <f t="shared" ref="CA6:CA69" si="13">SUM(AS6:AZ6)</f>
        <v>61592.160000000018</v>
      </c>
      <c r="CB6" s="26">
        <f t="shared" si="5"/>
        <v>92388.240000000034</v>
      </c>
      <c r="CC6" s="26">
        <f t="shared" si="6"/>
        <v>38495.100000000006</v>
      </c>
      <c r="CD6" s="26">
        <f t="shared" si="7"/>
        <v>392650.02000000014</v>
      </c>
    </row>
    <row r="7" spans="1:82" s="23" customFormat="1" ht="15.75" customHeight="1" x14ac:dyDescent="0.25">
      <c r="A7" s="74" t="s">
        <v>399</v>
      </c>
      <c r="B7" s="21" t="s">
        <v>21</v>
      </c>
      <c r="C7" s="29" t="s">
        <v>24</v>
      </c>
      <c r="D7" s="29"/>
      <c r="E7" s="29"/>
      <c r="F7" s="29"/>
      <c r="G7" s="29"/>
      <c r="H7" s="29"/>
      <c r="I7" s="23">
        <v>2</v>
      </c>
      <c r="J7" s="24">
        <v>9344.44</v>
      </c>
      <c r="K7" s="25">
        <f t="shared" si="1"/>
        <v>18688.88</v>
      </c>
      <c r="L7" s="26"/>
      <c r="M7" s="26"/>
      <c r="N7" s="26"/>
      <c r="O7" s="26"/>
      <c r="P7" s="26"/>
      <c r="Q7" s="26"/>
      <c r="R7" s="27"/>
      <c r="S7" s="27">
        <v>18688.88</v>
      </c>
      <c r="T7" s="27">
        <v>18688.88</v>
      </c>
      <c r="U7" s="27">
        <v>18688.88</v>
      </c>
      <c r="V7" s="27">
        <v>18688.88</v>
      </c>
      <c r="W7" s="27">
        <v>18688.88</v>
      </c>
      <c r="X7" s="27">
        <v>18688.88</v>
      </c>
      <c r="Y7" s="27">
        <v>18688.88</v>
      </c>
      <c r="Z7" s="27">
        <v>18688.88</v>
      </c>
      <c r="AA7" s="27">
        <v>18688.88</v>
      </c>
      <c r="AB7" s="27">
        <v>18688.88</v>
      </c>
      <c r="AC7" s="27">
        <v>18688.88</v>
      </c>
      <c r="AD7" s="27">
        <v>18688.88</v>
      </c>
      <c r="AE7" s="27">
        <v>18688.88</v>
      </c>
      <c r="AF7" s="27">
        <v>18688.88</v>
      </c>
      <c r="AG7" s="27">
        <v>18688.88</v>
      </c>
      <c r="AH7" s="27">
        <v>18688.88</v>
      </c>
      <c r="AI7" s="27">
        <v>18688.88</v>
      </c>
      <c r="AJ7" s="27">
        <v>18688.88</v>
      </c>
      <c r="AK7" s="27">
        <v>18688.88</v>
      </c>
      <c r="AL7" s="27">
        <v>18688.88</v>
      </c>
      <c r="AM7" s="27">
        <v>18688.88</v>
      </c>
      <c r="AN7" s="27">
        <v>18688.88</v>
      </c>
      <c r="AO7" s="27">
        <v>18688.88</v>
      </c>
      <c r="AP7" s="27">
        <v>18688.88</v>
      </c>
      <c r="AQ7" s="27">
        <v>18688.88</v>
      </c>
      <c r="AR7" s="27">
        <v>18688.88</v>
      </c>
      <c r="AS7" s="27">
        <v>18688.88</v>
      </c>
      <c r="AT7" s="27">
        <f t="shared" si="4"/>
        <v>18688.88</v>
      </c>
      <c r="AU7" s="27">
        <f t="shared" si="4"/>
        <v>18688.88</v>
      </c>
      <c r="AV7" s="27">
        <f t="shared" si="4"/>
        <v>18688.88</v>
      </c>
      <c r="AW7" s="27">
        <f t="shared" si="4"/>
        <v>18688.88</v>
      </c>
      <c r="AX7" s="27">
        <f t="shared" si="4"/>
        <v>18688.88</v>
      </c>
      <c r="AY7" s="27">
        <f t="shared" si="4"/>
        <v>18688.88</v>
      </c>
      <c r="AZ7" s="27">
        <f t="shared" si="4"/>
        <v>18688.88</v>
      </c>
      <c r="BA7" s="27">
        <f t="shared" si="4"/>
        <v>18688.88</v>
      </c>
      <c r="BB7" s="27">
        <f t="shared" si="4"/>
        <v>18688.88</v>
      </c>
      <c r="BC7" s="27">
        <f t="shared" si="4"/>
        <v>18688.88</v>
      </c>
      <c r="BD7" s="27">
        <f t="shared" si="4"/>
        <v>18688.88</v>
      </c>
      <c r="BE7" s="27">
        <f t="shared" si="4"/>
        <v>18688.88</v>
      </c>
      <c r="BF7" s="27">
        <f t="shared" si="4"/>
        <v>18688.88</v>
      </c>
      <c r="BG7" s="27">
        <f t="shared" si="4"/>
        <v>18688.88</v>
      </c>
      <c r="BH7" s="27">
        <f t="shared" si="4"/>
        <v>18688.88</v>
      </c>
      <c r="BI7" s="27">
        <f t="shared" si="4"/>
        <v>18688.88</v>
      </c>
      <c r="BJ7" s="27">
        <f t="shared" si="4"/>
        <v>18688.88</v>
      </c>
      <c r="BK7" s="27">
        <f t="shared" si="4"/>
        <v>18688.88</v>
      </c>
      <c r="BL7" s="27">
        <f t="shared" si="4"/>
        <v>18688.88</v>
      </c>
      <c r="BM7" s="27">
        <f t="shared" si="4"/>
        <v>18688.88</v>
      </c>
      <c r="BN7" s="27">
        <f t="shared" si="4"/>
        <v>18688.88</v>
      </c>
      <c r="BO7" s="27">
        <f t="shared" si="4"/>
        <v>18688.88</v>
      </c>
      <c r="BP7" s="27">
        <f t="shared" si="4"/>
        <v>18688.88</v>
      </c>
      <c r="BQ7" s="27">
        <f t="shared" si="4"/>
        <v>18688.88</v>
      </c>
      <c r="BR7" s="27"/>
      <c r="BS7" s="27"/>
      <c r="BT7" s="27"/>
      <c r="BU7" s="28">
        <f t="shared" si="8"/>
        <v>953132.88000000012</v>
      </c>
      <c r="BW7" s="26">
        <f t="shared" si="9"/>
        <v>0</v>
      </c>
      <c r="BX7" s="26">
        <f t="shared" si="10"/>
        <v>186888.80000000002</v>
      </c>
      <c r="BY7" s="26">
        <f t="shared" si="11"/>
        <v>224266.56000000003</v>
      </c>
      <c r="BZ7" s="26">
        <f t="shared" si="12"/>
        <v>74755.520000000004</v>
      </c>
      <c r="CA7" s="26">
        <f t="shared" si="13"/>
        <v>149511.04000000001</v>
      </c>
      <c r="CB7" s="26">
        <f t="shared" si="5"/>
        <v>224266.56000000003</v>
      </c>
      <c r="CC7" s="26">
        <f t="shared" si="6"/>
        <v>93444.400000000009</v>
      </c>
      <c r="CD7" s="26">
        <f t="shared" si="7"/>
        <v>953132.88000000012</v>
      </c>
    </row>
    <row r="8" spans="1:82" s="23" customFormat="1" ht="15" customHeight="1" x14ac:dyDescent="0.25">
      <c r="A8" s="74" t="s">
        <v>399</v>
      </c>
      <c r="B8" s="21" t="s">
        <v>21</v>
      </c>
      <c r="C8" s="29" t="s">
        <v>25</v>
      </c>
      <c r="D8" s="29"/>
      <c r="E8" s="29"/>
      <c r="F8" s="29"/>
      <c r="G8" s="29"/>
      <c r="H8" s="29"/>
      <c r="I8" s="23">
        <v>2</v>
      </c>
      <c r="J8" s="24">
        <v>1756.5100000000002</v>
      </c>
      <c r="K8" s="25">
        <f t="shared" si="1"/>
        <v>3513.0200000000004</v>
      </c>
      <c r="L8" s="26"/>
      <c r="M8" s="26"/>
      <c r="N8" s="26"/>
      <c r="O8" s="26"/>
      <c r="P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8">
        <f t="shared" si="8"/>
        <v>0</v>
      </c>
      <c r="BW8" s="26">
        <f t="shared" si="9"/>
        <v>0</v>
      </c>
      <c r="BX8" s="26">
        <f t="shared" si="10"/>
        <v>0</v>
      </c>
      <c r="BY8" s="26">
        <f t="shared" si="11"/>
        <v>0</v>
      </c>
      <c r="BZ8" s="26">
        <f t="shared" si="12"/>
        <v>0</v>
      </c>
      <c r="CA8" s="26">
        <f t="shared" si="13"/>
        <v>0</v>
      </c>
      <c r="CB8" s="26">
        <f t="shared" si="5"/>
        <v>0</v>
      </c>
      <c r="CC8" s="26">
        <f t="shared" si="6"/>
        <v>0</v>
      </c>
      <c r="CD8" s="26">
        <f t="shared" si="7"/>
        <v>0</v>
      </c>
    </row>
    <row r="9" spans="1:82" s="23" customFormat="1" ht="15" customHeight="1" x14ac:dyDescent="0.25">
      <c r="A9" s="74" t="s">
        <v>399</v>
      </c>
      <c r="B9" s="21" t="s">
        <v>21</v>
      </c>
      <c r="C9" s="29" t="s">
        <v>22</v>
      </c>
      <c r="D9" s="29"/>
      <c r="E9" s="29"/>
      <c r="F9" s="29"/>
      <c r="G9" s="29"/>
      <c r="H9" s="29"/>
      <c r="I9" s="23">
        <v>12</v>
      </c>
      <c r="J9" s="24">
        <v>547.4</v>
      </c>
      <c r="K9" s="25">
        <f t="shared" si="1"/>
        <v>6568.7999999999993</v>
      </c>
      <c r="L9" s="26"/>
      <c r="M9" s="26"/>
      <c r="N9" s="26"/>
      <c r="O9" s="26"/>
      <c r="P9" s="26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>
        <v>6568.7999999999993</v>
      </c>
      <c r="AP9" s="27">
        <v>6568.7999999999993</v>
      </c>
      <c r="AQ9" s="27">
        <v>6568.7999999999993</v>
      </c>
      <c r="AR9" s="27">
        <v>6568.7999999999993</v>
      </c>
      <c r="AS9" s="27">
        <v>6568.7999999999993</v>
      </c>
      <c r="AT9" s="27">
        <v>6568.7999999999993</v>
      </c>
      <c r="AU9" s="27">
        <v>6568.7999999999993</v>
      </c>
      <c r="AV9" s="27">
        <v>6568.7999999999993</v>
      </c>
      <c r="AW9" s="27">
        <v>6568.7999999999993</v>
      </c>
      <c r="AX9" s="27">
        <v>6568.7999999999993</v>
      </c>
      <c r="AY9" s="27">
        <v>6568.7999999999993</v>
      </c>
      <c r="AZ9" s="27">
        <v>6568.7999999999993</v>
      </c>
      <c r="BA9" s="27">
        <v>6568.7999999999993</v>
      </c>
      <c r="BB9" s="27">
        <v>6568.7999999999993</v>
      </c>
      <c r="BC9" s="27">
        <v>6568.7999999999993</v>
      </c>
      <c r="BD9" s="27">
        <v>6568.7999999999993</v>
      </c>
      <c r="BE9" s="27">
        <v>6568.7999999999993</v>
      </c>
      <c r="BF9" s="27">
        <v>6568.7999999999993</v>
      </c>
      <c r="BG9" s="27">
        <v>6568.7999999999993</v>
      </c>
      <c r="BH9" s="27">
        <v>6568.7999999999993</v>
      </c>
      <c r="BI9" s="27">
        <v>6568.7999999999993</v>
      </c>
      <c r="BJ9" s="27">
        <v>6568.7999999999993</v>
      </c>
      <c r="BK9" s="27">
        <v>6568.7999999999993</v>
      </c>
      <c r="BL9" s="27">
        <v>6568.7999999999993</v>
      </c>
      <c r="BM9" s="27">
        <v>6568.7999999999993</v>
      </c>
      <c r="BN9" s="27">
        <v>6568.7999999999993</v>
      </c>
      <c r="BO9" s="27">
        <v>6568.7999999999993</v>
      </c>
      <c r="BP9" s="27">
        <v>6568.7999999999993</v>
      </c>
      <c r="BQ9" s="27">
        <v>6568.7999999999993</v>
      </c>
      <c r="BR9" s="27"/>
      <c r="BS9" s="27"/>
      <c r="BT9" s="27"/>
      <c r="BU9" s="28">
        <f t="shared" si="8"/>
        <v>190495.19999999992</v>
      </c>
      <c r="BW9" s="26">
        <f>SUM(L9:P9)</f>
        <v>0</v>
      </c>
      <c r="BX9" s="26">
        <f>SUM(Q9:AB9)</f>
        <v>0</v>
      </c>
      <c r="BY9" s="26">
        <f>SUM(AC9:AN9)</f>
        <v>0</v>
      </c>
      <c r="BZ9" s="26">
        <f t="shared" si="12"/>
        <v>26275.199999999997</v>
      </c>
      <c r="CA9" s="26">
        <f t="shared" si="13"/>
        <v>52550.400000000009</v>
      </c>
      <c r="CB9" s="26">
        <f t="shared" si="5"/>
        <v>78825.60000000002</v>
      </c>
      <c r="CC9" s="26">
        <f t="shared" si="6"/>
        <v>32844</v>
      </c>
      <c r="CD9" s="26">
        <f t="shared" si="7"/>
        <v>190495.2</v>
      </c>
    </row>
    <row r="10" spans="1:82" s="23" customFormat="1" ht="15" customHeight="1" x14ac:dyDescent="0.25">
      <c r="A10" s="23" t="s">
        <v>384</v>
      </c>
      <c r="B10" s="21" t="s">
        <v>26</v>
      </c>
      <c r="C10" s="29" t="s">
        <v>27</v>
      </c>
      <c r="D10" s="29"/>
      <c r="E10" s="29"/>
      <c r="F10" s="29"/>
      <c r="G10" s="29"/>
      <c r="H10" s="29"/>
      <c r="I10" s="23">
        <v>3</v>
      </c>
      <c r="J10" s="24">
        <v>2506.77</v>
      </c>
      <c r="K10" s="25">
        <f t="shared" si="1"/>
        <v>7520.3099999999995</v>
      </c>
      <c r="L10" s="26"/>
      <c r="M10" s="26"/>
      <c r="N10" s="26"/>
      <c r="O10" s="26"/>
      <c r="P10" s="26"/>
      <c r="Q10" s="27"/>
      <c r="R10" s="27"/>
      <c r="S10" s="27">
        <v>7520.3099999999995</v>
      </c>
      <c r="T10" s="27">
        <v>7520.3099999999995</v>
      </c>
      <c r="U10" s="27">
        <v>7520.3099999999995</v>
      </c>
      <c r="V10" s="27">
        <v>7520.3099999999995</v>
      </c>
      <c r="W10" s="27">
        <v>7520.3099999999995</v>
      </c>
      <c r="X10" s="27">
        <v>7520.3099999999995</v>
      </c>
      <c r="Y10" s="27">
        <v>7520.3099999999995</v>
      </c>
      <c r="Z10" s="27">
        <v>7520.3099999999995</v>
      </c>
      <c r="AA10" s="27">
        <v>7520.3099999999995</v>
      </c>
      <c r="AB10" s="27">
        <v>7520.3099999999995</v>
      </c>
      <c r="AC10" s="27">
        <v>7520.3099999999995</v>
      </c>
      <c r="AD10" s="27">
        <v>7520.3099999999995</v>
      </c>
      <c r="AE10" s="27">
        <v>7520.3099999999995</v>
      </c>
      <c r="AF10" s="27">
        <v>7520.3099999999995</v>
      </c>
      <c r="AG10" s="27">
        <v>7520.3099999999995</v>
      </c>
      <c r="AH10" s="27">
        <v>7520.3099999999995</v>
      </c>
      <c r="AI10" s="27">
        <v>7520.3099999999995</v>
      </c>
      <c r="AJ10" s="27">
        <v>7520.3099999999995</v>
      </c>
      <c r="AK10" s="27">
        <v>7520.3099999999995</v>
      </c>
      <c r="AL10" s="27">
        <v>7520.3099999999995</v>
      </c>
      <c r="AM10" s="27">
        <v>7520.3099999999995</v>
      </c>
      <c r="AN10" s="27">
        <v>7520.3099999999995</v>
      </c>
      <c r="AO10" s="27">
        <v>7520.3099999999995</v>
      </c>
      <c r="AP10" s="27">
        <v>7520.3099999999995</v>
      </c>
      <c r="AQ10" s="27">
        <v>7520.3099999999995</v>
      </c>
      <c r="AR10" s="27">
        <v>7520.3099999999995</v>
      </c>
      <c r="AS10" s="27">
        <v>7520.3099999999995</v>
      </c>
      <c r="AT10" s="27">
        <f t="shared" ref="AT9:BQ20" si="14">AS10</f>
        <v>7520.3099999999995</v>
      </c>
      <c r="AU10" s="27">
        <f t="shared" si="14"/>
        <v>7520.3099999999995</v>
      </c>
      <c r="AV10" s="27">
        <f t="shared" si="14"/>
        <v>7520.3099999999995</v>
      </c>
      <c r="AW10" s="27">
        <f t="shared" si="14"/>
        <v>7520.3099999999995</v>
      </c>
      <c r="AX10" s="27">
        <f t="shared" si="14"/>
        <v>7520.3099999999995</v>
      </c>
      <c r="AY10" s="27">
        <f t="shared" si="14"/>
        <v>7520.3099999999995</v>
      </c>
      <c r="AZ10" s="27">
        <f t="shared" si="14"/>
        <v>7520.3099999999995</v>
      </c>
      <c r="BA10" s="27">
        <f t="shared" si="14"/>
        <v>7520.3099999999995</v>
      </c>
      <c r="BB10" s="27">
        <f t="shared" si="14"/>
        <v>7520.3099999999995</v>
      </c>
      <c r="BC10" s="27">
        <f t="shared" si="14"/>
        <v>7520.3099999999995</v>
      </c>
      <c r="BD10" s="27">
        <f t="shared" si="14"/>
        <v>7520.3099999999995</v>
      </c>
      <c r="BE10" s="27">
        <f t="shared" si="14"/>
        <v>7520.3099999999995</v>
      </c>
      <c r="BF10" s="27">
        <f t="shared" si="14"/>
        <v>7520.3099999999995</v>
      </c>
      <c r="BG10" s="27">
        <f t="shared" si="14"/>
        <v>7520.3099999999995</v>
      </c>
      <c r="BH10" s="27">
        <f t="shared" si="14"/>
        <v>7520.3099999999995</v>
      </c>
      <c r="BI10" s="27">
        <f t="shared" si="14"/>
        <v>7520.3099999999995</v>
      </c>
      <c r="BJ10" s="27">
        <f t="shared" si="14"/>
        <v>7520.3099999999995</v>
      </c>
      <c r="BK10" s="27">
        <f t="shared" si="14"/>
        <v>7520.3099999999995</v>
      </c>
      <c r="BL10" s="27">
        <f t="shared" si="14"/>
        <v>7520.3099999999995</v>
      </c>
      <c r="BM10" s="27">
        <f t="shared" si="14"/>
        <v>7520.3099999999995</v>
      </c>
      <c r="BN10" s="27">
        <f t="shared" si="14"/>
        <v>7520.3099999999995</v>
      </c>
      <c r="BO10" s="27">
        <f t="shared" si="14"/>
        <v>7520.3099999999995</v>
      </c>
      <c r="BP10" s="27">
        <f t="shared" si="14"/>
        <v>7520.3099999999995</v>
      </c>
      <c r="BQ10" s="27">
        <f t="shared" si="14"/>
        <v>7520.3099999999995</v>
      </c>
      <c r="BR10" s="27"/>
      <c r="BS10" s="27"/>
      <c r="BT10" s="27"/>
      <c r="BU10" s="28">
        <f t="shared" si="8"/>
        <v>383535.80999999994</v>
      </c>
      <c r="BW10" s="26">
        <f t="shared" si="9"/>
        <v>0</v>
      </c>
      <c r="BX10" s="26">
        <f t="shared" si="10"/>
        <v>75203.099999999991</v>
      </c>
      <c r="BY10" s="26">
        <f t="shared" si="11"/>
        <v>90243.719999999987</v>
      </c>
      <c r="BZ10" s="26">
        <f t="shared" si="12"/>
        <v>30081.239999999998</v>
      </c>
      <c r="CA10" s="26">
        <f t="shared" si="13"/>
        <v>60162.479999999989</v>
      </c>
      <c r="CB10" s="26">
        <f t="shared" si="5"/>
        <v>90243.719999999987</v>
      </c>
      <c r="CC10" s="26">
        <f t="shared" si="6"/>
        <v>37601.549999999996</v>
      </c>
      <c r="CD10" s="26">
        <f t="shared" si="7"/>
        <v>383535.80999999994</v>
      </c>
    </row>
    <row r="11" spans="1:82" s="23" customFormat="1" ht="15" customHeight="1" x14ac:dyDescent="0.25">
      <c r="A11" s="23" t="s">
        <v>381</v>
      </c>
      <c r="B11" s="21" t="s">
        <v>28</v>
      </c>
      <c r="C11" s="29" t="s">
        <v>29</v>
      </c>
      <c r="D11" s="29"/>
      <c r="E11" s="29"/>
      <c r="F11" s="29"/>
      <c r="G11" s="29"/>
      <c r="H11" s="29"/>
      <c r="I11" s="23">
        <v>3</v>
      </c>
      <c r="J11" s="24">
        <v>2506.77</v>
      </c>
      <c r="K11" s="25">
        <f t="shared" si="1"/>
        <v>7520.3099999999995</v>
      </c>
      <c r="L11" s="26"/>
      <c r="M11" s="26"/>
      <c r="N11" s="26"/>
      <c r="O11" s="26"/>
      <c r="P11" s="26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>
        <v>7520.3099999999995</v>
      </c>
      <c r="AQ11" s="27">
        <v>7520.3099999999995</v>
      </c>
      <c r="AR11" s="27">
        <v>7520.3099999999995</v>
      </c>
      <c r="AS11" s="27">
        <v>7520.3099999999995</v>
      </c>
      <c r="AT11" s="27">
        <f t="shared" si="14"/>
        <v>7520.3099999999995</v>
      </c>
      <c r="AU11" s="27">
        <f t="shared" si="14"/>
        <v>7520.3099999999995</v>
      </c>
      <c r="AV11" s="27">
        <f t="shared" si="14"/>
        <v>7520.3099999999995</v>
      </c>
      <c r="AW11" s="27">
        <f t="shared" si="14"/>
        <v>7520.3099999999995</v>
      </c>
      <c r="AX11" s="27">
        <f t="shared" si="14"/>
        <v>7520.3099999999995</v>
      </c>
      <c r="AY11" s="27">
        <f t="shared" si="14"/>
        <v>7520.3099999999995</v>
      </c>
      <c r="AZ11" s="27">
        <f t="shared" si="14"/>
        <v>7520.3099999999995</v>
      </c>
      <c r="BA11" s="27">
        <f t="shared" si="14"/>
        <v>7520.3099999999995</v>
      </c>
      <c r="BB11" s="27">
        <f t="shared" si="14"/>
        <v>7520.3099999999995</v>
      </c>
      <c r="BC11" s="27">
        <f t="shared" si="14"/>
        <v>7520.3099999999995</v>
      </c>
      <c r="BD11" s="27">
        <f t="shared" si="14"/>
        <v>7520.3099999999995</v>
      </c>
      <c r="BE11" s="27">
        <f t="shared" si="14"/>
        <v>7520.3099999999995</v>
      </c>
      <c r="BF11" s="27">
        <f t="shared" si="14"/>
        <v>7520.3099999999995</v>
      </c>
      <c r="BG11" s="27">
        <f t="shared" si="14"/>
        <v>7520.3099999999995</v>
      </c>
      <c r="BH11" s="27">
        <f t="shared" si="14"/>
        <v>7520.3099999999995</v>
      </c>
      <c r="BI11" s="27">
        <f t="shared" si="14"/>
        <v>7520.3099999999995</v>
      </c>
      <c r="BJ11" s="27">
        <f t="shared" si="14"/>
        <v>7520.3099999999995</v>
      </c>
      <c r="BK11" s="27">
        <f t="shared" si="14"/>
        <v>7520.3099999999995</v>
      </c>
      <c r="BL11" s="27">
        <f t="shared" si="14"/>
        <v>7520.3099999999995</v>
      </c>
      <c r="BM11" s="27">
        <f t="shared" si="14"/>
        <v>7520.3099999999995</v>
      </c>
      <c r="BN11" s="27">
        <f t="shared" si="14"/>
        <v>7520.3099999999995</v>
      </c>
      <c r="BO11" s="27">
        <f t="shared" si="14"/>
        <v>7520.3099999999995</v>
      </c>
      <c r="BP11" s="27">
        <f t="shared" si="14"/>
        <v>7520.3099999999995</v>
      </c>
      <c r="BQ11" s="27">
        <f t="shared" si="14"/>
        <v>7520.3099999999995</v>
      </c>
      <c r="BR11" s="27"/>
      <c r="BS11" s="27"/>
      <c r="BT11" s="27"/>
      <c r="BU11" s="28">
        <f t="shared" si="8"/>
        <v>210568.67999999996</v>
      </c>
      <c r="BW11" s="26">
        <f t="shared" si="9"/>
        <v>0</v>
      </c>
      <c r="BX11" s="26">
        <f t="shared" si="10"/>
        <v>0</v>
      </c>
      <c r="BY11" s="26">
        <f t="shared" si="11"/>
        <v>0</v>
      </c>
      <c r="BZ11" s="26">
        <f t="shared" si="12"/>
        <v>22560.93</v>
      </c>
      <c r="CA11" s="26">
        <f t="shared" si="13"/>
        <v>60162.479999999989</v>
      </c>
      <c r="CB11" s="26">
        <f t="shared" si="5"/>
        <v>90243.719999999987</v>
      </c>
      <c r="CC11" s="26">
        <f t="shared" si="6"/>
        <v>37601.549999999996</v>
      </c>
      <c r="CD11" s="26">
        <f t="shared" si="7"/>
        <v>210568.67999999996</v>
      </c>
    </row>
    <row r="12" spans="1:82" s="23" customFormat="1" ht="15" customHeight="1" x14ac:dyDescent="0.25">
      <c r="A12" s="23" t="s">
        <v>406</v>
      </c>
      <c r="B12" s="21" t="s">
        <v>30</v>
      </c>
      <c r="C12" s="29" t="s">
        <v>31</v>
      </c>
      <c r="D12" s="29"/>
      <c r="E12" s="29"/>
      <c r="F12" s="29"/>
      <c r="G12" s="29"/>
      <c r="H12" s="29"/>
      <c r="I12" s="23">
        <v>3</v>
      </c>
      <c r="J12" s="24"/>
      <c r="K12" s="25">
        <f t="shared" si="1"/>
        <v>0</v>
      </c>
      <c r="L12" s="26"/>
      <c r="M12" s="26"/>
      <c r="N12" s="26"/>
      <c r="O12" s="26"/>
      <c r="P12" s="26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>
        <v>0</v>
      </c>
      <c r="AR12" s="27">
        <v>0</v>
      </c>
      <c r="AS12" s="27">
        <v>0</v>
      </c>
      <c r="AT12" s="27">
        <f t="shared" si="14"/>
        <v>0</v>
      </c>
      <c r="AU12" s="27">
        <f t="shared" si="14"/>
        <v>0</v>
      </c>
      <c r="AV12" s="27">
        <f t="shared" si="14"/>
        <v>0</v>
      </c>
      <c r="AW12" s="27">
        <f t="shared" si="14"/>
        <v>0</v>
      </c>
      <c r="AX12" s="27">
        <f t="shared" si="14"/>
        <v>0</v>
      </c>
      <c r="AY12" s="27">
        <f t="shared" si="14"/>
        <v>0</v>
      </c>
      <c r="AZ12" s="27">
        <f t="shared" si="14"/>
        <v>0</v>
      </c>
      <c r="BA12" s="27">
        <f t="shared" si="14"/>
        <v>0</v>
      </c>
      <c r="BB12" s="27">
        <f t="shared" si="14"/>
        <v>0</v>
      </c>
      <c r="BC12" s="27">
        <f t="shared" si="14"/>
        <v>0</v>
      </c>
      <c r="BD12" s="27">
        <f t="shared" si="14"/>
        <v>0</v>
      </c>
      <c r="BE12" s="27">
        <f t="shared" si="14"/>
        <v>0</v>
      </c>
      <c r="BF12" s="27">
        <f t="shared" si="14"/>
        <v>0</v>
      </c>
      <c r="BG12" s="27">
        <f t="shared" si="14"/>
        <v>0</v>
      </c>
      <c r="BH12" s="27">
        <f t="shared" si="14"/>
        <v>0</v>
      </c>
      <c r="BI12" s="27">
        <f t="shared" si="14"/>
        <v>0</v>
      </c>
      <c r="BJ12" s="27">
        <f t="shared" si="14"/>
        <v>0</v>
      </c>
      <c r="BK12" s="27">
        <f t="shared" si="14"/>
        <v>0</v>
      </c>
      <c r="BL12" s="27">
        <f t="shared" si="14"/>
        <v>0</v>
      </c>
      <c r="BM12" s="27">
        <f t="shared" si="14"/>
        <v>0</v>
      </c>
      <c r="BN12" s="27">
        <f t="shared" si="14"/>
        <v>0</v>
      </c>
      <c r="BO12" s="27">
        <f t="shared" si="14"/>
        <v>0</v>
      </c>
      <c r="BP12" s="27">
        <f t="shared" si="14"/>
        <v>0</v>
      </c>
      <c r="BQ12" s="27">
        <f t="shared" si="14"/>
        <v>0</v>
      </c>
      <c r="BR12" s="27"/>
      <c r="BS12" s="27"/>
      <c r="BT12" s="27"/>
      <c r="BU12" s="28">
        <f t="shared" si="8"/>
        <v>0</v>
      </c>
      <c r="BW12" s="26">
        <f t="shared" si="9"/>
        <v>0</v>
      </c>
      <c r="BX12" s="26">
        <f t="shared" si="10"/>
        <v>0</v>
      </c>
      <c r="BY12" s="26">
        <f t="shared" si="11"/>
        <v>0</v>
      </c>
      <c r="BZ12" s="26">
        <f t="shared" si="12"/>
        <v>0</v>
      </c>
      <c r="CA12" s="26">
        <f t="shared" si="13"/>
        <v>0</v>
      </c>
      <c r="CB12" s="26">
        <f t="shared" si="5"/>
        <v>0</v>
      </c>
      <c r="CC12" s="26">
        <f t="shared" si="6"/>
        <v>0</v>
      </c>
      <c r="CD12" s="26">
        <f t="shared" si="7"/>
        <v>0</v>
      </c>
    </row>
    <row r="13" spans="1:82" s="23" customFormat="1" ht="15" customHeight="1" x14ac:dyDescent="0.25">
      <c r="A13" s="23" t="s">
        <v>384</v>
      </c>
      <c r="B13" s="21" t="s">
        <v>32</v>
      </c>
      <c r="C13" s="29" t="s">
        <v>32</v>
      </c>
      <c r="D13" s="29"/>
      <c r="E13" s="29"/>
      <c r="F13" s="29"/>
      <c r="G13" s="29"/>
      <c r="H13" s="29"/>
      <c r="I13" s="23">
        <v>1</v>
      </c>
      <c r="J13" s="24">
        <v>9645.51</v>
      </c>
      <c r="K13" s="25">
        <f t="shared" si="1"/>
        <v>9645.51</v>
      </c>
      <c r="L13" s="26"/>
      <c r="M13" s="26"/>
      <c r="N13" s="26"/>
      <c r="O13" s="26"/>
      <c r="P13" s="26"/>
      <c r="Q13" s="27"/>
      <c r="R13" s="27"/>
      <c r="S13" s="27">
        <v>9645.51</v>
      </c>
      <c r="T13" s="27">
        <v>9645.51</v>
      </c>
      <c r="U13" s="27">
        <v>9645.51</v>
      </c>
      <c r="V13" s="27">
        <v>9645.51</v>
      </c>
      <c r="W13" s="27">
        <v>9645.51</v>
      </c>
      <c r="X13" s="27">
        <v>9645.51</v>
      </c>
      <c r="Y13" s="27">
        <v>9645.51</v>
      </c>
      <c r="Z13" s="27">
        <v>9645.51</v>
      </c>
      <c r="AA13" s="27">
        <v>9645.51</v>
      </c>
      <c r="AB13" s="27">
        <v>9645.51</v>
      </c>
      <c r="AC13" s="27">
        <v>9645.51</v>
      </c>
      <c r="AD13" s="27">
        <v>9645.51</v>
      </c>
      <c r="AE13" s="27">
        <v>9645.51</v>
      </c>
      <c r="AF13" s="27">
        <v>9645.51</v>
      </c>
      <c r="AG13" s="27">
        <v>9645.51</v>
      </c>
      <c r="AH13" s="27">
        <v>9645.51</v>
      </c>
      <c r="AI13" s="27">
        <v>9645.51</v>
      </c>
      <c r="AJ13" s="27">
        <v>9645.51</v>
      </c>
      <c r="AK13" s="27">
        <v>9645.51</v>
      </c>
      <c r="AL13" s="27">
        <v>9645.51</v>
      </c>
      <c r="AM13" s="27">
        <v>9645.51</v>
      </c>
      <c r="AN13" s="27">
        <v>9645.51</v>
      </c>
      <c r="AO13" s="27">
        <v>9645.51</v>
      </c>
      <c r="AP13" s="27">
        <v>9645.51</v>
      </c>
      <c r="AQ13" s="27">
        <v>9645.51</v>
      </c>
      <c r="AR13" s="27">
        <v>9645.51</v>
      </c>
      <c r="AS13" s="27">
        <v>9645.51</v>
      </c>
      <c r="AT13" s="27">
        <f t="shared" ref="AT13:AZ15" si="15">AS13</f>
        <v>9645.51</v>
      </c>
      <c r="AU13" s="27">
        <f t="shared" si="15"/>
        <v>9645.51</v>
      </c>
      <c r="AV13" s="27">
        <f t="shared" si="15"/>
        <v>9645.51</v>
      </c>
      <c r="AW13" s="27">
        <f t="shared" si="15"/>
        <v>9645.51</v>
      </c>
      <c r="AX13" s="27">
        <f t="shared" si="15"/>
        <v>9645.51</v>
      </c>
      <c r="AY13" s="27">
        <f t="shared" si="15"/>
        <v>9645.51</v>
      </c>
      <c r="AZ13" s="27">
        <f t="shared" si="15"/>
        <v>9645.51</v>
      </c>
      <c r="BA13" s="27">
        <f t="shared" si="14"/>
        <v>9645.51</v>
      </c>
      <c r="BB13" s="27">
        <f t="shared" si="14"/>
        <v>9645.51</v>
      </c>
      <c r="BC13" s="27">
        <f t="shared" si="14"/>
        <v>9645.51</v>
      </c>
      <c r="BD13" s="27">
        <f t="shared" si="14"/>
        <v>9645.51</v>
      </c>
      <c r="BE13" s="27">
        <f t="shared" si="14"/>
        <v>9645.51</v>
      </c>
      <c r="BF13" s="27">
        <f t="shared" si="14"/>
        <v>9645.51</v>
      </c>
      <c r="BG13" s="27">
        <f t="shared" si="14"/>
        <v>9645.51</v>
      </c>
      <c r="BH13" s="27">
        <f t="shared" si="14"/>
        <v>9645.51</v>
      </c>
      <c r="BI13" s="27">
        <f t="shared" si="14"/>
        <v>9645.51</v>
      </c>
      <c r="BJ13" s="27">
        <f t="shared" si="14"/>
        <v>9645.51</v>
      </c>
      <c r="BK13" s="27">
        <f t="shared" si="14"/>
        <v>9645.51</v>
      </c>
      <c r="BL13" s="27">
        <f t="shared" si="14"/>
        <v>9645.51</v>
      </c>
      <c r="BM13" s="27">
        <f t="shared" si="14"/>
        <v>9645.51</v>
      </c>
      <c r="BN13" s="27">
        <f t="shared" si="14"/>
        <v>9645.51</v>
      </c>
      <c r="BO13" s="27">
        <f t="shared" si="14"/>
        <v>9645.51</v>
      </c>
      <c r="BP13" s="27">
        <f t="shared" si="14"/>
        <v>9645.51</v>
      </c>
      <c r="BQ13" s="27">
        <f t="shared" si="14"/>
        <v>9645.51</v>
      </c>
      <c r="BR13" s="27"/>
      <c r="BS13" s="27"/>
      <c r="BT13" s="27"/>
      <c r="BU13" s="28">
        <f t="shared" si="8"/>
        <v>491921.0100000003</v>
      </c>
      <c r="BW13" s="26">
        <f t="shared" si="9"/>
        <v>0</v>
      </c>
      <c r="BX13" s="26">
        <f t="shared" si="10"/>
        <v>96455.099999999991</v>
      </c>
      <c r="BY13" s="26">
        <f t="shared" si="11"/>
        <v>115746.11999999998</v>
      </c>
      <c r="BZ13" s="26">
        <f t="shared" si="12"/>
        <v>38582.04</v>
      </c>
      <c r="CA13" s="26">
        <f t="shared" si="13"/>
        <v>77164.08</v>
      </c>
      <c r="CB13" s="26">
        <f t="shared" si="5"/>
        <v>115746.11999999998</v>
      </c>
      <c r="CC13" s="26">
        <f t="shared" si="6"/>
        <v>48227.55</v>
      </c>
      <c r="CD13" s="26">
        <f t="shared" si="7"/>
        <v>491921.00999999995</v>
      </c>
    </row>
    <row r="14" spans="1:82" s="23" customFormat="1" ht="15" customHeight="1" x14ac:dyDescent="0.25">
      <c r="A14" s="23" t="s">
        <v>384</v>
      </c>
      <c r="B14" s="21" t="s">
        <v>33</v>
      </c>
      <c r="C14" s="29" t="s">
        <v>34</v>
      </c>
      <c r="D14" s="29"/>
      <c r="E14" s="29"/>
      <c r="F14" s="29"/>
      <c r="G14" s="29"/>
      <c r="H14" s="29"/>
      <c r="I14" s="23">
        <v>3</v>
      </c>
      <c r="J14" s="24">
        <v>4143.335</v>
      </c>
      <c r="K14" s="25">
        <f t="shared" si="1"/>
        <v>12430.005000000001</v>
      </c>
      <c r="L14" s="26"/>
      <c r="M14" s="26"/>
      <c r="N14" s="26"/>
      <c r="O14" s="26"/>
      <c r="P14" s="26"/>
      <c r="Q14" s="27"/>
      <c r="R14" s="27"/>
      <c r="S14" s="27">
        <v>12430.005000000001</v>
      </c>
      <c r="T14" s="27">
        <v>12430.005000000001</v>
      </c>
      <c r="U14" s="27">
        <v>12430.005000000001</v>
      </c>
      <c r="V14" s="27">
        <v>12430.005000000001</v>
      </c>
      <c r="W14" s="27">
        <v>12430.005000000001</v>
      </c>
      <c r="X14" s="27">
        <v>12430.005000000001</v>
      </c>
      <c r="Y14" s="27">
        <v>12430.005000000001</v>
      </c>
      <c r="Z14" s="27">
        <v>12430.005000000001</v>
      </c>
      <c r="AA14" s="27">
        <v>12430.005000000001</v>
      </c>
      <c r="AB14" s="27">
        <v>12430.005000000001</v>
      </c>
      <c r="AC14" s="27">
        <v>12430.005000000001</v>
      </c>
      <c r="AD14" s="27">
        <v>12430.005000000001</v>
      </c>
      <c r="AE14" s="27">
        <v>12430.005000000001</v>
      </c>
      <c r="AF14" s="27">
        <v>12430.005000000001</v>
      </c>
      <c r="AG14" s="27">
        <v>12430.005000000001</v>
      </c>
      <c r="AH14" s="27">
        <v>12430.005000000001</v>
      </c>
      <c r="AI14" s="27">
        <v>12430.005000000001</v>
      </c>
      <c r="AJ14" s="27">
        <v>12430.005000000001</v>
      </c>
      <c r="AK14" s="27">
        <v>12430.005000000001</v>
      </c>
      <c r="AL14" s="27">
        <v>12430.005000000001</v>
      </c>
      <c r="AM14" s="27">
        <v>12430.005000000001</v>
      </c>
      <c r="AN14" s="27">
        <v>12430.005000000001</v>
      </c>
      <c r="AO14" s="27">
        <v>12430.005000000001</v>
      </c>
      <c r="AP14" s="27">
        <v>12430.005000000001</v>
      </c>
      <c r="AQ14" s="27">
        <v>12430.005000000001</v>
      </c>
      <c r="AR14" s="27">
        <v>12430.005000000001</v>
      </c>
      <c r="AS14" s="27">
        <v>12430.005000000001</v>
      </c>
      <c r="AT14" s="27">
        <f t="shared" si="15"/>
        <v>12430.005000000001</v>
      </c>
      <c r="AU14" s="27">
        <f t="shared" si="15"/>
        <v>12430.005000000001</v>
      </c>
      <c r="AV14" s="27">
        <f t="shared" si="15"/>
        <v>12430.005000000001</v>
      </c>
      <c r="AW14" s="27">
        <f t="shared" si="15"/>
        <v>12430.005000000001</v>
      </c>
      <c r="AX14" s="27">
        <f t="shared" si="15"/>
        <v>12430.005000000001</v>
      </c>
      <c r="AY14" s="27">
        <f t="shared" si="15"/>
        <v>12430.005000000001</v>
      </c>
      <c r="AZ14" s="27">
        <f t="shared" si="15"/>
        <v>12430.005000000001</v>
      </c>
      <c r="BA14" s="27">
        <f t="shared" si="14"/>
        <v>12430.005000000001</v>
      </c>
      <c r="BB14" s="27">
        <f t="shared" si="14"/>
        <v>12430.005000000001</v>
      </c>
      <c r="BC14" s="27">
        <f t="shared" si="14"/>
        <v>12430.005000000001</v>
      </c>
      <c r="BD14" s="27">
        <f t="shared" si="14"/>
        <v>12430.005000000001</v>
      </c>
      <c r="BE14" s="27">
        <f t="shared" si="14"/>
        <v>12430.005000000001</v>
      </c>
      <c r="BF14" s="27">
        <f t="shared" si="14"/>
        <v>12430.005000000001</v>
      </c>
      <c r="BG14" s="27">
        <f t="shared" si="14"/>
        <v>12430.005000000001</v>
      </c>
      <c r="BH14" s="27">
        <f t="shared" si="14"/>
        <v>12430.005000000001</v>
      </c>
      <c r="BI14" s="27">
        <f t="shared" si="14"/>
        <v>12430.005000000001</v>
      </c>
      <c r="BJ14" s="27">
        <f t="shared" si="14"/>
        <v>12430.005000000001</v>
      </c>
      <c r="BK14" s="27">
        <f t="shared" si="14"/>
        <v>12430.005000000001</v>
      </c>
      <c r="BL14" s="27">
        <f t="shared" si="14"/>
        <v>12430.005000000001</v>
      </c>
      <c r="BM14" s="27">
        <f t="shared" si="14"/>
        <v>12430.005000000001</v>
      </c>
      <c r="BN14" s="27">
        <f t="shared" si="14"/>
        <v>12430.005000000001</v>
      </c>
      <c r="BO14" s="27">
        <f t="shared" si="14"/>
        <v>12430.005000000001</v>
      </c>
      <c r="BP14" s="27">
        <f t="shared" si="14"/>
        <v>12430.005000000001</v>
      </c>
      <c r="BQ14" s="27">
        <f t="shared" si="14"/>
        <v>12430.005000000001</v>
      </c>
      <c r="BR14" s="27"/>
      <c r="BS14" s="27"/>
      <c r="BT14" s="27"/>
      <c r="BU14" s="28">
        <f t="shared" si="8"/>
        <v>633930.25500000012</v>
      </c>
      <c r="BW14" s="26">
        <f t="shared" si="9"/>
        <v>0</v>
      </c>
      <c r="BX14" s="26">
        <f t="shared" si="10"/>
        <v>124300.05000000003</v>
      </c>
      <c r="BY14" s="26">
        <f t="shared" si="11"/>
        <v>149160.06000000003</v>
      </c>
      <c r="BZ14" s="26">
        <f t="shared" si="12"/>
        <v>49720.020000000004</v>
      </c>
      <c r="CA14" s="26">
        <f t="shared" si="13"/>
        <v>99440.040000000023</v>
      </c>
      <c r="CB14" s="26">
        <f t="shared" si="5"/>
        <v>149160.06000000003</v>
      </c>
      <c r="CC14" s="26">
        <f t="shared" si="6"/>
        <v>62150.025000000009</v>
      </c>
      <c r="CD14" s="26">
        <f t="shared" si="7"/>
        <v>633930.25500000012</v>
      </c>
    </row>
    <row r="15" spans="1:82" s="23" customFormat="1" ht="15" customHeight="1" x14ac:dyDescent="0.25">
      <c r="A15" s="23" t="s">
        <v>384</v>
      </c>
      <c r="B15" s="21" t="s">
        <v>32</v>
      </c>
      <c r="C15" s="29" t="s">
        <v>35</v>
      </c>
      <c r="D15" s="29"/>
      <c r="E15" s="29"/>
      <c r="F15" s="29"/>
      <c r="G15" s="29"/>
      <c r="H15" s="29"/>
      <c r="I15" s="23">
        <v>1</v>
      </c>
      <c r="J15" s="24"/>
      <c r="K15" s="25">
        <f t="shared" si="1"/>
        <v>0</v>
      </c>
      <c r="L15" s="26"/>
      <c r="M15" s="26"/>
      <c r="N15" s="26"/>
      <c r="O15" s="26"/>
      <c r="P15" s="26"/>
      <c r="Q15" s="27"/>
      <c r="R15" s="27"/>
      <c r="S15" s="27"/>
      <c r="T15" s="27"/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f t="shared" si="15"/>
        <v>0</v>
      </c>
      <c r="AU15" s="27">
        <f t="shared" si="15"/>
        <v>0</v>
      </c>
      <c r="AV15" s="27">
        <f t="shared" si="15"/>
        <v>0</v>
      </c>
      <c r="AW15" s="27">
        <f t="shared" si="15"/>
        <v>0</v>
      </c>
      <c r="AX15" s="27">
        <f t="shared" si="15"/>
        <v>0</v>
      </c>
      <c r="AY15" s="27">
        <f t="shared" si="15"/>
        <v>0</v>
      </c>
      <c r="AZ15" s="27">
        <f t="shared" si="15"/>
        <v>0</v>
      </c>
      <c r="BA15" s="27">
        <f t="shared" si="14"/>
        <v>0</v>
      </c>
      <c r="BB15" s="27">
        <f t="shared" si="14"/>
        <v>0</v>
      </c>
      <c r="BC15" s="27">
        <f t="shared" si="14"/>
        <v>0</v>
      </c>
      <c r="BD15" s="27">
        <f t="shared" si="14"/>
        <v>0</v>
      </c>
      <c r="BE15" s="27">
        <f t="shared" si="14"/>
        <v>0</v>
      </c>
      <c r="BF15" s="27">
        <f t="shared" si="14"/>
        <v>0</v>
      </c>
      <c r="BG15" s="27">
        <f t="shared" si="14"/>
        <v>0</v>
      </c>
      <c r="BH15" s="27">
        <f t="shared" si="14"/>
        <v>0</v>
      </c>
      <c r="BI15" s="27">
        <f t="shared" si="14"/>
        <v>0</v>
      </c>
      <c r="BJ15" s="27">
        <f t="shared" si="14"/>
        <v>0</v>
      </c>
      <c r="BK15" s="27">
        <f t="shared" si="14"/>
        <v>0</v>
      </c>
      <c r="BL15" s="27">
        <f t="shared" si="14"/>
        <v>0</v>
      </c>
      <c r="BM15" s="27">
        <f t="shared" si="14"/>
        <v>0</v>
      </c>
      <c r="BN15" s="27">
        <f t="shared" si="14"/>
        <v>0</v>
      </c>
      <c r="BO15" s="27">
        <f t="shared" si="14"/>
        <v>0</v>
      </c>
      <c r="BP15" s="27">
        <f t="shared" si="14"/>
        <v>0</v>
      </c>
      <c r="BQ15" s="27">
        <f t="shared" si="14"/>
        <v>0</v>
      </c>
      <c r="BR15" s="27"/>
      <c r="BS15" s="27"/>
      <c r="BT15" s="27"/>
      <c r="BU15" s="28">
        <f t="shared" si="8"/>
        <v>0</v>
      </c>
      <c r="BW15" s="26">
        <f t="shared" si="9"/>
        <v>0</v>
      </c>
      <c r="BX15" s="26">
        <f t="shared" si="10"/>
        <v>0</v>
      </c>
      <c r="BY15" s="26">
        <f t="shared" si="11"/>
        <v>0</v>
      </c>
      <c r="BZ15" s="26">
        <f t="shared" si="12"/>
        <v>0</v>
      </c>
      <c r="CA15" s="26">
        <f t="shared" si="13"/>
        <v>0</v>
      </c>
      <c r="CB15" s="26">
        <f t="shared" si="5"/>
        <v>0</v>
      </c>
      <c r="CC15" s="26">
        <f t="shared" si="6"/>
        <v>0</v>
      </c>
      <c r="CD15" s="26">
        <f t="shared" si="7"/>
        <v>0</v>
      </c>
    </row>
    <row r="16" spans="1:82" s="23" customFormat="1" ht="15" customHeight="1" x14ac:dyDescent="0.25">
      <c r="A16" s="23" t="s">
        <v>384</v>
      </c>
      <c r="B16" s="21" t="s">
        <v>32</v>
      </c>
      <c r="C16" s="29" t="s">
        <v>36</v>
      </c>
      <c r="D16" s="29"/>
      <c r="E16" s="29"/>
      <c r="F16" s="29"/>
      <c r="G16" s="29"/>
      <c r="H16" s="29"/>
      <c r="I16" s="23">
        <v>1</v>
      </c>
      <c r="J16" s="24"/>
      <c r="K16" s="25">
        <f t="shared" si="1"/>
        <v>0</v>
      </c>
      <c r="L16" s="26"/>
      <c r="M16" s="26"/>
      <c r="N16" s="26"/>
      <c r="O16" s="26"/>
      <c r="P16" s="26"/>
      <c r="Q16" s="27"/>
      <c r="R16" s="27"/>
      <c r="S16" s="27"/>
      <c r="T16" s="27"/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0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f t="shared" si="14"/>
        <v>0</v>
      </c>
      <c r="AU16" s="27">
        <f t="shared" si="14"/>
        <v>0</v>
      </c>
      <c r="AV16" s="27">
        <f t="shared" si="14"/>
        <v>0</v>
      </c>
      <c r="AW16" s="27">
        <f t="shared" si="14"/>
        <v>0</v>
      </c>
      <c r="AX16" s="27">
        <f t="shared" si="14"/>
        <v>0</v>
      </c>
      <c r="AY16" s="27">
        <f t="shared" si="14"/>
        <v>0</v>
      </c>
      <c r="AZ16" s="27">
        <f t="shared" si="14"/>
        <v>0</v>
      </c>
      <c r="BA16" s="27">
        <f t="shared" si="14"/>
        <v>0</v>
      </c>
      <c r="BB16" s="27">
        <f t="shared" si="14"/>
        <v>0</v>
      </c>
      <c r="BC16" s="27">
        <f t="shared" si="14"/>
        <v>0</v>
      </c>
      <c r="BD16" s="27">
        <f t="shared" si="14"/>
        <v>0</v>
      </c>
      <c r="BE16" s="27">
        <f t="shared" si="14"/>
        <v>0</v>
      </c>
      <c r="BF16" s="27">
        <f t="shared" si="14"/>
        <v>0</v>
      </c>
      <c r="BG16" s="27">
        <f t="shared" si="14"/>
        <v>0</v>
      </c>
      <c r="BH16" s="27">
        <f t="shared" si="14"/>
        <v>0</v>
      </c>
      <c r="BI16" s="27">
        <f t="shared" si="14"/>
        <v>0</v>
      </c>
      <c r="BJ16" s="27">
        <f t="shared" si="14"/>
        <v>0</v>
      </c>
      <c r="BK16" s="27">
        <f t="shared" si="14"/>
        <v>0</v>
      </c>
      <c r="BL16" s="27">
        <f t="shared" si="14"/>
        <v>0</v>
      </c>
      <c r="BM16" s="27">
        <f t="shared" si="14"/>
        <v>0</v>
      </c>
      <c r="BN16" s="27">
        <f t="shared" si="14"/>
        <v>0</v>
      </c>
      <c r="BO16" s="27">
        <f t="shared" si="14"/>
        <v>0</v>
      </c>
      <c r="BP16" s="27">
        <f t="shared" si="14"/>
        <v>0</v>
      </c>
      <c r="BQ16" s="27">
        <f t="shared" si="14"/>
        <v>0</v>
      </c>
      <c r="BR16" s="27"/>
      <c r="BS16" s="27"/>
      <c r="BT16" s="27"/>
      <c r="BU16" s="28">
        <f t="shared" si="8"/>
        <v>0</v>
      </c>
      <c r="BW16" s="26">
        <f t="shared" si="9"/>
        <v>0</v>
      </c>
      <c r="BX16" s="26">
        <f t="shared" si="10"/>
        <v>0</v>
      </c>
      <c r="BY16" s="26">
        <f t="shared" si="11"/>
        <v>0</v>
      </c>
      <c r="BZ16" s="26">
        <f t="shared" si="12"/>
        <v>0</v>
      </c>
      <c r="CA16" s="26">
        <f t="shared" si="13"/>
        <v>0</v>
      </c>
      <c r="CB16" s="26">
        <f t="shared" si="5"/>
        <v>0</v>
      </c>
      <c r="CC16" s="26">
        <f t="shared" si="6"/>
        <v>0</v>
      </c>
      <c r="CD16" s="26">
        <f t="shared" si="7"/>
        <v>0</v>
      </c>
    </row>
    <row r="17" spans="1:82" s="23" customFormat="1" ht="15" customHeight="1" x14ac:dyDescent="0.25">
      <c r="A17" s="23" t="s">
        <v>384</v>
      </c>
      <c r="B17" s="21" t="s">
        <v>32</v>
      </c>
      <c r="C17" s="29" t="s">
        <v>37</v>
      </c>
      <c r="D17" s="29"/>
      <c r="E17" s="29"/>
      <c r="F17" s="29"/>
      <c r="G17" s="29"/>
      <c r="H17" s="29"/>
      <c r="I17" s="23">
        <v>1</v>
      </c>
      <c r="J17" s="24"/>
      <c r="K17" s="25">
        <f t="shared" si="1"/>
        <v>0</v>
      </c>
      <c r="L17" s="27"/>
      <c r="M17" s="27"/>
      <c r="N17" s="27"/>
      <c r="O17" s="27"/>
      <c r="P17" s="27"/>
      <c r="Q17" s="27"/>
      <c r="R17" s="27"/>
      <c r="S17" s="27"/>
      <c r="T17" s="27"/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</v>
      </c>
      <c r="AA17" s="27">
        <v>0</v>
      </c>
      <c r="AB17" s="27">
        <v>0</v>
      </c>
      <c r="AC17" s="27">
        <v>0</v>
      </c>
      <c r="AD17" s="27">
        <v>0</v>
      </c>
      <c r="AE17" s="27">
        <v>0</v>
      </c>
      <c r="AF17" s="27">
        <v>0</v>
      </c>
      <c r="AG17" s="27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f t="shared" si="14"/>
        <v>0</v>
      </c>
      <c r="AU17" s="27">
        <f t="shared" si="14"/>
        <v>0</v>
      </c>
      <c r="AV17" s="27">
        <f t="shared" si="14"/>
        <v>0</v>
      </c>
      <c r="AW17" s="27">
        <f t="shared" si="14"/>
        <v>0</v>
      </c>
      <c r="AX17" s="27">
        <f t="shared" si="14"/>
        <v>0</v>
      </c>
      <c r="AY17" s="27">
        <f t="shared" si="14"/>
        <v>0</v>
      </c>
      <c r="AZ17" s="27">
        <f t="shared" si="14"/>
        <v>0</v>
      </c>
      <c r="BA17" s="27">
        <f t="shared" si="14"/>
        <v>0</v>
      </c>
      <c r="BB17" s="27">
        <f t="shared" si="14"/>
        <v>0</v>
      </c>
      <c r="BC17" s="27">
        <f t="shared" si="14"/>
        <v>0</v>
      </c>
      <c r="BD17" s="27">
        <f t="shared" si="14"/>
        <v>0</v>
      </c>
      <c r="BE17" s="27">
        <f t="shared" si="14"/>
        <v>0</v>
      </c>
      <c r="BF17" s="27">
        <f t="shared" si="14"/>
        <v>0</v>
      </c>
      <c r="BG17" s="27">
        <f t="shared" si="14"/>
        <v>0</v>
      </c>
      <c r="BH17" s="27">
        <f t="shared" si="14"/>
        <v>0</v>
      </c>
      <c r="BI17" s="27">
        <f t="shared" si="14"/>
        <v>0</v>
      </c>
      <c r="BJ17" s="27">
        <f t="shared" si="14"/>
        <v>0</v>
      </c>
      <c r="BK17" s="27">
        <f t="shared" si="14"/>
        <v>0</v>
      </c>
      <c r="BL17" s="27">
        <f t="shared" si="14"/>
        <v>0</v>
      </c>
      <c r="BM17" s="27">
        <f t="shared" si="14"/>
        <v>0</v>
      </c>
      <c r="BN17" s="27">
        <f t="shared" si="14"/>
        <v>0</v>
      </c>
      <c r="BO17" s="27">
        <f t="shared" si="14"/>
        <v>0</v>
      </c>
      <c r="BP17" s="27">
        <f t="shared" si="14"/>
        <v>0</v>
      </c>
      <c r="BQ17" s="27">
        <f t="shared" si="14"/>
        <v>0</v>
      </c>
      <c r="BR17" s="27"/>
      <c r="BS17" s="27"/>
      <c r="BT17" s="27"/>
      <c r="BU17" s="28">
        <f t="shared" si="8"/>
        <v>0</v>
      </c>
      <c r="BW17" s="26">
        <f t="shared" si="9"/>
        <v>0</v>
      </c>
      <c r="BX17" s="26">
        <f t="shared" si="10"/>
        <v>0</v>
      </c>
      <c r="BY17" s="26">
        <f t="shared" si="11"/>
        <v>0</v>
      </c>
      <c r="BZ17" s="26">
        <f t="shared" si="12"/>
        <v>0</v>
      </c>
      <c r="CA17" s="26">
        <f t="shared" si="13"/>
        <v>0</v>
      </c>
      <c r="CB17" s="26">
        <f t="shared" si="5"/>
        <v>0</v>
      </c>
      <c r="CC17" s="26">
        <f t="shared" si="6"/>
        <v>0</v>
      </c>
      <c r="CD17" s="26">
        <f t="shared" si="7"/>
        <v>0</v>
      </c>
    </row>
    <row r="18" spans="1:82" s="23" customFormat="1" ht="15" customHeight="1" x14ac:dyDescent="0.25">
      <c r="A18" s="23" t="s">
        <v>384</v>
      </c>
      <c r="B18" s="21" t="s">
        <v>32</v>
      </c>
      <c r="C18" s="29" t="s">
        <v>38</v>
      </c>
      <c r="D18" s="29"/>
      <c r="E18" s="29"/>
      <c r="F18" s="29"/>
      <c r="G18" s="29"/>
      <c r="H18" s="29"/>
      <c r="I18" s="23">
        <v>1</v>
      </c>
      <c r="J18" s="24"/>
      <c r="K18" s="25">
        <f t="shared" si="1"/>
        <v>0</v>
      </c>
      <c r="L18" s="27"/>
      <c r="M18" s="27"/>
      <c r="N18" s="27"/>
      <c r="O18" s="27"/>
      <c r="P18" s="27"/>
      <c r="Q18" s="27"/>
      <c r="R18" s="27"/>
      <c r="S18" s="27"/>
      <c r="T18" s="27"/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0</v>
      </c>
      <c r="AA18" s="27">
        <v>0</v>
      </c>
      <c r="AB18" s="27">
        <v>0</v>
      </c>
      <c r="AC18" s="27">
        <v>0</v>
      </c>
      <c r="AD18" s="27">
        <v>0</v>
      </c>
      <c r="AE18" s="27">
        <v>0</v>
      </c>
      <c r="AF18" s="27">
        <v>0</v>
      </c>
      <c r="AG18" s="27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f t="shared" si="14"/>
        <v>0</v>
      </c>
      <c r="AU18" s="27">
        <f t="shared" si="14"/>
        <v>0</v>
      </c>
      <c r="AV18" s="27">
        <f t="shared" si="14"/>
        <v>0</v>
      </c>
      <c r="AW18" s="27">
        <f t="shared" si="14"/>
        <v>0</v>
      </c>
      <c r="AX18" s="27">
        <f t="shared" si="14"/>
        <v>0</v>
      </c>
      <c r="AY18" s="27">
        <f t="shared" si="14"/>
        <v>0</v>
      </c>
      <c r="AZ18" s="27">
        <f t="shared" si="14"/>
        <v>0</v>
      </c>
      <c r="BA18" s="27">
        <f t="shared" si="14"/>
        <v>0</v>
      </c>
      <c r="BB18" s="27">
        <f t="shared" si="14"/>
        <v>0</v>
      </c>
      <c r="BC18" s="27">
        <f t="shared" si="14"/>
        <v>0</v>
      </c>
      <c r="BD18" s="27">
        <f t="shared" si="14"/>
        <v>0</v>
      </c>
      <c r="BE18" s="27">
        <f t="shared" si="14"/>
        <v>0</v>
      </c>
      <c r="BF18" s="27">
        <f t="shared" si="14"/>
        <v>0</v>
      </c>
      <c r="BG18" s="27">
        <f t="shared" si="14"/>
        <v>0</v>
      </c>
      <c r="BH18" s="27">
        <f t="shared" si="14"/>
        <v>0</v>
      </c>
      <c r="BI18" s="27">
        <f t="shared" si="14"/>
        <v>0</v>
      </c>
      <c r="BJ18" s="27">
        <f t="shared" si="14"/>
        <v>0</v>
      </c>
      <c r="BK18" s="27">
        <f t="shared" si="14"/>
        <v>0</v>
      </c>
      <c r="BL18" s="27">
        <f t="shared" si="14"/>
        <v>0</v>
      </c>
      <c r="BM18" s="27">
        <f t="shared" si="14"/>
        <v>0</v>
      </c>
      <c r="BN18" s="27">
        <f t="shared" si="14"/>
        <v>0</v>
      </c>
      <c r="BO18" s="27">
        <f t="shared" si="14"/>
        <v>0</v>
      </c>
      <c r="BP18" s="27">
        <f t="shared" si="14"/>
        <v>0</v>
      </c>
      <c r="BQ18" s="27">
        <f t="shared" si="14"/>
        <v>0</v>
      </c>
      <c r="BR18" s="27"/>
      <c r="BS18" s="27"/>
      <c r="BT18" s="27"/>
      <c r="BU18" s="28">
        <f t="shared" si="8"/>
        <v>0</v>
      </c>
      <c r="BW18" s="26">
        <f t="shared" si="9"/>
        <v>0</v>
      </c>
      <c r="BX18" s="26">
        <f t="shared" si="10"/>
        <v>0</v>
      </c>
      <c r="BY18" s="26">
        <f t="shared" si="11"/>
        <v>0</v>
      </c>
      <c r="BZ18" s="26">
        <f t="shared" si="12"/>
        <v>0</v>
      </c>
      <c r="CA18" s="26">
        <f t="shared" si="13"/>
        <v>0</v>
      </c>
      <c r="CB18" s="26">
        <f t="shared" si="5"/>
        <v>0</v>
      </c>
      <c r="CC18" s="26">
        <f t="shared" si="6"/>
        <v>0</v>
      </c>
      <c r="CD18" s="26">
        <f t="shared" si="7"/>
        <v>0</v>
      </c>
    </row>
    <row r="19" spans="1:82" s="23" customFormat="1" ht="15" customHeight="1" x14ac:dyDescent="0.25">
      <c r="A19" s="23" t="s">
        <v>384</v>
      </c>
      <c r="B19" s="21" t="s">
        <v>32</v>
      </c>
      <c r="C19" s="29" t="s">
        <v>39</v>
      </c>
      <c r="D19" s="29"/>
      <c r="E19" s="29"/>
      <c r="F19" s="29"/>
      <c r="G19" s="29"/>
      <c r="H19" s="29"/>
      <c r="I19" s="23">
        <v>1</v>
      </c>
      <c r="J19" s="24"/>
      <c r="K19" s="25">
        <f t="shared" si="1"/>
        <v>0</v>
      </c>
      <c r="L19" s="27"/>
      <c r="M19" s="27"/>
      <c r="N19" s="27"/>
      <c r="O19" s="27"/>
      <c r="P19" s="27"/>
      <c r="Q19" s="27"/>
      <c r="R19" s="27"/>
      <c r="S19" s="27"/>
      <c r="T19" s="27"/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f t="shared" si="14"/>
        <v>0</v>
      </c>
      <c r="AU19" s="27">
        <f t="shared" si="14"/>
        <v>0</v>
      </c>
      <c r="AV19" s="27">
        <f t="shared" si="14"/>
        <v>0</v>
      </c>
      <c r="AW19" s="27">
        <f t="shared" si="14"/>
        <v>0</v>
      </c>
      <c r="AX19" s="27">
        <f t="shared" si="14"/>
        <v>0</v>
      </c>
      <c r="AY19" s="27">
        <f t="shared" si="14"/>
        <v>0</v>
      </c>
      <c r="AZ19" s="27">
        <f t="shared" si="14"/>
        <v>0</v>
      </c>
      <c r="BA19" s="27">
        <f t="shared" si="14"/>
        <v>0</v>
      </c>
      <c r="BB19" s="27">
        <f t="shared" si="14"/>
        <v>0</v>
      </c>
      <c r="BC19" s="27">
        <f t="shared" si="14"/>
        <v>0</v>
      </c>
      <c r="BD19" s="27">
        <f t="shared" si="14"/>
        <v>0</v>
      </c>
      <c r="BE19" s="27">
        <f t="shared" si="14"/>
        <v>0</v>
      </c>
      <c r="BF19" s="27">
        <f t="shared" si="14"/>
        <v>0</v>
      </c>
      <c r="BG19" s="27">
        <f t="shared" si="14"/>
        <v>0</v>
      </c>
      <c r="BH19" s="27">
        <f t="shared" si="14"/>
        <v>0</v>
      </c>
      <c r="BI19" s="27">
        <f t="shared" si="14"/>
        <v>0</v>
      </c>
      <c r="BJ19" s="27">
        <f t="shared" si="14"/>
        <v>0</v>
      </c>
      <c r="BK19" s="27">
        <f t="shared" si="14"/>
        <v>0</v>
      </c>
      <c r="BL19" s="27">
        <f t="shared" si="14"/>
        <v>0</v>
      </c>
      <c r="BM19" s="27">
        <f t="shared" si="14"/>
        <v>0</v>
      </c>
      <c r="BN19" s="27">
        <f t="shared" si="14"/>
        <v>0</v>
      </c>
      <c r="BO19" s="27">
        <f t="shared" si="14"/>
        <v>0</v>
      </c>
      <c r="BP19" s="27">
        <f t="shared" si="14"/>
        <v>0</v>
      </c>
      <c r="BQ19" s="27">
        <f t="shared" si="14"/>
        <v>0</v>
      </c>
      <c r="BR19" s="27"/>
      <c r="BS19" s="27"/>
      <c r="BT19" s="27"/>
      <c r="BU19" s="28">
        <f t="shared" si="8"/>
        <v>0</v>
      </c>
      <c r="BW19" s="26">
        <f t="shared" si="9"/>
        <v>0</v>
      </c>
      <c r="BX19" s="26">
        <f t="shared" si="10"/>
        <v>0</v>
      </c>
      <c r="BY19" s="26">
        <f t="shared" si="11"/>
        <v>0</v>
      </c>
      <c r="BZ19" s="26">
        <f t="shared" si="12"/>
        <v>0</v>
      </c>
      <c r="CA19" s="26">
        <f t="shared" si="13"/>
        <v>0</v>
      </c>
      <c r="CB19" s="26">
        <f t="shared" si="5"/>
        <v>0</v>
      </c>
      <c r="CC19" s="26">
        <f t="shared" si="6"/>
        <v>0</v>
      </c>
      <c r="CD19" s="26">
        <f t="shared" si="7"/>
        <v>0</v>
      </c>
    </row>
    <row r="20" spans="1:82" s="23" customFormat="1" ht="15" customHeight="1" x14ac:dyDescent="0.25">
      <c r="A20" s="23" t="s">
        <v>384</v>
      </c>
      <c r="B20" s="21" t="s">
        <v>32</v>
      </c>
      <c r="C20" s="29" t="s">
        <v>40</v>
      </c>
      <c r="D20" s="29"/>
      <c r="E20" s="29"/>
      <c r="F20" s="29"/>
      <c r="G20" s="29"/>
      <c r="H20" s="29"/>
      <c r="I20" s="23">
        <v>1</v>
      </c>
      <c r="J20" s="24"/>
      <c r="K20" s="25">
        <f t="shared" si="1"/>
        <v>0</v>
      </c>
      <c r="L20" s="27"/>
      <c r="M20" s="27"/>
      <c r="N20" s="27"/>
      <c r="O20" s="27"/>
      <c r="P20" s="27"/>
      <c r="Q20" s="27"/>
      <c r="R20" s="27"/>
      <c r="S20" s="27"/>
      <c r="T20" s="27"/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f t="shared" si="14"/>
        <v>0</v>
      </c>
      <c r="AU20" s="27">
        <f t="shared" si="14"/>
        <v>0</v>
      </c>
      <c r="AV20" s="27">
        <f t="shared" si="14"/>
        <v>0</v>
      </c>
      <c r="AW20" s="27">
        <f t="shared" ref="AW20:BL21" si="16">AV20</f>
        <v>0</v>
      </c>
      <c r="AX20" s="27">
        <f t="shared" si="16"/>
        <v>0</v>
      </c>
      <c r="AY20" s="27">
        <f t="shared" si="16"/>
        <v>0</v>
      </c>
      <c r="AZ20" s="27">
        <f t="shared" si="16"/>
        <v>0</v>
      </c>
      <c r="BA20" s="27">
        <f t="shared" si="16"/>
        <v>0</v>
      </c>
      <c r="BB20" s="27">
        <f t="shared" si="16"/>
        <v>0</v>
      </c>
      <c r="BC20" s="27">
        <f t="shared" si="16"/>
        <v>0</v>
      </c>
      <c r="BD20" s="27">
        <f t="shared" si="16"/>
        <v>0</v>
      </c>
      <c r="BE20" s="27">
        <f t="shared" si="16"/>
        <v>0</v>
      </c>
      <c r="BF20" s="27">
        <f t="shared" si="16"/>
        <v>0</v>
      </c>
      <c r="BG20" s="27">
        <f t="shared" si="16"/>
        <v>0</v>
      </c>
      <c r="BH20" s="27">
        <f t="shared" si="16"/>
        <v>0</v>
      </c>
      <c r="BI20" s="27">
        <f t="shared" si="16"/>
        <v>0</v>
      </c>
      <c r="BJ20" s="27">
        <f t="shared" si="16"/>
        <v>0</v>
      </c>
      <c r="BK20" s="27">
        <f t="shared" si="16"/>
        <v>0</v>
      </c>
      <c r="BL20" s="27">
        <f t="shared" si="16"/>
        <v>0</v>
      </c>
      <c r="BM20" s="27">
        <f t="shared" ref="BI20:BQ22" si="17">BL20</f>
        <v>0</v>
      </c>
      <c r="BN20" s="27">
        <f t="shared" si="17"/>
        <v>0</v>
      </c>
      <c r="BO20" s="27">
        <f t="shared" si="17"/>
        <v>0</v>
      </c>
      <c r="BP20" s="27">
        <f t="shared" si="17"/>
        <v>0</v>
      </c>
      <c r="BQ20" s="27">
        <f t="shared" si="17"/>
        <v>0</v>
      </c>
      <c r="BR20" s="27"/>
      <c r="BS20" s="27"/>
      <c r="BT20" s="27"/>
      <c r="BU20" s="28">
        <f t="shared" si="8"/>
        <v>0</v>
      </c>
      <c r="BW20" s="26">
        <f t="shared" si="9"/>
        <v>0</v>
      </c>
      <c r="BX20" s="26">
        <f t="shared" si="10"/>
        <v>0</v>
      </c>
      <c r="BY20" s="26">
        <f t="shared" si="11"/>
        <v>0</v>
      </c>
      <c r="BZ20" s="26">
        <f t="shared" si="12"/>
        <v>0</v>
      </c>
      <c r="CA20" s="26">
        <f t="shared" si="13"/>
        <v>0</v>
      </c>
      <c r="CB20" s="26">
        <f t="shared" si="5"/>
        <v>0</v>
      </c>
      <c r="CC20" s="26">
        <f t="shared" si="6"/>
        <v>0</v>
      </c>
      <c r="CD20" s="26">
        <f t="shared" si="7"/>
        <v>0</v>
      </c>
    </row>
    <row r="21" spans="1:82" s="23" customFormat="1" ht="15" customHeight="1" x14ac:dyDescent="0.25">
      <c r="A21" s="23" t="s">
        <v>381</v>
      </c>
      <c r="B21" s="21" t="s">
        <v>41</v>
      </c>
      <c r="C21" s="29" t="s">
        <v>42</v>
      </c>
      <c r="D21" s="29"/>
      <c r="E21" s="29"/>
      <c r="F21" s="29"/>
      <c r="G21" s="29"/>
      <c r="H21" s="29"/>
      <c r="I21" s="23">
        <v>1</v>
      </c>
      <c r="J21" s="24">
        <v>1440.9983</v>
      </c>
      <c r="K21" s="25">
        <f t="shared" si="1"/>
        <v>1440.9983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>
        <v>1440.9983</v>
      </c>
      <c r="AS21" s="27">
        <v>1440.9983</v>
      </c>
      <c r="AT21" s="27">
        <f t="shared" ref="AT21:BH22" si="18">AS21</f>
        <v>1440.9983</v>
      </c>
      <c r="AU21" s="27">
        <f t="shared" si="18"/>
        <v>1440.9983</v>
      </c>
      <c r="AV21" s="27">
        <f t="shared" si="18"/>
        <v>1440.9983</v>
      </c>
      <c r="AW21" s="27">
        <f t="shared" si="18"/>
        <v>1440.9983</v>
      </c>
      <c r="AX21" s="27">
        <f t="shared" si="18"/>
        <v>1440.9983</v>
      </c>
      <c r="AY21" s="27">
        <f t="shared" si="18"/>
        <v>1440.9983</v>
      </c>
      <c r="AZ21" s="27">
        <f t="shared" si="18"/>
        <v>1440.9983</v>
      </c>
      <c r="BA21" s="27">
        <f t="shared" si="18"/>
        <v>1440.9983</v>
      </c>
      <c r="BB21" s="27">
        <f t="shared" si="18"/>
        <v>1440.9983</v>
      </c>
      <c r="BC21" s="27">
        <f t="shared" si="18"/>
        <v>1440.9983</v>
      </c>
      <c r="BD21" s="27">
        <f t="shared" si="18"/>
        <v>1440.9983</v>
      </c>
      <c r="BE21" s="27">
        <f t="shared" si="18"/>
        <v>1440.9983</v>
      </c>
      <c r="BF21" s="27">
        <f t="shared" si="18"/>
        <v>1440.9983</v>
      </c>
      <c r="BG21" s="27">
        <f t="shared" si="18"/>
        <v>1440.9983</v>
      </c>
      <c r="BH21" s="27">
        <f t="shared" si="18"/>
        <v>1440.9983</v>
      </c>
      <c r="BI21" s="27">
        <f t="shared" si="16"/>
        <v>1440.9983</v>
      </c>
      <c r="BJ21" s="27">
        <f t="shared" si="16"/>
        <v>1440.9983</v>
      </c>
      <c r="BK21" s="27">
        <f t="shared" si="16"/>
        <v>1440.9983</v>
      </c>
      <c r="BL21" s="27">
        <f t="shared" si="16"/>
        <v>1440.9983</v>
      </c>
      <c r="BM21" s="27">
        <f t="shared" si="17"/>
        <v>1440.9983</v>
      </c>
      <c r="BN21" s="27">
        <f t="shared" si="17"/>
        <v>1440.9983</v>
      </c>
      <c r="BO21" s="27">
        <f t="shared" si="17"/>
        <v>1440.9983</v>
      </c>
      <c r="BP21" s="27">
        <f t="shared" si="17"/>
        <v>1440.9983</v>
      </c>
      <c r="BQ21" s="27">
        <f t="shared" si="17"/>
        <v>1440.9983</v>
      </c>
      <c r="BR21" s="27"/>
      <c r="BS21" s="27"/>
      <c r="BT21" s="27"/>
      <c r="BU21" s="28">
        <f t="shared" si="8"/>
        <v>37465.955799999989</v>
      </c>
      <c r="BW21" s="26">
        <f t="shared" si="9"/>
        <v>0</v>
      </c>
      <c r="BX21" s="26">
        <f t="shared" si="10"/>
        <v>0</v>
      </c>
      <c r="BY21" s="26">
        <f t="shared" si="11"/>
        <v>0</v>
      </c>
      <c r="BZ21" s="26">
        <f t="shared" si="12"/>
        <v>1440.9983</v>
      </c>
      <c r="CA21" s="26">
        <f t="shared" si="13"/>
        <v>11527.986399999998</v>
      </c>
      <c r="CB21" s="26">
        <f t="shared" si="5"/>
        <v>17291.979599999995</v>
      </c>
      <c r="CC21" s="26">
        <f t="shared" si="6"/>
        <v>7204.9915000000001</v>
      </c>
      <c r="CD21" s="26">
        <f t="shared" si="7"/>
        <v>37465.955799999996</v>
      </c>
    </row>
    <row r="22" spans="1:82" s="23" customFormat="1" ht="15" customHeight="1" x14ac:dyDescent="0.25">
      <c r="A22" s="23" t="s">
        <v>381</v>
      </c>
      <c r="B22" s="21" t="s">
        <v>41</v>
      </c>
      <c r="C22" s="29" t="s">
        <v>43</v>
      </c>
      <c r="D22" s="29"/>
      <c r="E22" s="29"/>
      <c r="F22" s="29"/>
      <c r="G22" s="29"/>
      <c r="H22" s="29"/>
      <c r="I22" s="23">
        <v>1</v>
      </c>
      <c r="J22" s="24">
        <v>11089.229200000002</v>
      </c>
      <c r="K22" s="25">
        <f t="shared" si="1"/>
        <v>11089.229200000002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>
        <v>11089.229200000002</v>
      </c>
      <c r="AS22" s="27">
        <v>11089.229200000002</v>
      </c>
      <c r="AT22" s="27">
        <f t="shared" si="18"/>
        <v>11089.229200000002</v>
      </c>
      <c r="AU22" s="27">
        <f t="shared" si="18"/>
        <v>11089.229200000002</v>
      </c>
      <c r="AV22" s="27">
        <f t="shared" si="18"/>
        <v>11089.229200000002</v>
      </c>
      <c r="AW22" s="27">
        <f t="shared" si="18"/>
        <v>11089.229200000002</v>
      </c>
      <c r="AX22" s="27">
        <f t="shared" si="18"/>
        <v>11089.229200000002</v>
      </c>
      <c r="AY22" s="27">
        <f t="shared" si="18"/>
        <v>11089.229200000002</v>
      </c>
      <c r="AZ22" s="27">
        <f t="shared" si="18"/>
        <v>11089.229200000002</v>
      </c>
      <c r="BA22" s="27">
        <f t="shared" si="18"/>
        <v>11089.229200000002</v>
      </c>
      <c r="BB22" s="27">
        <f t="shared" si="18"/>
        <v>11089.229200000002</v>
      </c>
      <c r="BC22" s="27">
        <f t="shared" si="18"/>
        <v>11089.229200000002</v>
      </c>
      <c r="BD22" s="27">
        <f t="shared" si="18"/>
        <v>11089.229200000002</v>
      </c>
      <c r="BE22" s="27">
        <f t="shared" si="18"/>
        <v>11089.229200000002</v>
      </c>
      <c r="BF22" s="27">
        <f t="shared" si="18"/>
        <v>11089.229200000002</v>
      </c>
      <c r="BG22" s="27">
        <f t="shared" si="18"/>
        <v>11089.229200000002</v>
      </c>
      <c r="BH22" s="27">
        <f t="shared" si="18"/>
        <v>11089.229200000002</v>
      </c>
      <c r="BI22" s="27">
        <f t="shared" si="17"/>
        <v>11089.229200000002</v>
      </c>
      <c r="BJ22" s="27">
        <f t="shared" si="17"/>
        <v>11089.229200000002</v>
      </c>
      <c r="BK22" s="27">
        <f t="shared" si="17"/>
        <v>11089.229200000002</v>
      </c>
      <c r="BL22" s="27">
        <f t="shared" si="17"/>
        <v>11089.229200000002</v>
      </c>
      <c r="BM22" s="27">
        <f t="shared" si="17"/>
        <v>11089.229200000002</v>
      </c>
      <c r="BN22" s="27">
        <f t="shared" si="17"/>
        <v>11089.229200000002</v>
      </c>
      <c r="BO22" s="27">
        <f t="shared" si="17"/>
        <v>11089.229200000002</v>
      </c>
      <c r="BP22" s="27">
        <f t="shared" si="17"/>
        <v>11089.229200000002</v>
      </c>
      <c r="BQ22" s="27">
        <f t="shared" si="17"/>
        <v>11089.229200000002</v>
      </c>
      <c r="BR22" s="27"/>
      <c r="BS22" s="27"/>
      <c r="BT22" s="27"/>
      <c r="BU22" s="28">
        <f t="shared" si="8"/>
        <v>288319.95920000004</v>
      </c>
      <c r="BW22" s="26">
        <f t="shared" si="9"/>
        <v>0</v>
      </c>
      <c r="BX22" s="26">
        <f t="shared" si="10"/>
        <v>0</v>
      </c>
      <c r="BY22" s="26">
        <f t="shared" si="11"/>
        <v>0</v>
      </c>
      <c r="BZ22" s="26">
        <f t="shared" si="12"/>
        <v>11089.229200000002</v>
      </c>
      <c r="CA22" s="26">
        <f t="shared" si="13"/>
        <v>88713.833600000013</v>
      </c>
      <c r="CB22" s="26">
        <f t="shared" si="5"/>
        <v>133070.75040000002</v>
      </c>
      <c r="CC22" s="26">
        <f t="shared" si="6"/>
        <v>55446.146000000008</v>
      </c>
      <c r="CD22" s="26">
        <f t="shared" si="7"/>
        <v>288319.95920000004</v>
      </c>
    </row>
    <row r="23" spans="1:82" s="23" customFormat="1" ht="15" customHeight="1" x14ac:dyDescent="0.25">
      <c r="A23" s="23" t="s">
        <v>381</v>
      </c>
      <c r="B23" s="21" t="s">
        <v>41</v>
      </c>
      <c r="C23" s="29" t="s">
        <v>44</v>
      </c>
      <c r="D23" s="29"/>
      <c r="E23" s="29"/>
      <c r="F23" s="29"/>
      <c r="G23" s="29"/>
      <c r="H23" s="29"/>
      <c r="I23" s="23">
        <v>1</v>
      </c>
      <c r="J23" s="24">
        <v>778.75700000000006</v>
      </c>
      <c r="K23" s="25">
        <f t="shared" si="1"/>
        <v>778.75700000000006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8">
        <f t="shared" si="8"/>
        <v>0</v>
      </c>
      <c r="BW23" s="26">
        <f t="shared" si="9"/>
        <v>0</v>
      </c>
      <c r="BX23" s="26">
        <f t="shared" si="10"/>
        <v>0</v>
      </c>
      <c r="BY23" s="26">
        <f t="shared" si="11"/>
        <v>0</v>
      </c>
      <c r="BZ23" s="26">
        <f t="shared" si="12"/>
        <v>0</v>
      </c>
      <c r="CA23" s="26">
        <f t="shared" si="13"/>
        <v>0</v>
      </c>
      <c r="CB23" s="26">
        <f t="shared" si="5"/>
        <v>0</v>
      </c>
      <c r="CC23" s="26">
        <f t="shared" si="6"/>
        <v>0</v>
      </c>
      <c r="CD23" s="26">
        <f t="shared" si="7"/>
        <v>0</v>
      </c>
    </row>
    <row r="24" spans="1:82" s="23" customFormat="1" ht="15" customHeight="1" x14ac:dyDescent="0.25">
      <c r="A24" s="23" t="s">
        <v>381</v>
      </c>
      <c r="B24" s="21" t="s">
        <v>41</v>
      </c>
      <c r="C24" s="29" t="s">
        <v>45</v>
      </c>
      <c r="D24" s="29"/>
      <c r="E24" s="29"/>
      <c r="F24" s="29"/>
      <c r="G24" s="29"/>
      <c r="H24" s="29"/>
      <c r="I24" s="23">
        <v>1</v>
      </c>
      <c r="J24" s="24">
        <v>3919.8831000000005</v>
      </c>
      <c r="K24" s="25">
        <f t="shared" si="1"/>
        <v>3919.8831000000005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8">
        <f t="shared" si="8"/>
        <v>0</v>
      </c>
      <c r="BW24" s="26">
        <f t="shared" si="9"/>
        <v>0</v>
      </c>
      <c r="BX24" s="26">
        <f t="shared" si="10"/>
        <v>0</v>
      </c>
      <c r="BY24" s="26">
        <f t="shared" si="11"/>
        <v>0</v>
      </c>
      <c r="BZ24" s="26">
        <f t="shared" si="12"/>
        <v>0</v>
      </c>
      <c r="CA24" s="26">
        <f t="shared" si="13"/>
        <v>0</v>
      </c>
      <c r="CB24" s="26">
        <f t="shared" si="5"/>
        <v>0</v>
      </c>
      <c r="CC24" s="26">
        <f t="shared" si="6"/>
        <v>0</v>
      </c>
      <c r="CD24" s="26">
        <f t="shared" si="7"/>
        <v>0</v>
      </c>
    </row>
    <row r="25" spans="1:82" s="23" customFormat="1" ht="15" customHeight="1" x14ac:dyDescent="0.25">
      <c r="A25" s="23" t="s">
        <v>381</v>
      </c>
      <c r="B25" s="21" t="s">
        <v>41</v>
      </c>
      <c r="C25" s="29" t="s">
        <v>46</v>
      </c>
      <c r="D25" s="29"/>
      <c r="E25" s="29"/>
      <c r="F25" s="29"/>
      <c r="G25" s="29"/>
      <c r="H25" s="29"/>
      <c r="I25" s="23">
        <v>1</v>
      </c>
      <c r="J25" s="24">
        <v>792.31320000000005</v>
      </c>
      <c r="K25" s="25">
        <f t="shared" si="1"/>
        <v>792.31320000000005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8">
        <f t="shared" si="8"/>
        <v>0</v>
      </c>
      <c r="BW25" s="26">
        <f t="shared" si="9"/>
        <v>0</v>
      </c>
      <c r="BX25" s="26">
        <f t="shared" si="10"/>
        <v>0</v>
      </c>
      <c r="BY25" s="26">
        <f t="shared" si="11"/>
        <v>0</v>
      </c>
      <c r="BZ25" s="26">
        <f t="shared" si="12"/>
        <v>0</v>
      </c>
      <c r="CA25" s="26">
        <f t="shared" si="13"/>
        <v>0</v>
      </c>
      <c r="CB25" s="26">
        <f t="shared" si="5"/>
        <v>0</v>
      </c>
      <c r="CC25" s="26">
        <f t="shared" si="6"/>
        <v>0</v>
      </c>
      <c r="CD25" s="26">
        <f t="shared" si="7"/>
        <v>0</v>
      </c>
    </row>
    <row r="26" spans="1:82" s="23" customFormat="1" ht="15" customHeight="1" x14ac:dyDescent="0.25">
      <c r="A26" s="23" t="s">
        <v>381</v>
      </c>
      <c r="B26" s="21" t="s">
        <v>41</v>
      </c>
      <c r="C26" s="29" t="s">
        <v>47</v>
      </c>
      <c r="D26" s="29"/>
      <c r="E26" s="29"/>
      <c r="F26" s="29"/>
      <c r="G26" s="29"/>
      <c r="H26" s="29"/>
      <c r="I26" s="23">
        <v>1</v>
      </c>
      <c r="J26" s="24">
        <v>983.03380000000016</v>
      </c>
      <c r="K26" s="25">
        <f t="shared" si="1"/>
        <v>983.03380000000016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>
        <v>983.03380000000016</v>
      </c>
      <c r="AS26" s="27">
        <v>983.03380000000016</v>
      </c>
      <c r="AT26" s="27">
        <f t="shared" ref="AT26:BQ26" si="19">AS26</f>
        <v>983.03380000000016</v>
      </c>
      <c r="AU26" s="27">
        <f t="shared" si="19"/>
        <v>983.03380000000016</v>
      </c>
      <c r="AV26" s="27">
        <f t="shared" si="19"/>
        <v>983.03380000000016</v>
      </c>
      <c r="AW26" s="27">
        <f t="shared" si="19"/>
        <v>983.03380000000016</v>
      </c>
      <c r="AX26" s="27">
        <f t="shared" si="19"/>
        <v>983.03380000000016</v>
      </c>
      <c r="AY26" s="27">
        <f t="shared" si="19"/>
        <v>983.03380000000016</v>
      </c>
      <c r="AZ26" s="27">
        <f t="shared" si="19"/>
        <v>983.03380000000016</v>
      </c>
      <c r="BA26" s="27">
        <f t="shared" si="19"/>
        <v>983.03380000000016</v>
      </c>
      <c r="BB26" s="27">
        <f t="shared" si="19"/>
        <v>983.03380000000016</v>
      </c>
      <c r="BC26" s="27">
        <f t="shared" si="19"/>
        <v>983.03380000000016</v>
      </c>
      <c r="BD26" s="27">
        <f t="shared" si="19"/>
        <v>983.03380000000016</v>
      </c>
      <c r="BE26" s="27">
        <f t="shared" si="19"/>
        <v>983.03380000000016</v>
      </c>
      <c r="BF26" s="27">
        <f t="shared" si="19"/>
        <v>983.03380000000016</v>
      </c>
      <c r="BG26" s="27">
        <f t="shared" si="19"/>
        <v>983.03380000000016</v>
      </c>
      <c r="BH26" s="27">
        <f t="shared" si="19"/>
        <v>983.03380000000016</v>
      </c>
      <c r="BI26" s="27">
        <f t="shared" si="19"/>
        <v>983.03380000000016</v>
      </c>
      <c r="BJ26" s="27">
        <f t="shared" si="19"/>
        <v>983.03380000000016</v>
      </c>
      <c r="BK26" s="27">
        <f t="shared" si="19"/>
        <v>983.03380000000016</v>
      </c>
      <c r="BL26" s="27">
        <f t="shared" si="19"/>
        <v>983.03380000000016</v>
      </c>
      <c r="BM26" s="27">
        <f t="shared" si="19"/>
        <v>983.03380000000016</v>
      </c>
      <c r="BN26" s="27">
        <f t="shared" si="19"/>
        <v>983.03380000000016</v>
      </c>
      <c r="BO26" s="27">
        <f t="shared" si="19"/>
        <v>983.03380000000016</v>
      </c>
      <c r="BP26" s="27">
        <f t="shared" si="19"/>
        <v>983.03380000000016</v>
      </c>
      <c r="BQ26" s="27">
        <f t="shared" si="19"/>
        <v>983.03380000000016</v>
      </c>
      <c r="BR26" s="27"/>
      <c r="BS26" s="27"/>
      <c r="BT26" s="27"/>
      <c r="BU26" s="28">
        <f t="shared" si="8"/>
        <v>25558.87880000002</v>
      </c>
      <c r="BW26" s="26">
        <f t="shared" si="9"/>
        <v>0</v>
      </c>
      <c r="BX26" s="26">
        <f t="shared" si="10"/>
        <v>0</v>
      </c>
      <c r="BY26" s="26">
        <f t="shared" si="11"/>
        <v>0</v>
      </c>
      <c r="BZ26" s="26">
        <f t="shared" si="12"/>
        <v>983.03380000000016</v>
      </c>
      <c r="CA26" s="26">
        <f t="shared" si="13"/>
        <v>7864.2704000000012</v>
      </c>
      <c r="CB26" s="26">
        <f t="shared" si="5"/>
        <v>11796.405600000006</v>
      </c>
      <c r="CC26" s="26">
        <f t="shared" si="6"/>
        <v>4915.1690000000008</v>
      </c>
      <c r="CD26" s="26">
        <f t="shared" si="7"/>
        <v>25558.87880000001</v>
      </c>
    </row>
    <row r="27" spans="1:82" s="23" customFormat="1" ht="15" customHeight="1" x14ac:dyDescent="0.25">
      <c r="A27" s="23" t="s">
        <v>381</v>
      </c>
      <c r="B27" s="21" t="s">
        <v>41</v>
      </c>
      <c r="C27" s="29" t="s">
        <v>48</v>
      </c>
      <c r="D27" s="29"/>
      <c r="E27" s="29"/>
      <c r="F27" s="29"/>
      <c r="G27" s="29"/>
      <c r="H27" s="29"/>
      <c r="I27" s="23">
        <v>1</v>
      </c>
      <c r="J27" s="24">
        <v>12216.341900000001</v>
      </c>
      <c r="K27" s="25">
        <f t="shared" si="1"/>
        <v>12216.341900000001</v>
      </c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8">
        <f t="shared" si="8"/>
        <v>0</v>
      </c>
      <c r="BW27" s="26">
        <f t="shared" si="9"/>
        <v>0</v>
      </c>
      <c r="BX27" s="26">
        <f t="shared" si="10"/>
        <v>0</v>
      </c>
      <c r="BY27" s="26">
        <f t="shared" si="11"/>
        <v>0</v>
      </c>
      <c r="BZ27" s="26">
        <f t="shared" si="12"/>
        <v>0</v>
      </c>
      <c r="CA27" s="26">
        <f t="shared" si="13"/>
        <v>0</v>
      </c>
      <c r="CB27" s="26">
        <f t="shared" si="5"/>
        <v>0</v>
      </c>
      <c r="CC27" s="26">
        <f t="shared" si="6"/>
        <v>0</v>
      </c>
      <c r="CD27" s="26">
        <f t="shared" si="7"/>
        <v>0</v>
      </c>
    </row>
    <row r="28" spans="1:82" s="23" customFormat="1" ht="15" customHeight="1" x14ac:dyDescent="0.25">
      <c r="A28" s="23" t="s">
        <v>381</v>
      </c>
      <c r="B28" s="21" t="s">
        <v>41</v>
      </c>
      <c r="C28" s="29" t="s">
        <v>49</v>
      </c>
      <c r="D28" s="29"/>
      <c r="E28" s="29"/>
      <c r="F28" s="29"/>
      <c r="G28" s="29"/>
      <c r="H28" s="29"/>
      <c r="I28" s="23">
        <v>1</v>
      </c>
      <c r="J28" s="24">
        <v>1936.0250000000001</v>
      </c>
      <c r="K28" s="25">
        <f t="shared" si="1"/>
        <v>1936.0250000000001</v>
      </c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8">
        <f t="shared" si="8"/>
        <v>0</v>
      </c>
      <c r="BW28" s="26">
        <f t="shared" si="9"/>
        <v>0</v>
      </c>
      <c r="BX28" s="26">
        <f t="shared" si="10"/>
        <v>0</v>
      </c>
      <c r="BY28" s="26">
        <f t="shared" si="11"/>
        <v>0</v>
      </c>
      <c r="BZ28" s="26">
        <f t="shared" si="12"/>
        <v>0</v>
      </c>
      <c r="CA28" s="26">
        <f t="shared" si="13"/>
        <v>0</v>
      </c>
      <c r="CB28" s="26">
        <f t="shared" si="5"/>
        <v>0</v>
      </c>
      <c r="CC28" s="26">
        <f t="shared" si="6"/>
        <v>0</v>
      </c>
      <c r="CD28" s="26">
        <f t="shared" si="7"/>
        <v>0</v>
      </c>
    </row>
    <row r="29" spans="1:82" s="23" customFormat="1" ht="15" customHeight="1" x14ac:dyDescent="0.25">
      <c r="A29" s="23" t="s">
        <v>381</v>
      </c>
      <c r="B29" s="21" t="s">
        <v>41</v>
      </c>
      <c r="C29" s="29" t="s">
        <v>50</v>
      </c>
      <c r="D29" s="29"/>
      <c r="E29" s="29"/>
      <c r="F29" s="29"/>
      <c r="G29" s="29"/>
      <c r="H29" s="29"/>
      <c r="I29" s="23">
        <v>1</v>
      </c>
      <c r="J29" s="24">
        <v>22511.197100000001</v>
      </c>
      <c r="K29" s="25">
        <f t="shared" si="1"/>
        <v>22511.197100000001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8">
        <f t="shared" si="8"/>
        <v>0</v>
      </c>
      <c r="BW29" s="26">
        <f t="shared" si="9"/>
        <v>0</v>
      </c>
      <c r="BX29" s="26">
        <f t="shared" si="10"/>
        <v>0</v>
      </c>
      <c r="BY29" s="26">
        <f t="shared" si="11"/>
        <v>0</v>
      </c>
      <c r="BZ29" s="26">
        <f t="shared" si="12"/>
        <v>0</v>
      </c>
      <c r="CA29" s="26">
        <f t="shared" si="13"/>
        <v>0</v>
      </c>
      <c r="CB29" s="26">
        <f t="shared" si="5"/>
        <v>0</v>
      </c>
      <c r="CC29" s="26">
        <f t="shared" si="6"/>
        <v>0</v>
      </c>
      <c r="CD29" s="26">
        <f t="shared" si="7"/>
        <v>0</v>
      </c>
    </row>
    <row r="30" spans="1:82" s="23" customFormat="1" ht="15" customHeight="1" x14ac:dyDescent="0.25">
      <c r="A30" s="23" t="s">
        <v>381</v>
      </c>
      <c r="B30" s="21" t="s">
        <v>41</v>
      </c>
      <c r="C30" s="29" t="s">
        <v>51</v>
      </c>
      <c r="D30" s="29"/>
      <c r="E30" s="29"/>
      <c r="F30" s="29"/>
      <c r="G30" s="29"/>
      <c r="H30" s="29"/>
      <c r="I30" s="23">
        <v>1</v>
      </c>
      <c r="J30" s="24">
        <v>28188.266400000004</v>
      </c>
      <c r="K30" s="25">
        <f t="shared" si="1"/>
        <v>28188.266400000004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8">
        <f t="shared" si="8"/>
        <v>0</v>
      </c>
      <c r="BW30" s="26">
        <f t="shared" si="9"/>
        <v>0</v>
      </c>
      <c r="BX30" s="26">
        <f t="shared" si="10"/>
        <v>0</v>
      </c>
      <c r="BY30" s="26">
        <f t="shared" si="11"/>
        <v>0</v>
      </c>
      <c r="BZ30" s="26">
        <f t="shared" si="12"/>
        <v>0</v>
      </c>
      <c r="CA30" s="26">
        <f t="shared" si="13"/>
        <v>0</v>
      </c>
      <c r="CB30" s="26">
        <f t="shared" si="5"/>
        <v>0</v>
      </c>
      <c r="CC30" s="26">
        <f t="shared" si="6"/>
        <v>0</v>
      </c>
      <c r="CD30" s="26">
        <f t="shared" si="7"/>
        <v>0</v>
      </c>
    </row>
    <row r="31" spans="1:82" s="23" customFormat="1" ht="15" customHeight="1" x14ac:dyDescent="0.25">
      <c r="A31" s="23" t="s">
        <v>381</v>
      </c>
      <c r="B31" s="21" t="s">
        <v>41</v>
      </c>
      <c r="C31" s="29" t="s">
        <v>52</v>
      </c>
      <c r="D31" s="29"/>
      <c r="E31" s="29"/>
      <c r="F31" s="29"/>
      <c r="G31" s="29"/>
      <c r="H31" s="29"/>
      <c r="I31" s="23">
        <v>1</v>
      </c>
      <c r="J31" s="24">
        <v>816.72080000000005</v>
      </c>
      <c r="K31" s="25">
        <f t="shared" si="1"/>
        <v>816.72080000000005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8">
        <f t="shared" si="8"/>
        <v>0</v>
      </c>
      <c r="BW31" s="26">
        <f t="shared" si="9"/>
        <v>0</v>
      </c>
      <c r="BX31" s="26">
        <f t="shared" si="10"/>
        <v>0</v>
      </c>
      <c r="BY31" s="26">
        <f t="shared" si="11"/>
        <v>0</v>
      </c>
      <c r="BZ31" s="26">
        <f t="shared" si="12"/>
        <v>0</v>
      </c>
      <c r="CA31" s="26">
        <f t="shared" si="13"/>
        <v>0</v>
      </c>
      <c r="CB31" s="26">
        <f t="shared" si="5"/>
        <v>0</v>
      </c>
      <c r="CC31" s="26">
        <f t="shared" si="6"/>
        <v>0</v>
      </c>
      <c r="CD31" s="26">
        <f t="shared" si="7"/>
        <v>0</v>
      </c>
    </row>
    <row r="32" spans="1:82" s="23" customFormat="1" ht="15" customHeight="1" x14ac:dyDescent="0.25">
      <c r="A32" s="23" t="s">
        <v>381</v>
      </c>
      <c r="B32" s="21" t="s">
        <v>41</v>
      </c>
      <c r="C32" s="29" t="s">
        <v>53</v>
      </c>
      <c r="D32" s="29"/>
      <c r="E32" s="29"/>
      <c r="F32" s="29"/>
      <c r="G32" s="29"/>
      <c r="H32" s="29"/>
      <c r="I32" s="23">
        <v>1</v>
      </c>
      <c r="J32" s="24">
        <v>2742.1681000000003</v>
      </c>
      <c r="K32" s="25">
        <f t="shared" si="1"/>
        <v>2742.1681000000003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8">
        <f t="shared" si="8"/>
        <v>0</v>
      </c>
      <c r="BW32" s="26">
        <f t="shared" si="9"/>
        <v>0</v>
      </c>
      <c r="BX32" s="26">
        <f t="shared" si="10"/>
        <v>0</v>
      </c>
      <c r="BY32" s="26">
        <f t="shared" si="11"/>
        <v>0</v>
      </c>
      <c r="BZ32" s="26">
        <f t="shared" si="12"/>
        <v>0</v>
      </c>
      <c r="CA32" s="26">
        <f t="shared" si="13"/>
        <v>0</v>
      </c>
      <c r="CB32" s="26">
        <f t="shared" si="5"/>
        <v>0</v>
      </c>
      <c r="CC32" s="26">
        <f t="shared" si="6"/>
        <v>0</v>
      </c>
      <c r="CD32" s="26">
        <f t="shared" si="7"/>
        <v>0</v>
      </c>
    </row>
    <row r="33" spans="1:82" s="23" customFormat="1" ht="15" customHeight="1" x14ac:dyDescent="0.25">
      <c r="A33" s="23" t="s">
        <v>381</v>
      </c>
      <c r="B33" s="21" t="s">
        <v>41</v>
      </c>
      <c r="C33" s="29" t="s">
        <v>54</v>
      </c>
      <c r="D33" s="29"/>
      <c r="E33" s="29"/>
      <c r="F33" s="29"/>
      <c r="G33" s="29"/>
      <c r="H33" s="29"/>
      <c r="I33" s="23">
        <v>1</v>
      </c>
      <c r="J33" s="24">
        <v>1492.5988000000002</v>
      </c>
      <c r="K33" s="25">
        <f t="shared" si="1"/>
        <v>1492.5988000000002</v>
      </c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8">
        <f t="shared" si="8"/>
        <v>0</v>
      </c>
      <c r="BW33" s="26">
        <f t="shared" si="9"/>
        <v>0</v>
      </c>
      <c r="BX33" s="26">
        <f t="shared" si="10"/>
        <v>0</v>
      </c>
      <c r="BY33" s="26">
        <f t="shared" si="11"/>
        <v>0</v>
      </c>
      <c r="BZ33" s="26">
        <f t="shared" si="12"/>
        <v>0</v>
      </c>
      <c r="CA33" s="26">
        <f t="shared" si="13"/>
        <v>0</v>
      </c>
      <c r="CB33" s="26">
        <f t="shared" si="5"/>
        <v>0</v>
      </c>
      <c r="CC33" s="26">
        <f t="shared" si="6"/>
        <v>0</v>
      </c>
      <c r="CD33" s="26">
        <f t="shared" si="7"/>
        <v>0</v>
      </c>
    </row>
    <row r="34" spans="1:82" s="23" customFormat="1" ht="15" customHeight="1" x14ac:dyDescent="0.25">
      <c r="A34" s="23" t="s">
        <v>381</v>
      </c>
      <c r="B34" s="21" t="s">
        <v>41</v>
      </c>
      <c r="C34" s="29" t="s">
        <v>55</v>
      </c>
      <c r="D34" s="29"/>
      <c r="E34" s="29"/>
      <c r="F34" s="29"/>
      <c r="G34" s="29"/>
      <c r="H34" s="29"/>
      <c r="I34" s="23">
        <v>1</v>
      </c>
      <c r="J34" s="24">
        <v>12573.2145</v>
      </c>
      <c r="K34" s="25">
        <f t="shared" si="1"/>
        <v>12573.2145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8">
        <f t="shared" si="8"/>
        <v>0</v>
      </c>
      <c r="BW34" s="26">
        <f t="shared" si="9"/>
        <v>0</v>
      </c>
      <c r="BX34" s="26">
        <f t="shared" si="10"/>
        <v>0</v>
      </c>
      <c r="BY34" s="26">
        <f t="shared" si="11"/>
        <v>0</v>
      </c>
      <c r="BZ34" s="26">
        <f t="shared" si="12"/>
        <v>0</v>
      </c>
      <c r="CA34" s="26">
        <f t="shared" si="13"/>
        <v>0</v>
      </c>
      <c r="CB34" s="26">
        <f t="shared" si="5"/>
        <v>0</v>
      </c>
      <c r="CC34" s="26">
        <f t="shared" si="6"/>
        <v>0</v>
      </c>
      <c r="CD34" s="26">
        <f t="shared" si="7"/>
        <v>0</v>
      </c>
    </row>
    <row r="35" spans="1:82" s="23" customFormat="1" ht="15" customHeight="1" x14ac:dyDescent="0.25">
      <c r="A35" s="23" t="s">
        <v>381</v>
      </c>
      <c r="B35" s="21" t="s">
        <v>41</v>
      </c>
      <c r="C35" s="29" t="s">
        <v>56</v>
      </c>
      <c r="D35" s="29"/>
      <c r="E35" s="29"/>
      <c r="F35" s="29"/>
      <c r="G35" s="29"/>
      <c r="H35" s="29"/>
      <c r="I35" s="23">
        <v>1</v>
      </c>
      <c r="J35" s="24">
        <v>1986.2087000000001</v>
      </c>
      <c r="K35" s="25">
        <f t="shared" si="1"/>
        <v>1986.2087000000001</v>
      </c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8">
        <f t="shared" si="8"/>
        <v>0</v>
      </c>
      <c r="BW35" s="26">
        <f t="shared" si="9"/>
        <v>0</v>
      </c>
      <c r="BX35" s="26">
        <f t="shared" si="10"/>
        <v>0</v>
      </c>
      <c r="BY35" s="26">
        <f t="shared" si="11"/>
        <v>0</v>
      </c>
      <c r="BZ35" s="26">
        <f t="shared" si="12"/>
        <v>0</v>
      </c>
      <c r="CA35" s="26">
        <f t="shared" si="13"/>
        <v>0</v>
      </c>
      <c r="CB35" s="26">
        <f t="shared" si="5"/>
        <v>0</v>
      </c>
      <c r="CC35" s="26">
        <f t="shared" si="6"/>
        <v>0</v>
      </c>
      <c r="CD35" s="26">
        <f t="shared" si="7"/>
        <v>0</v>
      </c>
    </row>
    <row r="36" spans="1:82" s="23" customFormat="1" ht="15" customHeight="1" x14ac:dyDescent="0.25">
      <c r="A36" s="23" t="s">
        <v>381</v>
      </c>
      <c r="B36" s="21" t="s">
        <v>41</v>
      </c>
      <c r="C36" s="29" t="s">
        <v>57</v>
      </c>
      <c r="D36" s="29"/>
      <c r="E36" s="29"/>
      <c r="F36" s="29"/>
      <c r="G36" s="29"/>
      <c r="H36" s="29"/>
      <c r="I36" s="23">
        <v>1</v>
      </c>
      <c r="J36" s="24">
        <v>44.790200000000006</v>
      </c>
      <c r="K36" s="25">
        <f t="shared" si="1"/>
        <v>44.790200000000006</v>
      </c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>
        <v>44.790200000000006</v>
      </c>
      <c r="AS36" s="27">
        <v>44.790200000000006</v>
      </c>
      <c r="AT36" s="27">
        <f t="shared" ref="AT36:BH37" si="20">AS36</f>
        <v>44.790200000000006</v>
      </c>
      <c r="AU36" s="27">
        <f t="shared" si="20"/>
        <v>44.790200000000006</v>
      </c>
      <c r="AV36" s="27">
        <f t="shared" si="20"/>
        <v>44.790200000000006</v>
      </c>
      <c r="AW36" s="27">
        <f t="shared" si="20"/>
        <v>44.790200000000006</v>
      </c>
      <c r="AX36" s="27">
        <f t="shared" si="20"/>
        <v>44.790200000000006</v>
      </c>
      <c r="AY36" s="27">
        <f t="shared" si="20"/>
        <v>44.790200000000006</v>
      </c>
      <c r="AZ36" s="27">
        <f t="shared" si="20"/>
        <v>44.790200000000006</v>
      </c>
      <c r="BA36" s="27">
        <f t="shared" si="20"/>
        <v>44.790200000000006</v>
      </c>
      <c r="BB36" s="27">
        <f t="shared" si="20"/>
        <v>44.790200000000006</v>
      </c>
      <c r="BC36" s="27">
        <f t="shared" si="20"/>
        <v>44.790200000000006</v>
      </c>
      <c r="BD36" s="27">
        <f t="shared" si="20"/>
        <v>44.790200000000006</v>
      </c>
      <c r="BE36" s="27">
        <f t="shared" si="20"/>
        <v>44.790200000000006</v>
      </c>
      <c r="BF36" s="27">
        <f t="shared" si="20"/>
        <v>44.790200000000006</v>
      </c>
      <c r="BG36" s="27">
        <f t="shared" si="20"/>
        <v>44.790200000000006</v>
      </c>
      <c r="BH36" s="27">
        <f t="shared" si="20"/>
        <v>44.790200000000006</v>
      </c>
      <c r="BI36" s="27">
        <f t="shared" ref="BG36:BQ51" si="21">BH36</f>
        <v>44.790200000000006</v>
      </c>
      <c r="BJ36" s="27">
        <f t="shared" si="21"/>
        <v>44.790200000000006</v>
      </c>
      <c r="BK36" s="27">
        <f t="shared" si="21"/>
        <v>44.790200000000006</v>
      </c>
      <c r="BL36" s="27">
        <f t="shared" si="21"/>
        <v>44.790200000000006</v>
      </c>
      <c r="BM36" s="27">
        <f t="shared" si="21"/>
        <v>44.790200000000006</v>
      </c>
      <c r="BN36" s="27">
        <f t="shared" si="21"/>
        <v>44.790200000000006</v>
      </c>
      <c r="BO36" s="27">
        <f t="shared" si="21"/>
        <v>44.790200000000006</v>
      </c>
      <c r="BP36" s="27">
        <f t="shared" si="21"/>
        <v>44.790200000000006</v>
      </c>
      <c r="BQ36" s="27">
        <f t="shared" si="21"/>
        <v>44.790200000000006</v>
      </c>
      <c r="BR36" s="27"/>
      <c r="BS36" s="27"/>
      <c r="BT36" s="27"/>
      <c r="BU36" s="28">
        <f t="shared" si="8"/>
        <v>1164.5452000000002</v>
      </c>
      <c r="BW36" s="26">
        <f t="shared" si="9"/>
        <v>0</v>
      </c>
      <c r="BX36" s="26">
        <f t="shared" si="10"/>
        <v>0</v>
      </c>
      <c r="BY36" s="26">
        <f t="shared" si="11"/>
        <v>0</v>
      </c>
      <c r="BZ36" s="26">
        <f t="shared" si="12"/>
        <v>44.790200000000006</v>
      </c>
      <c r="CA36" s="26">
        <f t="shared" si="13"/>
        <v>358.3216000000001</v>
      </c>
      <c r="CB36" s="26">
        <f t="shared" si="5"/>
        <v>537.48240000000021</v>
      </c>
      <c r="CC36" s="26">
        <f t="shared" si="6"/>
        <v>223.95100000000002</v>
      </c>
      <c r="CD36" s="26">
        <f t="shared" si="7"/>
        <v>1164.5452000000005</v>
      </c>
    </row>
    <row r="37" spans="1:82" s="23" customFormat="1" ht="15" customHeight="1" x14ac:dyDescent="0.25">
      <c r="A37" s="23" t="s">
        <v>381</v>
      </c>
      <c r="B37" s="21" t="s">
        <v>41</v>
      </c>
      <c r="C37" s="29" t="s">
        <v>58</v>
      </c>
      <c r="D37" s="29"/>
      <c r="E37" s="29"/>
      <c r="F37" s="29"/>
      <c r="G37" s="29"/>
      <c r="H37" s="29"/>
      <c r="I37" s="23">
        <v>1</v>
      </c>
      <c r="J37" s="24">
        <v>920.30820000000006</v>
      </c>
      <c r="K37" s="25">
        <f t="shared" si="1"/>
        <v>920.30820000000006</v>
      </c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>
        <v>920.30820000000006</v>
      </c>
      <c r="AS37" s="27">
        <v>920.30820000000006</v>
      </c>
      <c r="AT37" s="27">
        <f t="shared" si="20"/>
        <v>920.30820000000006</v>
      </c>
      <c r="AU37" s="27">
        <f t="shared" si="20"/>
        <v>920.30820000000006</v>
      </c>
      <c r="AV37" s="27">
        <f t="shared" si="20"/>
        <v>920.30820000000006</v>
      </c>
      <c r="AW37" s="27">
        <f t="shared" si="20"/>
        <v>920.30820000000006</v>
      </c>
      <c r="AX37" s="27">
        <f t="shared" si="20"/>
        <v>920.30820000000006</v>
      </c>
      <c r="AY37" s="27">
        <f t="shared" si="20"/>
        <v>920.30820000000006</v>
      </c>
      <c r="AZ37" s="27">
        <f t="shared" si="20"/>
        <v>920.30820000000006</v>
      </c>
      <c r="BA37" s="27">
        <f t="shared" si="20"/>
        <v>920.30820000000006</v>
      </c>
      <c r="BB37" s="27">
        <f t="shared" si="20"/>
        <v>920.30820000000006</v>
      </c>
      <c r="BC37" s="27">
        <f t="shared" si="20"/>
        <v>920.30820000000006</v>
      </c>
      <c r="BD37" s="27">
        <f t="shared" si="20"/>
        <v>920.30820000000006</v>
      </c>
      <c r="BE37" s="27">
        <f t="shared" si="20"/>
        <v>920.30820000000006</v>
      </c>
      <c r="BF37" s="27">
        <f t="shared" si="20"/>
        <v>920.30820000000006</v>
      </c>
      <c r="BG37" s="27">
        <f t="shared" si="20"/>
        <v>920.30820000000006</v>
      </c>
      <c r="BH37" s="27">
        <f t="shared" si="20"/>
        <v>920.30820000000006</v>
      </c>
      <c r="BI37" s="27">
        <f t="shared" si="21"/>
        <v>920.30820000000006</v>
      </c>
      <c r="BJ37" s="27">
        <f t="shared" si="21"/>
        <v>920.30820000000006</v>
      </c>
      <c r="BK37" s="27">
        <f t="shared" si="21"/>
        <v>920.30820000000006</v>
      </c>
      <c r="BL37" s="27">
        <f t="shared" si="21"/>
        <v>920.30820000000006</v>
      </c>
      <c r="BM37" s="27">
        <f t="shared" si="21"/>
        <v>920.30820000000006</v>
      </c>
      <c r="BN37" s="27">
        <f t="shared" si="21"/>
        <v>920.30820000000006</v>
      </c>
      <c r="BO37" s="27">
        <f t="shared" si="21"/>
        <v>920.30820000000006</v>
      </c>
      <c r="BP37" s="27">
        <f t="shared" si="21"/>
        <v>920.30820000000006</v>
      </c>
      <c r="BQ37" s="27">
        <f t="shared" si="21"/>
        <v>920.30820000000006</v>
      </c>
      <c r="BR37" s="27"/>
      <c r="BS37" s="27"/>
      <c r="BT37" s="27"/>
      <c r="BU37" s="28">
        <f t="shared" si="8"/>
        <v>23928.013199999994</v>
      </c>
      <c r="BW37" s="26">
        <f t="shared" si="9"/>
        <v>0</v>
      </c>
      <c r="BX37" s="26">
        <f t="shared" si="10"/>
        <v>0</v>
      </c>
      <c r="BY37" s="26">
        <f t="shared" si="11"/>
        <v>0</v>
      </c>
      <c r="BZ37" s="26">
        <f t="shared" si="12"/>
        <v>920.30820000000006</v>
      </c>
      <c r="CA37" s="26">
        <f t="shared" si="13"/>
        <v>7362.4656000000014</v>
      </c>
      <c r="CB37" s="26">
        <f t="shared" si="5"/>
        <v>11043.698399999999</v>
      </c>
      <c r="CC37" s="26">
        <f t="shared" si="6"/>
        <v>4601.5410000000002</v>
      </c>
      <c r="CD37" s="26">
        <f t="shared" si="7"/>
        <v>23928.013200000001</v>
      </c>
    </row>
    <row r="38" spans="1:82" s="23" customFormat="1" ht="15" customHeight="1" x14ac:dyDescent="0.25">
      <c r="A38" s="23" t="s">
        <v>381</v>
      </c>
      <c r="B38" s="21" t="s">
        <v>41</v>
      </c>
      <c r="C38" s="29" t="s">
        <v>59</v>
      </c>
      <c r="D38" s="29"/>
      <c r="E38" s="29"/>
      <c r="F38" s="29"/>
      <c r="G38" s="29"/>
      <c r="H38" s="29"/>
      <c r="I38" s="23">
        <v>1</v>
      </c>
      <c r="J38" s="24">
        <v>86596.780200000008</v>
      </c>
      <c r="K38" s="25">
        <f t="shared" si="1"/>
        <v>86596.780200000008</v>
      </c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8">
        <f t="shared" si="8"/>
        <v>0</v>
      </c>
      <c r="BW38" s="26">
        <f t="shared" si="9"/>
        <v>0</v>
      </c>
      <c r="BX38" s="26">
        <f t="shared" si="10"/>
        <v>0</v>
      </c>
      <c r="BY38" s="26">
        <f t="shared" si="11"/>
        <v>0</v>
      </c>
      <c r="BZ38" s="26">
        <f t="shared" si="12"/>
        <v>0</v>
      </c>
      <c r="CA38" s="26">
        <f t="shared" si="13"/>
        <v>0</v>
      </c>
      <c r="CB38" s="26">
        <f t="shared" si="5"/>
        <v>0</v>
      </c>
      <c r="CC38" s="26">
        <f t="shared" si="6"/>
        <v>0</v>
      </c>
      <c r="CD38" s="26">
        <f t="shared" si="7"/>
        <v>0</v>
      </c>
    </row>
    <row r="39" spans="1:82" s="23" customFormat="1" ht="15" customHeight="1" x14ac:dyDescent="0.25">
      <c r="A39" s="23" t="s">
        <v>381</v>
      </c>
      <c r="B39" s="21" t="s">
        <v>41</v>
      </c>
      <c r="C39" s="29" t="s">
        <v>60</v>
      </c>
      <c r="D39" s="29"/>
      <c r="E39" s="29"/>
      <c r="F39" s="29"/>
      <c r="G39" s="29"/>
      <c r="H39" s="29"/>
      <c r="I39" s="23">
        <v>1</v>
      </c>
      <c r="J39" s="24">
        <v>13106.140600000001</v>
      </c>
      <c r="K39" s="25">
        <f t="shared" si="1"/>
        <v>13106.140600000001</v>
      </c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>
        <v>13106.140600000001</v>
      </c>
      <c r="AS39" s="27">
        <v>13106.140600000001</v>
      </c>
      <c r="AT39" s="27">
        <f t="shared" ref="AT39:BH54" si="22">AS39</f>
        <v>13106.140600000001</v>
      </c>
      <c r="AU39" s="27">
        <f t="shared" si="22"/>
        <v>13106.140600000001</v>
      </c>
      <c r="AV39" s="27">
        <f t="shared" si="22"/>
        <v>13106.140600000001</v>
      </c>
      <c r="AW39" s="27">
        <f t="shared" si="22"/>
        <v>13106.140600000001</v>
      </c>
      <c r="AX39" s="27">
        <f t="shared" si="22"/>
        <v>13106.140600000001</v>
      </c>
      <c r="AY39" s="27">
        <f t="shared" si="22"/>
        <v>13106.140600000001</v>
      </c>
      <c r="AZ39" s="27">
        <f t="shared" si="22"/>
        <v>13106.140600000001</v>
      </c>
      <c r="BA39" s="27">
        <f t="shared" si="22"/>
        <v>13106.140600000001</v>
      </c>
      <c r="BB39" s="27">
        <f t="shared" si="22"/>
        <v>13106.140600000001</v>
      </c>
      <c r="BC39" s="27">
        <f t="shared" si="22"/>
        <v>13106.140600000001</v>
      </c>
      <c r="BD39" s="27">
        <f t="shared" si="22"/>
        <v>13106.140600000001</v>
      </c>
      <c r="BE39" s="27">
        <f t="shared" si="22"/>
        <v>13106.140600000001</v>
      </c>
      <c r="BF39" s="27">
        <f t="shared" si="22"/>
        <v>13106.140600000001</v>
      </c>
      <c r="BG39" s="27">
        <f t="shared" si="21"/>
        <v>13106.140600000001</v>
      </c>
      <c r="BH39" s="27">
        <f t="shared" si="21"/>
        <v>13106.140600000001</v>
      </c>
      <c r="BI39" s="27">
        <f t="shared" si="21"/>
        <v>13106.140600000001</v>
      </c>
      <c r="BJ39" s="27">
        <f t="shared" si="21"/>
        <v>13106.140600000001</v>
      </c>
      <c r="BK39" s="27">
        <f t="shared" si="21"/>
        <v>13106.140600000001</v>
      </c>
      <c r="BL39" s="27">
        <f t="shared" si="21"/>
        <v>13106.140600000001</v>
      </c>
      <c r="BM39" s="27">
        <f t="shared" si="21"/>
        <v>13106.140600000001</v>
      </c>
      <c r="BN39" s="27">
        <f t="shared" si="21"/>
        <v>13106.140600000001</v>
      </c>
      <c r="BO39" s="27">
        <f t="shared" si="21"/>
        <v>13106.140600000001</v>
      </c>
      <c r="BP39" s="27">
        <f t="shared" si="21"/>
        <v>13106.140600000001</v>
      </c>
      <c r="BQ39" s="27">
        <f t="shared" si="21"/>
        <v>13106.140600000001</v>
      </c>
      <c r="BR39" s="27"/>
      <c r="BS39" s="27"/>
      <c r="BT39" s="27"/>
      <c r="BU39" s="28">
        <f t="shared" si="8"/>
        <v>340759.65560000006</v>
      </c>
      <c r="BW39" s="26">
        <f t="shared" si="9"/>
        <v>0</v>
      </c>
      <c r="BX39" s="26">
        <f t="shared" si="10"/>
        <v>0</v>
      </c>
      <c r="BY39" s="26">
        <f t="shared" si="11"/>
        <v>0</v>
      </c>
      <c r="BZ39" s="26">
        <f t="shared" si="12"/>
        <v>13106.140600000001</v>
      </c>
      <c r="CA39" s="26">
        <f t="shared" si="13"/>
        <v>104849.12480000001</v>
      </c>
      <c r="CB39" s="26">
        <f t="shared" si="5"/>
        <v>157273.68720000001</v>
      </c>
      <c r="CC39" s="26">
        <f t="shared" si="6"/>
        <v>65530.703000000001</v>
      </c>
      <c r="CD39" s="26">
        <f t="shared" si="7"/>
        <v>340759.6556</v>
      </c>
    </row>
    <row r="40" spans="1:82" s="23" customFormat="1" ht="15" customHeight="1" x14ac:dyDescent="0.25">
      <c r="A40" s="23" t="s">
        <v>381</v>
      </c>
      <c r="B40" s="21" t="s">
        <v>61</v>
      </c>
      <c r="C40" s="29" t="s">
        <v>62</v>
      </c>
      <c r="D40" s="29"/>
      <c r="E40" s="29"/>
      <c r="F40" s="29"/>
      <c r="G40" s="29"/>
      <c r="H40" s="29"/>
      <c r="I40" s="23">
        <v>1</v>
      </c>
      <c r="J40" s="24">
        <v>12431.293</v>
      </c>
      <c r="K40" s="25">
        <f t="shared" si="1"/>
        <v>12431.293</v>
      </c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>
        <v>12431.293</v>
      </c>
      <c r="AS40" s="27">
        <v>12431.293</v>
      </c>
      <c r="AT40" s="27">
        <f t="shared" si="22"/>
        <v>12431.293</v>
      </c>
      <c r="AU40" s="27">
        <f t="shared" si="22"/>
        <v>12431.293</v>
      </c>
      <c r="AV40" s="27">
        <f t="shared" si="22"/>
        <v>12431.293</v>
      </c>
      <c r="AW40" s="27">
        <f t="shared" si="22"/>
        <v>12431.293</v>
      </c>
      <c r="AX40" s="27">
        <f t="shared" si="22"/>
        <v>12431.293</v>
      </c>
      <c r="AY40" s="27">
        <f t="shared" si="22"/>
        <v>12431.293</v>
      </c>
      <c r="AZ40" s="27">
        <f t="shared" si="22"/>
        <v>12431.293</v>
      </c>
      <c r="BA40" s="27">
        <f t="shared" si="22"/>
        <v>12431.293</v>
      </c>
      <c r="BB40" s="27">
        <f t="shared" si="22"/>
        <v>12431.293</v>
      </c>
      <c r="BC40" s="27">
        <f t="shared" si="22"/>
        <v>12431.293</v>
      </c>
      <c r="BD40" s="27">
        <f t="shared" si="22"/>
        <v>12431.293</v>
      </c>
      <c r="BE40" s="27">
        <f t="shared" si="22"/>
        <v>12431.293</v>
      </c>
      <c r="BF40" s="27">
        <f t="shared" si="22"/>
        <v>12431.293</v>
      </c>
      <c r="BG40" s="27">
        <f t="shared" si="22"/>
        <v>12431.293</v>
      </c>
      <c r="BH40" s="27">
        <f t="shared" si="22"/>
        <v>12431.293</v>
      </c>
      <c r="BI40" s="27">
        <f t="shared" si="21"/>
        <v>12431.293</v>
      </c>
      <c r="BJ40" s="27">
        <f t="shared" si="21"/>
        <v>12431.293</v>
      </c>
      <c r="BK40" s="27">
        <f t="shared" si="21"/>
        <v>12431.293</v>
      </c>
      <c r="BL40" s="27">
        <f t="shared" si="21"/>
        <v>12431.293</v>
      </c>
      <c r="BM40" s="27">
        <f t="shared" si="21"/>
        <v>12431.293</v>
      </c>
      <c r="BN40" s="27">
        <f t="shared" si="21"/>
        <v>12431.293</v>
      </c>
      <c r="BO40" s="27">
        <f t="shared" si="21"/>
        <v>12431.293</v>
      </c>
      <c r="BP40" s="27">
        <f t="shared" si="21"/>
        <v>12431.293</v>
      </c>
      <c r="BQ40" s="27">
        <f t="shared" si="21"/>
        <v>12431.293</v>
      </c>
      <c r="BR40" s="27"/>
      <c r="BS40" s="27"/>
      <c r="BT40" s="27"/>
      <c r="BU40" s="28">
        <f>SUM(L40:BT40)</f>
        <v>323213.61800000007</v>
      </c>
      <c r="BW40" s="26">
        <f t="shared" si="9"/>
        <v>0</v>
      </c>
      <c r="BX40" s="26">
        <f t="shared" si="10"/>
        <v>0</v>
      </c>
      <c r="BY40" s="26">
        <f t="shared" si="11"/>
        <v>0</v>
      </c>
      <c r="BZ40" s="26">
        <f t="shared" si="12"/>
        <v>12431.293</v>
      </c>
      <c r="CA40" s="26">
        <f t="shared" si="13"/>
        <v>99450.344000000012</v>
      </c>
      <c r="CB40" s="26">
        <f t="shared" si="5"/>
        <v>149175.51600000003</v>
      </c>
      <c r="CC40" s="26">
        <f t="shared" si="6"/>
        <v>62156.464999999997</v>
      </c>
      <c r="CD40" s="26">
        <f t="shared" si="7"/>
        <v>323213.61800000002</v>
      </c>
    </row>
    <row r="41" spans="1:82" s="23" customFormat="1" ht="15" customHeight="1" x14ac:dyDescent="0.25">
      <c r="A41" s="23" t="s">
        <v>381</v>
      </c>
      <c r="B41" s="21" t="s">
        <v>61</v>
      </c>
      <c r="C41" s="29" t="s">
        <v>63</v>
      </c>
      <c r="D41" s="29"/>
      <c r="E41" s="29"/>
      <c r="F41" s="29"/>
      <c r="G41" s="29"/>
      <c r="H41" s="29"/>
      <c r="I41" s="23">
        <v>1</v>
      </c>
      <c r="J41" s="24">
        <v>3371.4044000000004</v>
      </c>
      <c r="K41" s="25">
        <f t="shared" si="1"/>
        <v>3371.4044000000004</v>
      </c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>
        <v>3371.4044000000004</v>
      </c>
      <c r="AS41" s="27">
        <v>3371.4044000000004</v>
      </c>
      <c r="AT41" s="27">
        <f t="shared" si="22"/>
        <v>3371.4044000000004</v>
      </c>
      <c r="AU41" s="27">
        <f t="shared" si="22"/>
        <v>3371.4044000000004</v>
      </c>
      <c r="AV41" s="27">
        <f t="shared" si="22"/>
        <v>3371.4044000000004</v>
      </c>
      <c r="AW41" s="27">
        <f t="shared" si="22"/>
        <v>3371.4044000000004</v>
      </c>
      <c r="AX41" s="27">
        <f t="shared" si="22"/>
        <v>3371.4044000000004</v>
      </c>
      <c r="AY41" s="27">
        <f t="shared" si="22"/>
        <v>3371.4044000000004</v>
      </c>
      <c r="AZ41" s="27">
        <f t="shared" si="22"/>
        <v>3371.4044000000004</v>
      </c>
      <c r="BA41" s="27">
        <f t="shared" si="22"/>
        <v>3371.4044000000004</v>
      </c>
      <c r="BB41" s="27">
        <f t="shared" si="22"/>
        <v>3371.4044000000004</v>
      </c>
      <c r="BC41" s="27">
        <f t="shared" si="22"/>
        <v>3371.4044000000004</v>
      </c>
      <c r="BD41" s="27">
        <f t="shared" si="22"/>
        <v>3371.4044000000004</v>
      </c>
      <c r="BE41" s="27">
        <f t="shared" si="22"/>
        <v>3371.4044000000004</v>
      </c>
      <c r="BF41" s="27">
        <f t="shared" si="22"/>
        <v>3371.4044000000004</v>
      </c>
      <c r="BG41" s="27">
        <f t="shared" si="22"/>
        <v>3371.4044000000004</v>
      </c>
      <c r="BH41" s="27">
        <f t="shared" si="22"/>
        <v>3371.4044000000004</v>
      </c>
      <c r="BI41" s="27">
        <f t="shared" si="21"/>
        <v>3371.4044000000004</v>
      </c>
      <c r="BJ41" s="27">
        <f t="shared" si="21"/>
        <v>3371.4044000000004</v>
      </c>
      <c r="BK41" s="27">
        <f t="shared" si="21"/>
        <v>3371.4044000000004</v>
      </c>
      <c r="BL41" s="27">
        <f t="shared" si="21"/>
        <v>3371.4044000000004</v>
      </c>
      <c r="BM41" s="27">
        <f t="shared" si="21"/>
        <v>3371.4044000000004</v>
      </c>
      <c r="BN41" s="27">
        <f t="shared" si="21"/>
        <v>3371.4044000000004</v>
      </c>
      <c r="BO41" s="27">
        <f t="shared" si="21"/>
        <v>3371.4044000000004</v>
      </c>
      <c r="BP41" s="27">
        <f t="shared" si="21"/>
        <v>3371.4044000000004</v>
      </c>
      <c r="BQ41" s="27">
        <f t="shared" si="21"/>
        <v>3371.4044000000004</v>
      </c>
      <c r="BR41" s="27"/>
      <c r="BS41" s="27"/>
      <c r="BT41" s="27"/>
      <c r="BU41" s="28">
        <f>SUM(L41:BT41)</f>
        <v>87656.5144</v>
      </c>
      <c r="BW41" s="26">
        <f t="shared" si="9"/>
        <v>0</v>
      </c>
      <c r="BX41" s="26">
        <f t="shared" si="10"/>
        <v>0</v>
      </c>
      <c r="BY41" s="26">
        <f t="shared" si="11"/>
        <v>0</v>
      </c>
      <c r="BZ41" s="26">
        <f t="shared" si="12"/>
        <v>3371.4044000000004</v>
      </c>
      <c r="CA41" s="26">
        <f t="shared" si="13"/>
        <v>26971.235199999999</v>
      </c>
      <c r="CB41" s="26">
        <f t="shared" si="5"/>
        <v>40456.852800000001</v>
      </c>
      <c r="CC41" s="26">
        <f t="shared" si="6"/>
        <v>16857.022000000001</v>
      </c>
      <c r="CD41" s="26">
        <f t="shared" si="7"/>
        <v>87656.5144</v>
      </c>
    </row>
    <row r="42" spans="1:82" s="23" customFormat="1" ht="15" customHeight="1" x14ac:dyDescent="0.25">
      <c r="A42" s="23" t="s">
        <v>381</v>
      </c>
      <c r="B42" s="21" t="s">
        <v>61</v>
      </c>
      <c r="C42" s="29" t="s">
        <v>64</v>
      </c>
      <c r="D42" s="29"/>
      <c r="E42" s="29"/>
      <c r="F42" s="29"/>
      <c r="G42" s="29"/>
      <c r="H42" s="29"/>
      <c r="I42" s="23">
        <v>1</v>
      </c>
      <c r="J42" s="24">
        <v>5998.570200000001</v>
      </c>
      <c r="K42" s="25">
        <f t="shared" si="1"/>
        <v>5998.570200000001</v>
      </c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>
        <v>5998.570200000001</v>
      </c>
      <c r="AS42" s="27">
        <v>5998.570200000001</v>
      </c>
      <c r="AT42" s="27">
        <f t="shared" si="22"/>
        <v>5998.570200000001</v>
      </c>
      <c r="AU42" s="27">
        <f t="shared" si="22"/>
        <v>5998.570200000001</v>
      </c>
      <c r="AV42" s="27">
        <f t="shared" si="22"/>
        <v>5998.570200000001</v>
      </c>
      <c r="AW42" s="27">
        <f t="shared" si="22"/>
        <v>5998.570200000001</v>
      </c>
      <c r="AX42" s="27">
        <f t="shared" si="22"/>
        <v>5998.570200000001</v>
      </c>
      <c r="AY42" s="27">
        <f t="shared" si="22"/>
        <v>5998.570200000001</v>
      </c>
      <c r="AZ42" s="27">
        <f t="shared" si="22"/>
        <v>5998.570200000001</v>
      </c>
      <c r="BA42" s="27">
        <f t="shared" si="22"/>
        <v>5998.570200000001</v>
      </c>
      <c r="BB42" s="27">
        <f t="shared" si="22"/>
        <v>5998.570200000001</v>
      </c>
      <c r="BC42" s="27">
        <f t="shared" si="22"/>
        <v>5998.570200000001</v>
      </c>
      <c r="BD42" s="27">
        <f t="shared" si="22"/>
        <v>5998.570200000001</v>
      </c>
      <c r="BE42" s="27">
        <f t="shared" si="22"/>
        <v>5998.570200000001</v>
      </c>
      <c r="BF42" s="27">
        <f t="shared" si="22"/>
        <v>5998.570200000001</v>
      </c>
      <c r="BG42" s="27">
        <f t="shared" si="22"/>
        <v>5998.570200000001</v>
      </c>
      <c r="BH42" s="27">
        <f t="shared" si="22"/>
        <v>5998.570200000001</v>
      </c>
      <c r="BI42" s="27">
        <f t="shared" si="21"/>
        <v>5998.570200000001</v>
      </c>
      <c r="BJ42" s="27">
        <f t="shared" si="21"/>
        <v>5998.570200000001</v>
      </c>
      <c r="BK42" s="27">
        <f t="shared" si="21"/>
        <v>5998.570200000001</v>
      </c>
      <c r="BL42" s="27">
        <f t="shared" si="21"/>
        <v>5998.570200000001</v>
      </c>
      <c r="BM42" s="27">
        <f t="shared" si="21"/>
        <v>5998.570200000001</v>
      </c>
      <c r="BN42" s="27">
        <f t="shared" si="21"/>
        <v>5998.570200000001</v>
      </c>
      <c r="BO42" s="27">
        <f t="shared" si="21"/>
        <v>5998.570200000001</v>
      </c>
      <c r="BP42" s="27">
        <f t="shared" si="21"/>
        <v>5998.570200000001</v>
      </c>
      <c r="BQ42" s="27">
        <f t="shared" si="21"/>
        <v>5998.570200000001</v>
      </c>
      <c r="BR42" s="27"/>
      <c r="BS42" s="27"/>
      <c r="BT42" s="27"/>
      <c r="BU42" s="28">
        <f>SUM(L42:BT42)</f>
        <v>155962.82519999996</v>
      </c>
      <c r="BW42" s="26">
        <f t="shared" si="9"/>
        <v>0</v>
      </c>
      <c r="BX42" s="26">
        <f t="shared" si="10"/>
        <v>0</v>
      </c>
      <c r="BY42" s="26">
        <f t="shared" si="11"/>
        <v>0</v>
      </c>
      <c r="BZ42" s="26">
        <f t="shared" si="12"/>
        <v>5998.570200000001</v>
      </c>
      <c r="CA42" s="26">
        <f t="shared" si="13"/>
        <v>47988.561600000008</v>
      </c>
      <c r="CB42" s="26">
        <f t="shared" si="5"/>
        <v>71982.842400000009</v>
      </c>
      <c r="CC42" s="26">
        <f t="shared" si="6"/>
        <v>29992.851000000006</v>
      </c>
      <c r="CD42" s="26">
        <f t="shared" si="7"/>
        <v>155962.82520000002</v>
      </c>
    </row>
    <row r="43" spans="1:82" s="23" customFormat="1" ht="15" x14ac:dyDescent="0.25">
      <c r="A43" s="23" t="s">
        <v>381</v>
      </c>
      <c r="B43" s="21" t="s">
        <v>61</v>
      </c>
      <c r="C43" s="30" t="s">
        <v>65</v>
      </c>
      <c r="D43" s="30"/>
      <c r="E43" s="30"/>
      <c r="F43" s="30"/>
      <c r="G43" s="30"/>
      <c r="H43" s="30"/>
      <c r="I43" s="23">
        <v>1</v>
      </c>
      <c r="J43" s="24">
        <v>16100.000000000002</v>
      </c>
      <c r="K43" s="25">
        <f t="shared" si="1"/>
        <v>16100.000000000002</v>
      </c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>
        <v>16100.000000000002</v>
      </c>
      <c r="AS43" s="27">
        <v>16100.000000000002</v>
      </c>
      <c r="AT43" s="27">
        <f t="shared" si="22"/>
        <v>16100.000000000002</v>
      </c>
      <c r="AU43" s="27">
        <f t="shared" si="22"/>
        <v>16100.000000000002</v>
      </c>
      <c r="AV43" s="27">
        <f t="shared" si="22"/>
        <v>16100.000000000002</v>
      </c>
      <c r="AW43" s="27">
        <f t="shared" si="22"/>
        <v>16100.000000000002</v>
      </c>
      <c r="AX43" s="27">
        <f t="shared" si="22"/>
        <v>16100.000000000002</v>
      </c>
      <c r="AY43" s="27">
        <f t="shared" si="22"/>
        <v>16100.000000000002</v>
      </c>
      <c r="AZ43" s="27">
        <f t="shared" si="22"/>
        <v>16100.000000000002</v>
      </c>
      <c r="BA43" s="27">
        <f t="shared" si="22"/>
        <v>16100.000000000002</v>
      </c>
      <c r="BB43" s="27">
        <f t="shared" si="22"/>
        <v>16100.000000000002</v>
      </c>
      <c r="BC43" s="27">
        <f t="shared" si="22"/>
        <v>16100.000000000002</v>
      </c>
      <c r="BD43" s="27">
        <f t="shared" si="22"/>
        <v>16100.000000000002</v>
      </c>
      <c r="BE43" s="27">
        <f t="shared" si="22"/>
        <v>16100.000000000002</v>
      </c>
      <c r="BF43" s="27">
        <f t="shared" si="22"/>
        <v>16100.000000000002</v>
      </c>
      <c r="BG43" s="27">
        <f t="shared" si="22"/>
        <v>16100.000000000002</v>
      </c>
      <c r="BH43" s="27">
        <f t="shared" si="22"/>
        <v>16100.000000000002</v>
      </c>
      <c r="BI43" s="27">
        <f t="shared" si="21"/>
        <v>16100.000000000002</v>
      </c>
      <c r="BJ43" s="27">
        <f t="shared" si="21"/>
        <v>16100.000000000002</v>
      </c>
      <c r="BK43" s="27">
        <f t="shared" si="21"/>
        <v>16100.000000000002</v>
      </c>
      <c r="BL43" s="27">
        <f t="shared" si="21"/>
        <v>16100.000000000002</v>
      </c>
      <c r="BM43" s="27">
        <f t="shared" si="21"/>
        <v>16100.000000000002</v>
      </c>
      <c r="BN43" s="27">
        <f t="shared" si="21"/>
        <v>16100.000000000002</v>
      </c>
      <c r="BO43" s="27">
        <f t="shared" si="21"/>
        <v>16100.000000000002</v>
      </c>
      <c r="BP43" s="27">
        <f t="shared" si="21"/>
        <v>16100.000000000002</v>
      </c>
      <c r="BQ43" s="27">
        <f t="shared" si="21"/>
        <v>16100.000000000002</v>
      </c>
      <c r="BR43" s="27"/>
      <c r="BS43" s="27"/>
      <c r="BT43" s="27"/>
      <c r="BU43" s="28">
        <f t="shared" ref="BU43" si="23">SUM(L43:BQ43)</f>
        <v>418600.00000000006</v>
      </c>
      <c r="BW43" s="26">
        <f t="shared" si="9"/>
        <v>0</v>
      </c>
      <c r="BX43" s="26">
        <f t="shared" si="10"/>
        <v>0</v>
      </c>
      <c r="BY43" s="26">
        <f t="shared" si="11"/>
        <v>0</v>
      </c>
      <c r="BZ43" s="26">
        <f t="shared" si="12"/>
        <v>16100.000000000002</v>
      </c>
      <c r="CA43" s="26">
        <f t="shared" si="13"/>
        <v>128800.00000000001</v>
      </c>
      <c r="CB43" s="26">
        <f t="shared" si="5"/>
        <v>193200.00000000003</v>
      </c>
      <c r="CC43" s="26">
        <f>SUM(BM43:BQ43)</f>
        <v>80500.000000000015</v>
      </c>
      <c r="CD43" s="26">
        <f t="shared" si="7"/>
        <v>418600.00000000006</v>
      </c>
    </row>
    <row r="44" spans="1:82" s="23" customFormat="1" ht="15" customHeight="1" x14ac:dyDescent="0.25">
      <c r="A44" s="23" t="s">
        <v>381</v>
      </c>
      <c r="B44" s="21" t="s">
        <v>61</v>
      </c>
      <c r="C44" s="29" t="s">
        <v>344</v>
      </c>
      <c r="D44" s="29" t="s">
        <v>112</v>
      </c>
      <c r="E44" t="s">
        <v>257</v>
      </c>
      <c r="F44" s="29" t="s">
        <v>257</v>
      </c>
      <c r="G44" t="s">
        <v>263</v>
      </c>
      <c r="H44" t="s">
        <v>263</v>
      </c>
      <c r="I44" s="23">
        <v>1</v>
      </c>
      <c r="J44" s="24">
        <v>1432.9805000000001</v>
      </c>
      <c r="K44" s="25">
        <f t="shared" si="1"/>
        <v>1432.9805000000001</v>
      </c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>
        <v>1432.9805000000001</v>
      </c>
      <c r="AS44" s="27">
        <v>1432.9805000000001</v>
      </c>
      <c r="AT44" s="27">
        <f t="shared" si="22"/>
        <v>1432.9805000000001</v>
      </c>
      <c r="AU44" s="27">
        <f t="shared" si="22"/>
        <v>1432.9805000000001</v>
      </c>
      <c r="AV44" s="27">
        <f t="shared" si="22"/>
        <v>1432.9805000000001</v>
      </c>
      <c r="AW44" s="27">
        <f t="shared" si="22"/>
        <v>1432.9805000000001</v>
      </c>
      <c r="AX44" s="27">
        <f t="shared" si="22"/>
        <v>1432.9805000000001</v>
      </c>
      <c r="AY44" s="27">
        <f t="shared" si="22"/>
        <v>1432.9805000000001</v>
      </c>
      <c r="AZ44" s="27">
        <f t="shared" si="22"/>
        <v>1432.9805000000001</v>
      </c>
      <c r="BA44" s="27">
        <f t="shared" si="22"/>
        <v>1432.9805000000001</v>
      </c>
      <c r="BB44" s="27">
        <f t="shared" si="22"/>
        <v>1432.9805000000001</v>
      </c>
      <c r="BC44" s="27">
        <f t="shared" si="22"/>
        <v>1432.9805000000001</v>
      </c>
      <c r="BD44" s="27">
        <f t="shared" si="22"/>
        <v>1432.9805000000001</v>
      </c>
      <c r="BE44" s="27">
        <f t="shared" si="22"/>
        <v>1432.9805000000001</v>
      </c>
      <c r="BF44" s="27">
        <f t="shared" si="22"/>
        <v>1432.9805000000001</v>
      </c>
      <c r="BG44" s="27">
        <f t="shared" si="22"/>
        <v>1432.9805000000001</v>
      </c>
      <c r="BH44" s="27">
        <f t="shared" si="22"/>
        <v>1432.9805000000001</v>
      </c>
      <c r="BI44" s="27">
        <f t="shared" si="21"/>
        <v>1432.9805000000001</v>
      </c>
      <c r="BJ44" s="27">
        <f t="shared" si="21"/>
        <v>1432.9805000000001</v>
      </c>
      <c r="BK44" s="27">
        <f t="shared" si="21"/>
        <v>1432.9805000000001</v>
      </c>
      <c r="BL44" s="27">
        <f t="shared" si="21"/>
        <v>1432.9805000000001</v>
      </c>
      <c r="BM44" s="27">
        <f t="shared" si="21"/>
        <v>1432.9805000000001</v>
      </c>
      <c r="BN44" s="27">
        <f t="shared" si="21"/>
        <v>1432.9805000000001</v>
      </c>
      <c r="BO44" s="27">
        <f t="shared" si="21"/>
        <v>1432.9805000000001</v>
      </c>
      <c r="BP44" s="27">
        <f t="shared" si="21"/>
        <v>1432.9805000000001</v>
      </c>
      <c r="BQ44" s="27">
        <f t="shared" si="21"/>
        <v>1432.9805000000001</v>
      </c>
      <c r="BR44" s="27"/>
      <c r="BS44" s="27"/>
      <c r="BT44" s="27"/>
      <c r="BU44" s="28">
        <f t="shared" ref="BU44:BU107" si="24">SUM(L44:BT44)</f>
        <v>37257.493000000009</v>
      </c>
      <c r="BW44" s="26">
        <f t="shared" si="9"/>
        <v>0</v>
      </c>
      <c r="BX44" s="26">
        <f t="shared" si="10"/>
        <v>0</v>
      </c>
      <c r="BY44" s="26">
        <f t="shared" si="11"/>
        <v>0</v>
      </c>
      <c r="BZ44" s="26">
        <f t="shared" si="12"/>
        <v>1432.9805000000001</v>
      </c>
      <c r="CA44" s="26">
        <f t="shared" si="13"/>
        <v>11463.843999999999</v>
      </c>
      <c r="CB44" s="26">
        <f t="shared" si="5"/>
        <v>17195.766</v>
      </c>
      <c r="CC44" s="26">
        <f t="shared" ref="CC44:CC75" si="25">SUM(BM44:BT44)</f>
        <v>7164.9025000000001</v>
      </c>
      <c r="CD44" s="26">
        <f t="shared" si="7"/>
        <v>37257.493000000002</v>
      </c>
    </row>
    <row r="45" spans="1:82" s="23" customFormat="1" ht="15" customHeight="1" x14ac:dyDescent="0.25">
      <c r="A45" s="23" t="s">
        <v>381</v>
      </c>
      <c r="B45" s="21" t="s">
        <v>61</v>
      </c>
      <c r="C45" s="29" t="s">
        <v>284</v>
      </c>
      <c r="D45" s="29" t="s">
        <v>113</v>
      </c>
      <c r="E45" t="s">
        <v>258</v>
      </c>
      <c r="F45" s="29" t="s">
        <v>271</v>
      </c>
      <c r="G45" t="s">
        <v>263</v>
      </c>
      <c r="H45" t="s">
        <v>263</v>
      </c>
      <c r="I45" s="23">
        <v>1</v>
      </c>
      <c r="J45" s="24">
        <v>1065.9005</v>
      </c>
      <c r="K45" s="25">
        <f t="shared" si="1"/>
        <v>1065.9005</v>
      </c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>
        <v>1065.9005</v>
      </c>
      <c r="AS45" s="27">
        <v>1065.9005</v>
      </c>
      <c r="AT45" s="27">
        <f t="shared" si="22"/>
        <v>1065.9005</v>
      </c>
      <c r="AU45" s="27">
        <f t="shared" si="22"/>
        <v>1065.9005</v>
      </c>
      <c r="AV45" s="27">
        <f t="shared" si="22"/>
        <v>1065.9005</v>
      </c>
      <c r="AW45" s="27">
        <f t="shared" si="22"/>
        <v>1065.9005</v>
      </c>
      <c r="AX45" s="27">
        <f t="shared" si="22"/>
        <v>1065.9005</v>
      </c>
      <c r="AY45" s="27">
        <f t="shared" si="22"/>
        <v>1065.9005</v>
      </c>
      <c r="AZ45" s="27">
        <f t="shared" si="22"/>
        <v>1065.9005</v>
      </c>
      <c r="BA45" s="27">
        <f t="shared" si="22"/>
        <v>1065.9005</v>
      </c>
      <c r="BB45" s="27">
        <f t="shared" si="22"/>
        <v>1065.9005</v>
      </c>
      <c r="BC45" s="27">
        <f t="shared" si="22"/>
        <v>1065.9005</v>
      </c>
      <c r="BD45" s="27">
        <f t="shared" si="22"/>
        <v>1065.9005</v>
      </c>
      <c r="BE45" s="27">
        <f t="shared" si="22"/>
        <v>1065.9005</v>
      </c>
      <c r="BF45" s="27">
        <f t="shared" si="22"/>
        <v>1065.9005</v>
      </c>
      <c r="BG45" s="27">
        <f t="shared" si="22"/>
        <v>1065.9005</v>
      </c>
      <c r="BH45" s="27">
        <f t="shared" si="22"/>
        <v>1065.9005</v>
      </c>
      <c r="BI45" s="27">
        <f t="shared" si="21"/>
        <v>1065.9005</v>
      </c>
      <c r="BJ45" s="27">
        <f t="shared" si="21"/>
        <v>1065.9005</v>
      </c>
      <c r="BK45" s="27">
        <f t="shared" si="21"/>
        <v>1065.9005</v>
      </c>
      <c r="BL45" s="27">
        <f t="shared" si="21"/>
        <v>1065.9005</v>
      </c>
      <c r="BM45" s="27">
        <f t="shared" si="21"/>
        <v>1065.9005</v>
      </c>
      <c r="BN45" s="27">
        <f t="shared" si="21"/>
        <v>1065.9005</v>
      </c>
      <c r="BO45" s="27">
        <f t="shared" si="21"/>
        <v>1065.9005</v>
      </c>
      <c r="BP45" s="27">
        <f t="shared" si="21"/>
        <v>1065.9005</v>
      </c>
      <c r="BQ45" s="27">
        <f t="shared" si="21"/>
        <v>1065.9005</v>
      </c>
      <c r="BR45" s="27"/>
      <c r="BS45" s="27"/>
      <c r="BT45" s="27"/>
      <c r="BU45" s="28">
        <f t="shared" si="24"/>
        <v>27713.412999999997</v>
      </c>
      <c r="BW45" s="26">
        <f t="shared" si="9"/>
        <v>0</v>
      </c>
      <c r="BX45" s="26">
        <f t="shared" si="10"/>
        <v>0</v>
      </c>
      <c r="BY45" s="26">
        <f t="shared" si="11"/>
        <v>0</v>
      </c>
      <c r="BZ45" s="26">
        <f t="shared" si="12"/>
        <v>1065.9005</v>
      </c>
      <c r="CA45" s="26">
        <f t="shared" si="13"/>
        <v>8527.2039999999997</v>
      </c>
      <c r="CB45" s="26">
        <f t="shared" si="5"/>
        <v>12790.805999999999</v>
      </c>
      <c r="CC45" s="26">
        <f t="shared" si="25"/>
        <v>5329.5024999999996</v>
      </c>
      <c r="CD45" s="26">
        <f t="shared" si="7"/>
        <v>27713.412999999997</v>
      </c>
    </row>
    <row r="46" spans="1:82" s="23" customFormat="1" ht="15" customHeight="1" x14ac:dyDescent="0.25">
      <c r="A46" s="23" t="s">
        <v>381</v>
      </c>
      <c r="B46" s="21" t="s">
        <v>61</v>
      </c>
      <c r="C46" s="29" t="s">
        <v>114</v>
      </c>
      <c r="D46" s="29" t="s">
        <v>115</v>
      </c>
      <c r="E46" t="s">
        <v>259</v>
      </c>
      <c r="F46" s="29" t="s">
        <v>259</v>
      </c>
      <c r="G46" t="s">
        <v>267</v>
      </c>
      <c r="H46" t="s">
        <v>267</v>
      </c>
      <c r="I46" s="23">
        <v>1</v>
      </c>
      <c r="J46" s="24">
        <v>1370.1904999999999</v>
      </c>
      <c r="K46" s="25">
        <f t="shared" si="1"/>
        <v>1370.1904999999999</v>
      </c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>
        <v>1370.1904999999999</v>
      </c>
      <c r="AS46" s="27">
        <v>1370.1904999999999</v>
      </c>
      <c r="AT46" s="27">
        <f t="shared" si="22"/>
        <v>1370.1904999999999</v>
      </c>
      <c r="AU46" s="27">
        <f t="shared" si="22"/>
        <v>1370.1904999999999</v>
      </c>
      <c r="AV46" s="27">
        <f t="shared" si="22"/>
        <v>1370.1904999999999</v>
      </c>
      <c r="AW46" s="27">
        <f t="shared" si="22"/>
        <v>1370.1904999999999</v>
      </c>
      <c r="AX46" s="27">
        <f t="shared" si="22"/>
        <v>1370.1904999999999</v>
      </c>
      <c r="AY46" s="27">
        <f t="shared" si="22"/>
        <v>1370.1904999999999</v>
      </c>
      <c r="AZ46" s="27">
        <f t="shared" si="22"/>
        <v>1370.1904999999999</v>
      </c>
      <c r="BA46" s="27">
        <f t="shared" si="22"/>
        <v>1370.1904999999999</v>
      </c>
      <c r="BB46" s="27">
        <f t="shared" si="22"/>
        <v>1370.1904999999999</v>
      </c>
      <c r="BC46" s="27">
        <f t="shared" si="22"/>
        <v>1370.1904999999999</v>
      </c>
      <c r="BD46" s="27">
        <f t="shared" si="22"/>
        <v>1370.1904999999999</v>
      </c>
      <c r="BE46" s="27">
        <f t="shared" si="22"/>
        <v>1370.1904999999999</v>
      </c>
      <c r="BF46" s="27">
        <f t="shared" si="22"/>
        <v>1370.1904999999999</v>
      </c>
      <c r="BG46" s="27">
        <f t="shared" si="22"/>
        <v>1370.1904999999999</v>
      </c>
      <c r="BH46" s="27">
        <f t="shared" si="22"/>
        <v>1370.1904999999999</v>
      </c>
      <c r="BI46" s="27">
        <f t="shared" si="21"/>
        <v>1370.1904999999999</v>
      </c>
      <c r="BJ46" s="27">
        <f t="shared" si="21"/>
        <v>1370.1904999999999</v>
      </c>
      <c r="BK46" s="27">
        <f t="shared" si="21"/>
        <v>1370.1904999999999</v>
      </c>
      <c r="BL46" s="27">
        <f t="shared" si="21"/>
        <v>1370.1904999999999</v>
      </c>
      <c r="BM46" s="27">
        <f t="shared" si="21"/>
        <v>1370.1904999999999</v>
      </c>
      <c r="BN46" s="27">
        <f t="shared" si="21"/>
        <v>1370.1904999999999</v>
      </c>
      <c r="BO46" s="27">
        <f t="shared" si="21"/>
        <v>1370.1904999999999</v>
      </c>
      <c r="BP46" s="27">
        <f t="shared" si="21"/>
        <v>1370.1904999999999</v>
      </c>
      <c r="BQ46" s="27">
        <f t="shared" si="21"/>
        <v>1370.1904999999999</v>
      </c>
      <c r="BR46" s="27"/>
      <c r="BS46" s="27"/>
      <c r="BT46" s="27"/>
      <c r="BU46" s="28">
        <f t="shared" si="24"/>
        <v>35624.953000000001</v>
      </c>
      <c r="BW46" s="26">
        <f t="shared" si="9"/>
        <v>0</v>
      </c>
      <c r="BX46" s="26">
        <f t="shared" si="10"/>
        <v>0</v>
      </c>
      <c r="BY46" s="26">
        <f t="shared" si="11"/>
        <v>0</v>
      </c>
      <c r="BZ46" s="26">
        <f t="shared" si="12"/>
        <v>1370.1904999999999</v>
      </c>
      <c r="CA46" s="26">
        <f t="shared" si="13"/>
        <v>10961.524000000001</v>
      </c>
      <c r="CB46" s="26">
        <f t="shared" si="5"/>
        <v>16442.286000000004</v>
      </c>
      <c r="CC46" s="26">
        <f t="shared" si="25"/>
        <v>6850.9524999999994</v>
      </c>
      <c r="CD46" s="26">
        <f t="shared" si="7"/>
        <v>35624.953000000009</v>
      </c>
    </row>
    <row r="47" spans="1:82" s="23" customFormat="1" ht="15" customHeight="1" x14ac:dyDescent="0.25">
      <c r="A47" s="23" t="s">
        <v>381</v>
      </c>
      <c r="B47" s="21" t="s">
        <v>61</v>
      </c>
      <c r="C47" s="29" t="s">
        <v>116</v>
      </c>
      <c r="D47" s="29" t="s">
        <v>115</v>
      </c>
      <c r="E47" t="s">
        <v>260</v>
      </c>
      <c r="F47" s="29" t="s">
        <v>260</v>
      </c>
      <c r="G47" t="s">
        <v>267</v>
      </c>
      <c r="H47" t="s">
        <v>267</v>
      </c>
      <c r="I47" s="23">
        <v>1</v>
      </c>
      <c r="J47" s="24">
        <v>1300.9604999999999</v>
      </c>
      <c r="K47" s="25">
        <f t="shared" si="1"/>
        <v>1300.9604999999999</v>
      </c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>
        <v>1300.9604999999999</v>
      </c>
      <c r="AS47" s="27">
        <v>1300.9604999999999</v>
      </c>
      <c r="AT47" s="27">
        <f t="shared" si="22"/>
        <v>1300.9604999999999</v>
      </c>
      <c r="AU47" s="27">
        <f t="shared" si="22"/>
        <v>1300.9604999999999</v>
      </c>
      <c r="AV47" s="27">
        <f t="shared" si="22"/>
        <v>1300.9604999999999</v>
      </c>
      <c r="AW47" s="27">
        <f t="shared" si="22"/>
        <v>1300.9604999999999</v>
      </c>
      <c r="AX47" s="27">
        <f t="shared" si="22"/>
        <v>1300.9604999999999</v>
      </c>
      <c r="AY47" s="27">
        <f t="shared" si="22"/>
        <v>1300.9604999999999</v>
      </c>
      <c r="AZ47" s="27">
        <f t="shared" si="22"/>
        <v>1300.9604999999999</v>
      </c>
      <c r="BA47" s="27">
        <f t="shared" si="22"/>
        <v>1300.9604999999999</v>
      </c>
      <c r="BB47" s="27">
        <f t="shared" si="22"/>
        <v>1300.9604999999999</v>
      </c>
      <c r="BC47" s="27">
        <f t="shared" si="22"/>
        <v>1300.9604999999999</v>
      </c>
      <c r="BD47" s="27">
        <f t="shared" si="22"/>
        <v>1300.9604999999999</v>
      </c>
      <c r="BE47" s="27">
        <f t="shared" si="22"/>
        <v>1300.9604999999999</v>
      </c>
      <c r="BF47" s="27">
        <f t="shared" si="22"/>
        <v>1300.9604999999999</v>
      </c>
      <c r="BG47" s="27">
        <f t="shared" si="22"/>
        <v>1300.9604999999999</v>
      </c>
      <c r="BH47" s="27">
        <f t="shared" si="22"/>
        <v>1300.9604999999999</v>
      </c>
      <c r="BI47" s="27">
        <f t="shared" si="21"/>
        <v>1300.9604999999999</v>
      </c>
      <c r="BJ47" s="27">
        <f t="shared" si="21"/>
        <v>1300.9604999999999</v>
      </c>
      <c r="BK47" s="27">
        <f t="shared" si="21"/>
        <v>1300.9604999999999</v>
      </c>
      <c r="BL47" s="27">
        <f t="shared" si="21"/>
        <v>1300.9604999999999</v>
      </c>
      <c r="BM47" s="27">
        <f t="shared" si="21"/>
        <v>1300.9604999999999</v>
      </c>
      <c r="BN47" s="27">
        <f t="shared" si="21"/>
        <v>1300.9604999999999</v>
      </c>
      <c r="BO47" s="27">
        <f t="shared" si="21"/>
        <v>1300.9604999999999</v>
      </c>
      <c r="BP47" s="27">
        <f t="shared" si="21"/>
        <v>1300.9604999999999</v>
      </c>
      <c r="BQ47" s="27">
        <f t="shared" si="21"/>
        <v>1300.9604999999999</v>
      </c>
      <c r="BR47" s="27"/>
      <c r="BS47" s="27"/>
      <c r="BT47" s="27"/>
      <c r="BU47" s="28">
        <f t="shared" si="24"/>
        <v>33824.973000000005</v>
      </c>
      <c r="BW47" s="26">
        <f t="shared" si="9"/>
        <v>0</v>
      </c>
      <c r="BX47" s="26">
        <f t="shared" si="10"/>
        <v>0</v>
      </c>
      <c r="BY47" s="26">
        <f t="shared" si="11"/>
        <v>0</v>
      </c>
      <c r="BZ47" s="26">
        <f t="shared" si="12"/>
        <v>1300.9604999999999</v>
      </c>
      <c r="CA47" s="26">
        <f t="shared" si="13"/>
        <v>10407.683999999999</v>
      </c>
      <c r="CB47" s="26">
        <f t="shared" si="5"/>
        <v>15611.525999999996</v>
      </c>
      <c r="CC47" s="26">
        <f t="shared" si="25"/>
        <v>6504.8024999999998</v>
      </c>
      <c r="CD47" s="26">
        <f t="shared" si="7"/>
        <v>33824.972999999991</v>
      </c>
    </row>
    <row r="48" spans="1:82" s="23" customFormat="1" ht="15" customHeight="1" x14ac:dyDescent="0.25">
      <c r="A48" s="23" t="s">
        <v>381</v>
      </c>
      <c r="B48" s="21" t="s">
        <v>61</v>
      </c>
      <c r="C48" s="29" t="s">
        <v>117</v>
      </c>
      <c r="D48" s="29" t="s">
        <v>118</v>
      </c>
      <c r="E48" t="s">
        <v>261</v>
      </c>
      <c r="F48" s="29" t="s">
        <v>261</v>
      </c>
      <c r="G48" t="s">
        <v>261</v>
      </c>
      <c r="H48" t="s">
        <v>261</v>
      </c>
      <c r="I48" s="23">
        <v>1</v>
      </c>
      <c r="J48" s="24">
        <v>3667.7249000000006</v>
      </c>
      <c r="K48" s="25">
        <f t="shared" si="1"/>
        <v>3667.7249000000006</v>
      </c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>
        <v>3667.7249000000006</v>
      </c>
      <c r="AS48" s="27">
        <v>3667.7249000000006</v>
      </c>
      <c r="AT48" s="27">
        <f t="shared" si="22"/>
        <v>3667.7249000000006</v>
      </c>
      <c r="AU48" s="27">
        <f t="shared" si="22"/>
        <v>3667.7249000000006</v>
      </c>
      <c r="AV48" s="27">
        <f t="shared" si="22"/>
        <v>3667.7249000000006</v>
      </c>
      <c r="AW48" s="27">
        <f t="shared" si="22"/>
        <v>3667.7249000000006</v>
      </c>
      <c r="AX48" s="27">
        <f t="shared" si="22"/>
        <v>3667.7249000000006</v>
      </c>
      <c r="AY48" s="27">
        <f t="shared" si="22"/>
        <v>3667.7249000000006</v>
      </c>
      <c r="AZ48" s="27">
        <f t="shared" si="22"/>
        <v>3667.7249000000006</v>
      </c>
      <c r="BA48" s="27">
        <f t="shared" si="22"/>
        <v>3667.7249000000006</v>
      </c>
      <c r="BB48" s="27">
        <f t="shared" si="22"/>
        <v>3667.7249000000006</v>
      </c>
      <c r="BC48" s="27">
        <f t="shared" si="22"/>
        <v>3667.7249000000006</v>
      </c>
      <c r="BD48" s="27">
        <f t="shared" si="22"/>
        <v>3667.7249000000006</v>
      </c>
      <c r="BE48" s="27">
        <f t="shared" si="22"/>
        <v>3667.7249000000006</v>
      </c>
      <c r="BF48" s="27">
        <f t="shared" si="22"/>
        <v>3667.7249000000006</v>
      </c>
      <c r="BG48" s="27">
        <f t="shared" si="22"/>
        <v>3667.7249000000006</v>
      </c>
      <c r="BH48" s="27">
        <f t="shared" si="22"/>
        <v>3667.7249000000006</v>
      </c>
      <c r="BI48" s="27">
        <f t="shared" si="21"/>
        <v>3667.7249000000006</v>
      </c>
      <c r="BJ48" s="27">
        <f t="shared" si="21"/>
        <v>3667.7249000000006</v>
      </c>
      <c r="BK48" s="27">
        <f t="shared" si="21"/>
        <v>3667.7249000000006</v>
      </c>
      <c r="BL48" s="27">
        <f t="shared" si="21"/>
        <v>3667.7249000000006</v>
      </c>
      <c r="BM48" s="27">
        <f t="shared" si="21"/>
        <v>3667.7249000000006</v>
      </c>
      <c r="BN48" s="27">
        <f t="shared" si="21"/>
        <v>3667.7249000000006</v>
      </c>
      <c r="BO48" s="27">
        <f t="shared" si="21"/>
        <v>3667.7249000000006</v>
      </c>
      <c r="BP48" s="27">
        <f t="shared" si="21"/>
        <v>3667.7249000000006</v>
      </c>
      <c r="BQ48" s="27">
        <f t="shared" si="21"/>
        <v>3667.7249000000006</v>
      </c>
      <c r="BR48" s="27"/>
      <c r="BS48" s="27"/>
      <c r="BT48" s="27"/>
      <c r="BU48" s="28">
        <f t="shared" si="24"/>
        <v>95360.847400000013</v>
      </c>
      <c r="BW48" s="26">
        <f t="shared" si="9"/>
        <v>0</v>
      </c>
      <c r="BX48" s="26">
        <f t="shared" si="10"/>
        <v>0</v>
      </c>
      <c r="BY48" s="26">
        <f t="shared" si="11"/>
        <v>0</v>
      </c>
      <c r="BZ48" s="26">
        <f t="shared" si="12"/>
        <v>3667.7249000000006</v>
      </c>
      <c r="CA48" s="26">
        <f t="shared" si="13"/>
        <v>29341.799200000005</v>
      </c>
      <c r="CB48" s="26">
        <f t="shared" si="5"/>
        <v>44012.698800000006</v>
      </c>
      <c r="CC48" s="26">
        <f t="shared" si="25"/>
        <v>18338.624500000002</v>
      </c>
      <c r="CD48" s="26">
        <f t="shared" si="7"/>
        <v>95360.847400000013</v>
      </c>
    </row>
    <row r="49" spans="1:82" s="23" customFormat="1" ht="15" customHeight="1" x14ac:dyDescent="0.25">
      <c r="A49" s="23" t="s">
        <v>381</v>
      </c>
      <c r="B49" s="21" t="s">
        <v>61</v>
      </c>
      <c r="C49" s="29" t="s">
        <v>285</v>
      </c>
      <c r="D49" s="29" t="s">
        <v>119</v>
      </c>
      <c r="E49" t="s">
        <v>262</v>
      </c>
      <c r="F49" s="29" t="s">
        <v>266</v>
      </c>
      <c r="G49" t="s">
        <v>263</v>
      </c>
      <c r="H49" t="s">
        <v>274</v>
      </c>
      <c r="I49" s="23">
        <v>1</v>
      </c>
      <c r="J49" s="24">
        <v>996.73490000000015</v>
      </c>
      <c r="K49" s="25">
        <f t="shared" si="1"/>
        <v>996.73490000000015</v>
      </c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>
        <v>996.73490000000015</v>
      </c>
      <c r="AS49" s="27">
        <v>996.73490000000015</v>
      </c>
      <c r="AT49" s="27">
        <f t="shared" si="22"/>
        <v>996.73490000000015</v>
      </c>
      <c r="AU49" s="27">
        <f t="shared" si="22"/>
        <v>996.73490000000015</v>
      </c>
      <c r="AV49" s="27">
        <f t="shared" si="22"/>
        <v>996.73490000000015</v>
      </c>
      <c r="AW49" s="27">
        <f t="shared" si="22"/>
        <v>996.73490000000015</v>
      </c>
      <c r="AX49" s="27">
        <f t="shared" si="22"/>
        <v>996.73490000000015</v>
      </c>
      <c r="AY49" s="27">
        <f t="shared" si="22"/>
        <v>996.73490000000015</v>
      </c>
      <c r="AZ49" s="27">
        <f t="shared" si="22"/>
        <v>996.73490000000015</v>
      </c>
      <c r="BA49" s="27">
        <f t="shared" si="22"/>
        <v>996.73490000000015</v>
      </c>
      <c r="BB49" s="27">
        <f t="shared" si="22"/>
        <v>996.73490000000015</v>
      </c>
      <c r="BC49" s="27">
        <f t="shared" si="22"/>
        <v>996.73490000000015</v>
      </c>
      <c r="BD49" s="27">
        <f t="shared" si="22"/>
        <v>996.73490000000015</v>
      </c>
      <c r="BE49" s="27">
        <f t="shared" si="22"/>
        <v>996.73490000000015</v>
      </c>
      <c r="BF49" s="27">
        <f t="shared" si="22"/>
        <v>996.73490000000015</v>
      </c>
      <c r="BG49" s="27">
        <f t="shared" si="22"/>
        <v>996.73490000000015</v>
      </c>
      <c r="BH49" s="27">
        <f t="shared" si="22"/>
        <v>996.73490000000015</v>
      </c>
      <c r="BI49" s="27">
        <f t="shared" si="21"/>
        <v>996.73490000000015</v>
      </c>
      <c r="BJ49" s="27">
        <f t="shared" si="21"/>
        <v>996.73490000000015</v>
      </c>
      <c r="BK49" s="27">
        <f t="shared" si="21"/>
        <v>996.73490000000015</v>
      </c>
      <c r="BL49" s="27">
        <f t="shared" si="21"/>
        <v>996.73490000000015</v>
      </c>
      <c r="BM49" s="27">
        <f t="shared" si="21"/>
        <v>996.73490000000015</v>
      </c>
      <c r="BN49" s="27">
        <f t="shared" si="21"/>
        <v>996.73490000000015</v>
      </c>
      <c r="BO49" s="27">
        <f t="shared" si="21"/>
        <v>996.73490000000015</v>
      </c>
      <c r="BP49" s="27">
        <f t="shared" si="21"/>
        <v>996.73490000000015</v>
      </c>
      <c r="BQ49" s="27">
        <f t="shared" si="21"/>
        <v>996.73490000000015</v>
      </c>
      <c r="BR49" s="27"/>
      <c r="BS49" s="27"/>
      <c r="BT49" s="27"/>
      <c r="BU49" s="28">
        <f t="shared" si="24"/>
        <v>25915.107399999994</v>
      </c>
      <c r="BW49" s="26">
        <f t="shared" si="9"/>
        <v>0</v>
      </c>
      <c r="BX49" s="26">
        <f t="shared" si="10"/>
        <v>0</v>
      </c>
      <c r="BY49" s="26">
        <f t="shared" si="11"/>
        <v>0</v>
      </c>
      <c r="BZ49" s="26">
        <f t="shared" si="12"/>
        <v>996.73490000000015</v>
      </c>
      <c r="CA49" s="26">
        <f t="shared" si="13"/>
        <v>7973.8792000000021</v>
      </c>
      <c r="CB49" s="26">
        <f t="shared" si="5"/>
        <v>11960.818800000001</v>
      </c>
      <c r="CC49" s="26">
        <f t="shared" si="25"/>
        <v>4983.674500000001</v>
      </c>
      <c r="CD49" s="26">
        <f t="shared" si="7"/>
        <v>25915.107400000004</v>
      </c>
    </row>
    <row r="50" spans="1:82" s="23" customFormat="1" ht="15" customHeight="1" x14ac:dyDescent="0.25">
      <c r="A50" s="23" t="s">
        <v>381</v>
      </c>
      <c r="B50" s="21" t="s">
        <v>61</v>
      </c>
      <c r="C50" s="29" t="s">
        <v>120</v>
      </c>
      <c r="D50" s="29" t="s">
        <v>119</v>
      </c>
      <c r="E50" t="s">
        <v>263</v>
      </c>
      <c r="F50" s="29" t="s">
        <v>274</v>
      </c>
      <c r="G50" t="s">
        <v>264</v>
      </c>
      <c r="H50" t="s">
        <v>264</v>
      </c>
      <c r="I50" s="23">
        <v>1</v>
      </c>
      <c r="J50" s="24">
        <v>1404.0649000000001</v>
      </c>
      <c r="K50" s="25">
        <f t="shared" si="1"/>
        <v>1404.0649000000001</v>
      </c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>
        <v>1404.0649000000001</v>
      </c>
      <c r="AS50" s="27">
        <v>1404.0649000000001</v>
      </c>
      <c r="AT50" s="27">
        <f t="shared" si="22"/>
        <v>1404.0649000000001</v>
      </c>
      <c r="AU50" s="27">
        <f t="shared" si="22"/>
        <v>1404.0649000000001</v>
      </c>
      <c r="AV50" s="27">
        <f t="shared" si="22"/>
        <v>1404.0649000000001</v>
      </c>
      <c r="AW50" s="27">
        <f t="shared" si="22"/>
        <v>1404.0649000000001</v>
      </c>
      <c r="AX50" s="27">
        <f t="shared" si="22"/>
        <v>1404.0649000000001</v>
      </c>
      <c r="AY50" s="27">
        <f t="shared" si="22"/>
        <v>1404.0649000000001</v>
      </c>
      <c r="AZ50" s="27">
        <f t="shared" si="22"/>
        <v>1404.0649000000001</v>
      </c>
      <c r="BA50" s="27">
        <f t="shared" si="22"/>
        <v>1404.0649000000001</v>
      </c>
      <c r="BB50" s="27">
        <f t="shared" si="22"/>
        <v>1404.0649000000001</v>
      </c>
      <c r="BC50" s="27">
        <f t="shared" si="22"/>
        <v>1404.0649000000001</v>
      </c>
      <c r="BD50" s="27">
        <f t="shared" si="22"/>
        <v>1404.0649000000001</v>
      </c>
      <c r="BE50" s="27">
        <f t="shared" si="22"/>
        <v>1404.0649000000001</v>
      </c>
      <c r="BF50" s="27">
        <f t="shared" si="22"/>
        <v>1404.0649000000001</v>
      </c>
      <c r="BG50" s="27">
        <f t="shared" si="22"/>
        <v>1404.0649000000001</v>
      </c>
      <c r="BH50" s="27">
        <f t="shared" si="22"/>
        <v>1404.0649000000001</v>
      </c>
      <c r="BI50" s="27">
        <f t="shared" si="21"/>
        <v>1404.0649000000001</v>
      </c>
      <c r="BJ50" s="27">
        <f t="shared" si="21"/>
        <v>1404.0649000000001</v>
      </c>
      <c r="BK50" s="27">
        <f t="shared" si="21"/>
        <v>1404.0649000000001</v>
      </c>
      <c r="BL50" s="27">
        <f t="shared" si="21"/>
        <v>1404.0649000000001</v>
      </c>
      <c r="BM50" s="27">
        <f t="shared" si="21"/>
        <v>1404.0649000000001</v>
      </c>
      <c r="BN50" s="27">
        <f t="shared" si="21"/>
        <v>1404.0649000000001</v>
      </c>
      <c r="BO50" s="27">
        <f t="shared" si="21"/>
        <v>1404.0649000000001</v>
      </c>
      <c r="BP50" s="27">
        <f t="shared" si="21"/>
        <v>1404.0649000000001</v>
      </c>
      <c r="BQ50" s="27">
        <f t="shared" si="21"/>
        <v>1404.0649000000001</v>
      </c>
      <c r="BR50" s="27"/>
      <c r="BS50" s="27"/>
      <c r="BT50" s="27"/>
      <c r="BU50" s="28">
        <f t="shared" si="24"/>
        <v>36505.687400000003</v>
      </c>
      <c r="BW50" s="26">
        <f t="shared" si="9"/>
        <v>0</v>
      </c>
      <c r="BX50" s="26">
        <f t="shared" si="10"/>
        <v>0</v>
      </c>
      <c r="BY50" s="26">
        <f t="shared" si="11"/>
        <v>0</v>
      </c>
      <c r="BZ50" s="26">
        <f t="shared" si="12"/>
        <v>1404.0649000000001</v>
      </c>
      <c r="CA50" s="26">
        <f t="shared" si="13"/>
        <v>11232.519199999999</v>
      </c>
      <c r="CB50" s="26">
        <f t="shared" si="5"/>
        <v>16848.778799999996</v>
      </c>
      <c r="CC50" s="26">
        <f t="shared" si="25"/>
        <v>7020.3245000000006</v>
      </c>
      <c r="CD50" s="26">
        <f t="shared" si="7"/>
        <v>36505.687399999995</v>
      </c>
    </row>
    <row r="51" spans="1:82" s="23" customFormat="1" ht="15" customHeight="1" x14ac:dyDescent="0.25">
      <c r="A51" s="23" t="s">
        <v>381</v>
      </c>
      <c r="B51" s="21" t="s">
        <v>61</v>
      </c>
      <c r="C51" s="29" t="s">
        <v>286</v>
      </c>
      <c r="D51" s="29" t="s">
        <v>119</v>
      </c>
      <c r="E51" t="s">
        <v>264</v>
      </c>
      <c r="F51" s="29" t="s">
        <v>275</v>
      </c>
      <c r="G51" t="s">
        <v>263</v>
      </c>
      <c r="H51" t="s">
        <v>274</v>
      </c>
      <c r="I51" s="23">
        <v>1</v>
      </c>
      <c r="J51" s="24">
        <v>996.73490000000015</v>
      </c>
      <c r="K51" s="25">
        <f t="shared" si="1"/>
        <v>996.73490000000015</v>
      </c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>
        <v>996.73490000000015</v>
      </c>
      <c r="AS51" s="27">
        <v>996.73490000000015</v>
      </c>
      <c r="AT51" s="27">
        <f t="shared" si="22"/>
        <v>996.73490000000015</v>
      </c>
      <c r="AU51" s="27">
        <f t="shared" si="22"/>
        <v>996.73490000000015</v>
      </c>
      <c r="AV51" s="27">
        <f t="shared" si="22"/>
        <v>996.73490000000015</v>
      </c>
      <c r="AW51" s="27">
        <f t="shared" si="22"/>
        <v>996.73490000000015</v>
      </c>
      <c r="AX51" s="27">
        <f t="shared" si="22"/>
        <v>996.73490000000015</v>
      </c>
      <c r="AY51" s="27">
        <f t="shared" si="22"/>
        <v>996.73490000000015</v>
      </c>
      <c r="AZ51" s="27">
        <f t="shared" si="22"/>
        <v>996.73490000000015</v>
      </c>
      <c r="BA51" s="27">
        <f t="shared" si="22"/>
        <v>996.73490000000015</v>
      </c>
      <c r="BB51" s="27">
        <f t="shared" si="22"/>
        <v>996.73490000000015</v>
      </c>
      <c r="BC51" s="27">
        <f t="shared" si="22"/>
        <v>996.73490000000015</v>
      </c>
      <c r="BD51" s="27">
        <f t="shared" si="22"/>
        <v>996.73490000000015</v>
      </c>
      <c r="BE51" s="27">
        <f t="shared" si="22"/>
        <v>996.73490000000015</v>
      </c>
      <c r="BF51" s="27">
        <f t="shared" si="22"/>
        <v>996.73490000000015</v>
      </c>
      <c r="BG51" s="27">
        <f t="shared" si="22"/>
        <v>996.73490000000015</v>
      </c>
      <c r="BH51" s="27">
        <f t="shared" si="22"/>
        <v>996.73490000000015</v>
      </c>
      <c r="BI51" s="27">
        <f t="shared" si="21"/>
        <v>996.73490000000015</v>
      </c>
      <c r="BJ51" s="27">
        <f t="shared" si="21"/>
        <v>996.73490000000015</v>
      </c>
      <c r="BK51" s="27">
        <f t="shared" si="21"/>
        <v>996.73490000000015</v>
      </c>
      <c r="BL51" s="27">
        <f t="shared" si="21"/>
        <v>996.73490000000015</v>
      </c>
      <c r="BM51" s="27">
        <f t="shared" si="21"/>
        <v>996.73490000000015</v>
      </c>
      <c r="BN51" s="27">
        <f t="shared" si="21"/>
        <v>996.73490000000015</v>
      </c>
      <c r="BO51" s="27">
        <f t="shared" si="21"/>
        <v>996.73490000000015</v>
      </c>
      <c r="BP51" s="27">
        <f t="shared" si="21"/>
        <v>996.73490000000015</v>
      </c>
      <c r="BQ51" s="27">
        <f t="shared" si="21"/>
        <v>996.73490000000015</v>
      </c>
      <c r="BR51" s="27"/>
      <c r="BS51" s="27"/>
      <c r="BT51" s="27"/>
      <c r="BU51" s="28">
        <f t="shared" si="24"/>
        <v>25915.107399999994</v>
      </c>
      <c r="BW51" s="26">
        <f t="shared" si="9"/>
        <v>0</v>
      </c>
      <c r="BX51" s="26">
        <f t="shared" si="10"/>
        <v>0</v>
      </c>
      <c r="BY51" s="26">
        <f t="shared" si="11"/>
        <v>0</v>
      </c>
      <c r="BZ51" s="26">
        <f t="shared" si="12"/>
        <v>996.73490000000015</v>
      </c>
      <c r="CA51" s="26">
        <f t="shared" si="13"/>
        <v>7973.8792000000021</v>
      </c>
      <c r="CB51" s="26">
        <f t="shared" si="5"/>
        <v>11960.818800000001</v>
      </c>
      <c r="CC51" s="26">
        <f t="shared" si="25"/>
        <v>4983.674500000001</v>
      </c>
      <c r="CD51" s="26">
        <f t="shared" si="7"/>
        <v>25915.107400000004</v>
      </c>
    </row>
    <row r="52" spans="1:82" s="23" customFormat="1" ht="15" customHeight="1" x14ac:dyDescent="0.25">
      <c r="A52" s="23" t="s">
        <v>381</v>
      </c>
      <c r="B52" s="21" t="s">
        <v>61</v>
      </c>
      <c r="C52" s="29" t="s">
        <v>121</v>
      </c>
      <c r="D52" s="29" t="s">
        <v>122</v>
      </c>
      <c r="E52" t="s">
        <v>263</v>
      </c>
      <c r="F52" s="29" t="s">
        <v>274</v>
      </c>
      <c r="G52" t="s">
        <v>263</v>
      </c>
      <c r="H52" t="s">
        <v>263</v>
      </c>
      <c r="I52" s="23">
        <v>1</v>
      </c>
      <c r="J52" s="24">
        <v>1088.5049000000001</v>
      </c>
      <c r="K52" s="25">
        <f t="shared" si="1"/>
        <v>1088.5049000000001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>
        <v>1088.5049000000001</v>
      </c>
      <c r="AS52" s="27">
        <v>1088.5049000000001</v>
      </c>
      <c r="AT52" s="27">
        <f t="shared" si="22"/>
        <v>1088.5049000000001</v>
      </c>
      <c r="AU52" s="27">
        <f t="shared" si="22"/>
        <v>1088.5049000000001</v>
      </c>
      <c r="AV52" s="27">
        <f t="shared" si="22"/>
        <v>1088.5049000000001</v>
      </c>
      <c r="AW52" s="27">
        <f t="shared" si="22"/>
        <v>1088.5049000000001</v>
      </c>
      <c r="AX52" s="27">
        <f t="shared" si="22"/>
        <v>1088.5049000000001</v>
      </c>
      <c r="AY52" s="27">
        <f t="shared" si="22"/>
        <v>1088.5049000000001</v>
      </c>
      <c r="AZ52" s="27">
        <f t="shared" si="22"/>
        <v>1088.5049000000001</v>
      </c>
      <c r="BA52" s="27">
        <f t="shared" si="22"/>
        <v>1088.5049000000001</v>
      </c>
      <c r="BB52" s="27">
        <f t="shared" si="22"/>
        <v>1088.5049000000001</v>
      </c>
      <c r="BC52" s="27">
        <f t="shared" si="22"/>
        <v>1088.5049000000001</v>
      </c>
      <c r="BD52" s="27">
        <f t="shared" si="22"/>
        <v>1088.5049000000001</v>
      </c>
      <c r="BE52" s="27">
        <f t="shared" si="22"/>
        <v>1088.5049000000001</v>
      </c>
      <c r="BF52" s="27">
        <f t="shared" si="22"/>
        <v>1088.5049000000001</v>
      </c>
      <c r="BG52" s="27">
        <f t="shared" si="22"/>
        <v>1088.5049000000001</v>
      </c>
      <c r="BH52" s="27">
        <f t="shared" si="22"/>
        <v>1088.5049000000001</v>
      </c>
      <c r="BI52" s="27">
        <f t="shared" ref="BI52:BQ67" si="26">BH52</f>
        <v>1088.5049000000001</v>
      </c>
      <c r="BJ52" s="27">
        <f t="shared" si="26"/>
        <v>1088.5049000000001</v>
      </c>
      <c r="BK52" s="27">
        <f t="shared" si="26"/>
        <v>1088.5049000000001</v>
      </c>
      <c r="BL52" s="27">
        <f t="shared" si="26"/>
        <v>1088.5049000000001</v>
      </c>
      <c r="BM52" s="27">
        <f t="shared" si="26"/>
        <v>1088.5049000000001</v>
      </c>
      <c r="BN52" s="27">
        <f t="shared" si="26"/>
        <v>1088.5049000000001</v>
      </c>
      <c r="BO52" s="27">
        <f t="shared" si="26"/>
        <v>1088.5049000000001</v>
      </c>
      <c r="BP52" s="27">
        <f t="shared" si="26"/>
        <v>1088.5049000000001</v>
      </c>
      <c r="BQ52" s="27">
        <f t="shared" si="26"/>
        <v>1088.5049000000001</v>
      </c>
      <c r="BR52" s="27"/>
      <c r="BS52" s="27"/>
      <c r="BT52" s="27"/>
      <c r="BU52" s="28">
        <f t="shared" si="24"/>
        <v>28301.127400000001</v>
      </c>
      <c r="BW52" s="26">
        <f t="shared" si="9"/>
        <v>0</v>
      </c>
      <c r="BX52" s="26">
        <f t="shared" si="10"/>
        <v>0</v>
      </c>
      <c r="BY52" s="26">
        <f t="shared" si="11"/>
        <v>0</v>
      </c>
      <c r="BZ52" s="26">
        <f t="shared" si="12"/>
        <v>1088.5049000000001</v>
      </c>
      <c r="CA52" s="26">
        <f t="shared" si="13"/>
        <v>8708.0392000000011</v>
      </c>
      <c r="CB52" s="26">
        <f t="shared" si="5"/>
        <v>13062.058800000001</v>
      </c>
      <c r="CC52" s="26">
        <f t="shared" si="25"/>
        <v>5442.5245000000004</v>
      </c>
      <c r="CD52" s="26">
        <f t="shared" si="7"/>
        <v>28301.127400000001</v>
      </c>
    </row>
    <row r="53" spans="1:82" s="23" customFormat="1" ht="15" customHeight="1" x14ac:dyDescent="0.25">
      <c r="A53" s="23" t="s">
        <v>381</v>
      </c>
      <c r="B53" s="21" t="s">
        <v>61</v>
      </c>
      <c r="C53" s="29" t="s">
        <v>123</v>
      </c>
      <c r="D53" s="29" t="s">
        <v>122</v>
      </c>
      <c r="E53" t="s">
        <v>263</v>
      </c>
      <c r="F53" s="29" t="s">
        <v>274</v>
      </c>
      <c r="G53" t="s">
        <v>263</v>
      </c>
      <c r="H53" t="s">
        <v>263</v>
      </c>
      <c r="I53" s="23">
        <v>1</v>
      </c>
      <c r="J53" s="24">
        <v>977.35050000000001</v>
      </c>
      <c r="K53" s="25">
        <f t="shared" si="1"/>
        <v>977.35050000000001</v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>
        <v>977.35050000000001</v>
      </c>
      <c r="AS53" s="27">
        <v>977.35050000000001</v>
      </c>
      <c r="AT53" s="27">
        <f t="shared" si="22"/>
        <v>977.35050000000001</v>
      </c>
      <c r="AU53" s="27">
        <f t="shared" si="22"/>
        <v>977.35050000000001</v>
      </c>
      <c r="AV53" s="27">
        <f t="shared" si="22"/>
        <v>977.35050000000001</v>
      </c>
      <c r="AW53" s="27">
        <f t="shared" si="22"/>
        <v>977.35050000000001</v>
      </c>
      <c r="AX53" s="27">
        <f t="shared" si="22"/>
        <v>977.35050000000001</v>
      </c>
      <c r="AY53" s="27">
        <f t="shared" si="22"/>
        <v>977.35050000000001</v>
      </c>
      <c r="AZ53" s="27">
        <f t="shared" si="22"/>
        <v>977.35050000000001</v>
      </c>
      <c r="BA53" s="27">
        <f t="shared" si="22"/>
        <v>977.35050000000001</v>
      </c>
      <c r="BB53" s="27">
        <f t="shared" si="22"/>
        <v>977.35050000000001</v>
      </c>
      <c r="BC53" s="27">
        <f t="shared" si="22"/>
        <v>977.35050000000001</v>
      </c>
      <c r="BD53" s="27">
        <f t="shared" si="22"/>
        <v>977.35050000000001</v>
      </c>
      <c r="BE53" s="27">
        <f t="shared" si="22"/>
        <v>977.35050000000001</v>
      </c>
      <c r="BF53" s="27">
        <f t="shared" si="22"/>
        <v>977.35050000000001</v>
      </c>
      <c r="BG53" s="27">
        <f t="shared" si="22"/>
        <v>977.35050000000001</v>
      </c>
      <c r="BH53" s="27">
        <f t="shared" si="22"/>
        <v>977.35050000000001</v>
      </c>
      <c r="BI53" s="27">
        <f t="shared" si="26"/>
        <v>977.35050000000001</v>
      </c>
      <c r="BJ53" s="27">
        <f t="shared" si="26"/>
        <v>977.35050000000001</v>
      </c>
      <c r="BK53" s="27">
        <f t="shared" si="26"/>
        <v>977.35050000000001</v>
      </c>
      <c r="BL53" s="27">
        <f t="shared" si="26"/>
        <v>977.35050000000001</v>
      </c>
      <c r="BM53" s="27">
        <f t="shared" si="26"/>
        <v>977.35050000000001</v>
      </c>
      <c r="BN53" s="27">
        <f t="shared" si="26"/>
        <v>977.35050000000001</v>
      </c>
      <c r="BO53" s="27">
        <f t="shared" si="26"/>
        <v>977.35050000000001</v>
      </c>
      <c r="BP53" s="27">
        <f t="shared" si="26"/>
        <v>977.35050000000001</v>
      </c>
      <c r="BQ53" s="27">
        <f t="shared" si="26"/>
        <v>977.35050000000001</v>
      </c>
      <c r="BR53" s="27"/>
      <c r="BS53" s="27"/>
      <c r="BT53" s="27"/>
      <c r="BU53" s="28">
        <f t="shared" si="24"/>
        <v>25411.113000000008</v>
      </c>
      <c r="BW53" s="26">
        <f t="shared" si="9"/>
        <v>0</v>
      </c>
      <c r="BX53" s="26">
        <f t="shared" si="10"/>
        <v>0</v>
      </c>
      <c r="BY53" s="26">
        <f t="shared" si="11"/>
        <v>0</v>
      </c>
      <c r="BZ53" s="26">
        <f t="shared" si="12"/>
        <v>977.35050000000001</v>
      </c>
      <c r="CA53" s="26">
        <f t="shared" si="13"/>
        <v>7818.8040000000019</v>
      </c>
      <c r="CB53" s="26">
        <f t="shared" si="5"/>
        <v>11728.206000000004</v>
      </c>
      <c r="CC53" s="26">
        <f t="shared" si="25"/>
        <v>4886.7525000000005</v>
      </c>
      <c r="CD53" s="26">
        <f t="shared" si="7"/>
        <v>25411.113000000005</v>
      </c>
    </row>
    <row r="54" spans="1:82" s="23" customFormat="1" ht="15" customHeight="1" x14ac:dyDescent="0.25">
      <c r="A54" s="23" t="s">
        <v>381</v>
      </c>
      <c r="B54" s="21" t="s">
        <v>61</v>
      </c>
      <c r="C54" s="29" t="s">
        <v>124</v>
      </c>
      <c r="D54" s="29" t="s">
        <v>125</v>
      </c>
      <c r="E54" t="s">
        <v>259</v>
      </c>
      <c r="F54" s="29" t="s">
        <v>259</v>
      </c>
      <c r="G54" t="s">
        <v>263</v>
      </c>
      <c r="H54" t="s">
        <v>274</v>
      </c>
      <c r="I54" s="23">
        <v>1</v>
      </c>
      <c r="J54" s="24">
        <v>1481.3449000000001</v>
      </c>
      <c r="K54" s="25">
        <f t="shared" si="1"/>
        <v>1481.3449000000001</v>
      </c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>
        <v>1481.3449000000001</v>
      </c>
      <c r="AS54" s="27">
        <v>1481.3449000000001</v>
      </c>
      <c r="AT54" s="27">
        <f t="shared" si="22"/>
        <v>1481.3449000000001</v>
      </c>
      <c r="AU54" s="27">
        <f t="shared" si="22"/>
        <v>1481.3449000000001</v>
      </c>
      <c r="AV54" s="27">
        <f t="shared" si="22"/>
        <v>1481.3449000000001</v>
      </c>
      <c r="AW54" s="27">
        <f t="shared" si="22"/>
        <v>1481.3449000000001</v>
      </c>
      <c r="AX54" s="27">
        <f t="shared" si="22"/>
        <v>1481.3449000000001</v>
      </c>
      <c r="AY54" s="27">
        <f t="shared" si="22"/>
        <v>1481.3449000000001</v>
      </c>
      <c r="AZ54" s="27">
        <f t="shared" si="22"/>
        <v>1481.3449000000001</v>
      </c>
      <c r="BA54" s="27">
        <f t="shared" si="22"/>
        <v>1481.3449000000001</v>
      </c>
      <c r="BB54" s="27">
        <f t="shared" si="22"/>
        <v>1481.3449000000001</v>
      </c>
      <c r="BC54" s="27">
        <f t="shared" si="22"/>
        <v>1481.3449000000001</v>
      </c>
      <c r="BD54" s="27">
        <f t="shared" si="22"/>
        <v>1481.3449000000001</v>
      </c>
      <c r="BE54" s="27">
        <f t="shared" si="22"/>
        <v>1481.3449000000001</v>
      </c>
      <c r="BF54" s="27">
        <f t="shared" si="22"/>
        <v>1481.3449000000001</v>
      </c>
      <c r="BG54" s="27">
        <f t="shared" si="22"/>
        <v>1481.3449000000001</v>
      </c>
      <c r="BH54" s="27">
        <f t="shared" si="22"/>
        <v>1481.3449000000001</v>
      </c>
      <c r="BI54" s="27">
        <f t="shared" si="26"/>
        <v>1481.3449000000001</v>
      </c>
      <c r="BJ54" s="27">
        <f t="shared" si="26"/>
        <v>1481.3449000000001</v>
      </c>
      <c r="BK54" s="27">
        <f t="shared" si="26"/>
        <v>1481.3449000000001</v>
      </c>
      <c r="BL54" s="27">
        <f t="shared" si="26"/>
        <v>1481.3449000000001</v>
      </c>
      <c r="BM54" s="27">
        <f t="shared" si="26"/>
        <v>1481.3449000000001</v>
      </c>
      <c r="BN54" s="27">
        <f t="shared" si="26"/>
        <v>1481.3449000000001</v>
      </c>
      <c r="BO54" s="27">
        <f t="shared" si="26"/>
        <v>1481.3449000000001</v>
      </c>
      <c r="BP54" s="27">
        <f t="shared" si="26"/>
        <v>1481.3449000000001</v>
      </c>
      <c r="BQ54" s="27">
        <f t="shared" si="26"/>
        <v>1481.3449000000001</v>
      </c>
      <c r="BR54" s="27"/>
      <c r="BS54" s="27"/>
      <c r="BT54" s="27"/>
      <c r="BU54" s="28">
        <f t="shared" si="24"/>
        <v>38514.967399999994</v>
      </c>
      <c r="BW54" s="26">
        <f t="shared" si="9"/>
        <v>0</v>
      </c>
      <c r="BX54" s="26">
        <f t="shared" si="10"/>
        <v>0</v>
      </c>
      <c r="BY54" s="26">
        <f t="shared" si="11"/>
        <v>0</v>
      </c>
      <c r="BZ54" s="26">
        <f t="shared" si="12"/>
        <v>1481.3449000000001</v>
      </c>
      <c r="CA54" s="26">
        <f t="shared" si="13"/>
        <v>11850.7592</v>
      </c>
      <c r="CB54" s="26">
        <f t="shared" si="5"/>
        <v>17776.138800000001</v>
      </c>
      <c r="CC54" s="26">
        <f t="shared" si="25"/>
        <v>7406.7245000000003</v>
      </c>
      <c r="CD54" s="26">
        <f t="shared" si="7"/>
        <v>38514.967400000001</v>
      </c>
    </row>
    <row r="55" spans="1:82" s="23" customFormat="1" ht="15" customHeight="1" x14ac:dyDescent="0.25">
      <c r="A55" s="23" t="s">
        <v>381</v>
      </c>
      <c r="B55" s="21" t="s">
        <v>61</v>
      </c>
      <c r="C55" s="29" t="s">
        <v>126</v>
      </c>
      <c r="D55" s="29" t="s">
        <v>127</v>
      </c>
      <c r="E55" t="s">
        <v>260</v>
      </c>
      <c r="F55" s="29" t="s">
        <v>260</v>
      </c>
      <c r="G55" t="s">
        <v>263</v>
      </c>
      <c r="H55" t="s">
        <v>263</v>
      </c>
      <c r="I55" s="23">
        <v>1</v>
      </c>
      <c r="J55" s="24">
        <v>1289.6904999999999</v>
      </c>
      <c r="K55" s="25">
        <f t="shared" si="1"/>
        <v>1289.6904999999999</v>
      </c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>
        <v>1289.6904999999999</v>
      </c>
      <c r="AS55" s="27">
        <v>1289.6904999999999</v>
      </c>
      <c r="AT55" s="27">
        <f t="shared" ref="AT55:BH70" si="27">AS55</f>
        <v>1289.6904999999999</v>
      </c>
      <c r="AU55" s="27">
        <f t="shared" si="27"/>
        <v>1289.6904999999999</v>
      </c>
      <c r="AV55" s="27">
        <f t="shared" si="27"/>
        <v>1289.6904999999999</v>
      </c>
      <c r="AW55" s="27">
        <f t="shared" si="27"/>
        <v>1289.6904999999999</v>
      </c>
      <c r="AX55" s="27">
        <f t="shared" si="27"/>
        <v>1289.6904999999999</v>
      </c>
      <c r="AY55" s="27">
        <f t="shared" si="27"/>
        <v>1289.6904999999999</v>
      </c>
      <c r="AZ55" s="27">
        <f t="shared" si="27"/>
        <v>1289.6904999999999</v>
      </c>
      <c r="BA55" s="27">
        <f t="shared" si="27"/>
        <v>1289.6904999999999</v>
      </c>
      <c r="BB55" s="27">
        <f t="shared" si="27"/>
        <v>1289.6904999999999</v>
      </c>
      <c r="BC55" s="27">
        <f t="shared" si="27"/>
        <v>1289.6904999999999</v>
      </c>
      <c r="BD55" s="27">
        <f t="shared" si="27"/>
        <v>1289.6904999999999</v>
      </c>
      <c r="BE55" s="27">
        <f t="shared" si="27"/>
        <v>1289.6904999999999</v>
      </c>
      <c r="BF55" s="27">
        <f t="shared" si="27"/>
        <v>1289.6904999999999</v>
      </c>
      <c r="BG55" s="27">
        <f t="shared" si="27"/>
        <v>1289.6904999999999</v>
      </c>
      <c r="BH55" s="27">
        <f t="shared" si="27"/>
        <v>1289.6904999999999</v>
      </c>
      <c r="BI55" s="27">
        <f t="shared" si="26"/>
        <v>1289.6904999999999</v>
      </c>
      <c r="BJ55" s="27">
        <f t="shared" si="26"/>
        <v>1289.6904999999999</v>
      </c>
      <c r="BK55" s="27">
        <f t="shared" si="26"/>
        <v>1289.6904999999999</v>
      </c>
      <c r="BL55" s="27">
        <f t="shared" si="26"/>
        <v>1289.6904999999999</v>
      </c>
      <c r="BM55" s="27">
        <f t="shared" si="26"/>
        <v>1289.6904999999999</v>
      </c>
      <c r="BN55" s="27">
        <f t="shared" si="26"/>
        <v>1289.6904999999999</v>
      </c>
      <c r="BO55" s="27">
        <f t="shared" si="26"/>
        <v>1289.6904999999999</v>
      </c>
      <c r="BP55" s="27">
        <f t="shared" si="26"/>
        <v>1289.6904999999999</v>
      </c>
      <c r="BQ55" s="27">
        <f t="shared" si="26"/>
        <v>1289.6904999999999</v>
      </c>
      <c r="BR55" s="27"/>
      <c r="BS55" s="27"/>
      <c r="BT55" s="27"/>
      <c r="BU55" s="28">
        <f t="shared" si="24"/>
        <v>33531.953000000009</v>
      </c>
      <c r="BW55" s="26">
        <f t="shared" si="9"/>
        <v>0</v>
      </c>
      <c r="BX55" s="26">
        <f t="shared" si="10"/>
        <v>0</v>
      </c>
      <c r="BY55" s="26">
        <f t="shared" si="11"/>
        <v>0</v>
      </c>
      <c r="BZ55" s="26">
        <f t="shared" si="12"/>
        <v>1289.6904999999999</v>
      </c>
      <c r="CA55" s="26">
        <f t="shared" si="13"/>
        <v>10317.523999999999</v>
      </c>
      <c r="CB55" s="26">
        <f t="shared" si="5"/>
        <v>15476.286000000002</v>
      </c>
      <c r="CC55" s="26">
        <f t="shared" si="25"/>
        <v>6448.4524999999994</v>
      </c>
      <c r="CD55" s="26">
        <f t="shared" si="7"/>
        <v>33531.953000000001</v>
      </c>
    </row>
    <row r="56" spans="1:82" s="23" customFormat="1" ht="15" customHeight="1" x14ac:dyDescent="0.25">
      <c r="A56" s="23" t="s">
        <v>381</v>
      </c>
      <c r="B56" s="21" t="s">
        <v>61</v>
      </c>
      <c r="C56" s="29" t="s">
        <v>287</v>
      </c>
      <c r="D56" s="29" t="s">
        <v>128</v>
      </c>
      <c r="E56" t="s">
        <v>263</v>
      </c>
      <c r="F56" s="29" t="s">
        <v>263</v>
      </c>
      <c r="G56" t="s">
        <v>264</v>
      </c>
      <c r="H56" t="s">
        <v>275</v>
      </c>
      <c r="I56" s="23">
        <v>1</v>
      </c>
      <c r="J56" s="24">
        <v>1410.4404999999999</v>
      </c>
      <c r="K56" s="25">
        <f t="shared" si="1"/>
        <v>1410.4404999999999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>
        <v>1410.4404999999999</v>
      </c>
      <c r="AS56" s="27">
        <v>1410.4404999999999</v>
      </c>
      <c r="AT56" s="27">
        <f t="shared" si="27"/>
        <v>1410.4404999999999</v>
      </c>
      <c r="AU56" s="27">
        <f t="shared" si="27"/>
        <v>1410.4404999999999</v>
      </c>
      <c r="AV56" s="27">
        <f t="shared" si="27"/>
        <v>1410.4404999999999</v>
      </c>
      <c r="AW56" s="27">
        <f t="shared" si="27"/>
        <v>1410.4404999999999</v>
      </c>
      <c r="AX56" s="27">
        <f t="shared" si="27"/>
        <v>1410.4404999999999</v>
      </c>
      <c r="AY56" s="27">
        <f t="shared" si="27"/>
        <v>1410.4404999999999</v>
      </c>
      <c r="AZ56" s="27">
        <f t="shared" si="27"/>
        <v>1410.4404999999999</v>
      </c>
      <c r="BA56" s="27">
        <f t="shared" si="27"/>
        <v>1410.4404999999999</v>
      </c>
      <c r="BB56" s="27">
        <f t="shared" si="27"/>
        <v>1410.4404999999999</v>
      </c>
      <c r="BC56" s="27">
        <f t="shared" si="27"/>
        <v>1410.4404999999999</v>
      </c>
      <c r="BD56" s="27">
        <f t="shared" si="27"/>
        <v>1410.4404999999999</v>
      </c>
      <c r="BE56" s="27">
        <f t="shared" si="27"/>
        <v>1410.4404999999999</v>
      </c>
      <c r="BF56" s="27">
        <f t="shared" si="27"/>
        <v>1410.4404999999999</v>
      </c>
      <c r="BG56" s="27">
        <f t="shared" si="27"/>
        <v>1410.4404999999999</v>
      </c>
      <c r="BH56" s="27">
        <f t="shared" si="27"/>
        <v>1410.4404999999999</v>
      </c>
      <c r="BI56" s="27">
        <f t="shared" si="26"/>
        <v>1410.4404999999999</v>
      </c>
      <c r="BJ56" s="27">
        <f t="shared" si="26"/>
        <v>1410.4404999999999</v>
      </c>
      <c r="BK56" s="27">
        <f t="shared" si="26"/>
        <v>1410.4404999999999</v>
      </c>
      <c r="BL56" s="27">
        <f t="shared" si="26"/>
        <v>1410.4404999999999</v>
      </c>
      <c r="BM56" s="27">
        <f t="shared" si="26"/>
        <v>1410.4404999999999</v>
      </c>
      <c r="BN56" s="27">
        <f t="shared" si="26"/>
        <v>1410.4404999999999</v>
      </c>
      <c r="BO56" s="27">
        <f t="shared" si="26"/>
        <v>1410.4404999999999</v>
      </c>
      <c r="BP56" s="27">
        <f t="shared" si="26"/>
        <v>1410.4404999999999</v>
      </c>
      <c r="BQ56" s="27">
        <f t="shared" si="26"/>
        <v>1410.4404999999999</v>
      </c>
      <c r="BR56" s="27"/>
      <c r="BS56" s="27"/>
      <c r="BT56" s="27"/>
      <c r="BU56" s="28">
        <f t="shared" si="24"/>
        <v>36671.453000000001</v>
      </c>
      <c r="BW56" s="26">
        <f t="shared" si="9"/>
        <v>0</v>
      </c>
      <c r="BX56" s="26">
        <f t="shared" si="10"/>
        <v>0</v>
      </c>
      <c r="BY56" s="26">
        <f t="shared" si="11"/>
        <v>0</v>
      </c>
      <c r="BZ56" s="26">
        <f t="shared" si="12"/>
        <v>1410.4404999999999</v>
      </c>
      <c r="CA56" s="26">
        <f t="shared" si="13"/>
        <v>11283.524000000001</v>
      </c>
      <c r="CB56" s="26">
        <f t="shared" si="5"/>
        <v>16925.286000000004</v>
      </c>
      <c r="CC56" s="26">
        <f t="shared" si="25"/>
        <v>7052.2024999999994</v>
      </c>
      <c r="CD56" s="26">
        <f t="shared" si="7"/>
        <v>36671.453000000009</v>
      </c>
    </row>
    <row r="57" spans="1:82" s="23" customFormat="1" ht="15" customHeight="1" x14ac:dyDescent="0.25">
      <c r="A57" s="23" t="s">
        <v>381</v>
      </c>
      <c r="B57" s="21" t="s">
        <v>61</v>
      </c>
      <c r="C57" s="29" t="s">
        <v>288</v>
      </c>
      <c r="D57" s="29" t="s">
        <v>129</v>
      </c>
      <c r="E57" t="s">
        <v>260</v>
      </c>
      <c r="F57" s="29" t="s">
        <v>260</v>
      </c>
      <c r="G57" t="s">
        <v>263</v>
      </c>
      <c r="H57" t="s">
        <v>263</v>
      </c>
      <c r="I57" s="23">
        <v>1</v>
      </c>
      <c r="J57" s="24">
        <v>1289.6904999999999</v>
      </c>
      <c r="K57" s="25">
        <f t="shared" si="1"/>
        <v>1289.6904999999999</v>
      </c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>
        <v>1289.6904999999999</v>
      </c>
      <c r="AS57" s="27">
        <v>1289.6904999999999</v>
      </c>
      <c r="AT57" s="27">
        <f t="shared" si="27"/>
        <v>1289.6904999999999</v>
      </c>
      <c r="AU57" s="27">
        <f t="shared" si="27"/>
        <v>1289.6904999999999</v>
      </c>
      <c r="AV57" s="27">
        <f t="shared" si="27"/>
        <v>1289.6904999999999</v>
      </c>
      <c r="AW57" s="27">
        <f t="shared" si="27"/>
        <v>1289.6904999999999</v>
      </c>
      <c r="AX57" s="27">
        <f t="shared" si="27"/>
        <v>1289.6904999999999</v>
      </c>
      <c r="AY57" s="27">
        <f t="shared" si="27"/>
        <v>1289.6904999999999</v>
      </c>
      <c r="AZ57" s="27">
        <f t="shared" si="27"/>
        <v>1289.6904999999999</v>
      </c>
      <c r="BA57" s="27">
        <f t="shared" si="27"/>
        <v>1289.6904999999999</v>
      </c>
      <c r="BB57" s="27">
        <f t="shared" si="27"/>
        <v>1289.6904999999999</v>
      </c>
      <c r="BC57" s="27">
        <f t="shared" si="27"/>
        <v>1289.6904999999999</v>
      </c>
      <c r="BD57" s="27">
        <f t="shared" si="27"/>
        <v>1289.6904999999999</v>
      </c>
      <c r="BE57" s="27">
        <f t="shared" si="27"/>
        <v>1289.6904999999999</v>
      </c>
      <c r="BF57" s="27">
        <f t="shared" si="27"/>
        <v>1289.6904999999999</v>
      </c>
      <c r="BG57" s="27">
        <f t="shared" si="27"/>
        <v>1289.6904999999999</v>
      </c>
      <c r="BH57" s="27">
        <f t="shared" si="27"/>
        <v>1289.6904999999999</v>
      </c>
      <c r="BI57" s="27">
        <f t="shared" si="26"/>
        <v>1289.6904999999999</v>
      </c>
      <c r="BJ57" s="27">
        <f t="shared" si="26"/>
        <v>1289.6904999999999</v>
      </c>
      <c r="BK57" s="27">
        <f t="shared" si="26"/>
        <v>1289.6904999999999</v>
      </c>
      <c r="BL57" s="27">
        <f t="shared" si="26"/>
        <v>1289.6904999999999</v>
      </c>
      <c r="BM57" s="27">
        <f t="shared" si="26"/>
        <v>1289.6904999999999</v>
      </c>
      <c r="BN57" s="27">
        <f t="shared" si="26"/>
        <v>1289.6904999999999</v>
      </c>
      <c r="BO57" s="27">
        <f t="shared" si="26"/>
        <v>1289.6904999999999</v>
      </c>
      <c r="BP57" s="27">
        <f t="shared" si="26"/>
        <v>1289.6904999999999</v>
      </c>
      <c r="BQ57" s="27">
        <f t="shared" si="26"/>
        <v>1289.6904999999999</v>
      </c>
      <c r="BR57" s="27"/>
      <c r="BS57" s="27"/>
      <c r="BT57" s="27"/>
      <c r="BU57" s="28">
        <f t="shared" si="24"/>
        <v>33531.953000000009</v>
      </c>
      <c r="BW57" s="26">
        <f t="shared" si="9"/>
        <v>0</v>
      </c>
      <c r="BX57" s="26">
        <f t="shared" si="10"/>
        <v>0</v>
      </c>
      <c r="BY57" s="26">
        <f t="shared" si="11"/>
        <v>0</v>
      </c>
      <c r="BZ57" s="26">
        <f t="shared" si="12"/>
        <v>1289.6904999999999</v>
      </c>
      <c r="CA57" s="26">
        <f t="shared" si="13"/>
        <v>10317.523999999999</v>
      </c>
      <c r="CB57" s="26">
        <f t="shared" si="5"/>
        <v>15476.286000000002</v>
      </c>
      <c r="CC57" s="26">
        <f t="shared" si="25"/>
        <v>6448.4524999999994</v>
      </c>
      <c r="CD57" s="26">
        <f t="shared" si="7"/>
        <v>33531.953000000001</v>
      </c>
    </row>
    <row r="58" spans="1:82" s="23" customFormat="1" ht="15" customHeight="1" x14ac:dyDescent="0.25">
      <c r="A58" s="23" t="s">
        <v>381</v>
      </c>
      <c r="B58" s="21" t="s">
        <v>61</v>
      </c>
      <c r="C58" s="29" t="s">
        <v>289</v>
      </c>
      <c r="D58" s="29" t="s">
        <v>130</v>
      </c>
      <c r="E58" t="s">
        <v>263</v>
      </c>
      <c r="F58" s="29" t="s">
        <v>274</v>
      </c>
      <c r="G58" t="s">
        <v>262</v>
      </c>
      <c r="H58" t="s">
        <v>269</v>
      </c>
      <c r="I58" s="23">
        <v>1</v>
      </c>
      <c r="J58" s="24">
        <v>885.58050000000003</v>
      </c>
      <c r="K58" s="25">
        <f t="shared" si="1"/>
        <v>885.58050000000003</v>
      </c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>
        <v>885.58050000000003</v>
      </c>
      <c r="AS58" s="27">
        <v>885.58050000000003</v>
      </c>
      <c r="AT58" s="27">
        <f t="shared" si="27"/>
        <v>885.58050000000003</v>
      </c>
      <c r="AU58" s="27">
        <f t="shared" si="27"/>
        <v>885.58050000000003</v>
      </c>
      <c r="AV58" s="27">
        <f t="shared" si="27"/>
        <v>885.58050000000003</v>
      </c>
      <c r="AW58" s="27">
        <f t="shared" si="27"/>
        <v>885.58050000000003</v>
      </c>
      <c r="AX58" s="27">
        <f t="shared" si="27"/>
        <v>885.58050000000003</v>
      </c>
      <c r="AY58" s="27">
        <f t="shared" si="27"/>
        <v>885.58050000000003</v>
      </c>
      <c r="AZ58" s="27">
        <f t="shared" si="27"/>
        <v>885.58050000000003</v>
      </c>
      <c r="BA58" s="27">
        <f t="shared" si="27"/>
        <v>885.58050000000003</v>
      </c>
      <c r="BB58" s="27">
        <f t="shared" si="27"/>
        <v>885.58050000000003</v>
      </c>
      <c r="BC58" s="27">
        <f t="shared" si="27"/>
        <v>885.58050000000003</v>
      </c>
      <c r="BD58" s="27">
        <f t="shared" si="27"/>
        <v>885.58050000000003</v>
      </c>
      <c r="BE58" s="27">
        <f t="shared" si="27"/>
        <v>885.58050000000003</v>
      </c>
      <c r="BF58" s="27">
        <f t="shared" si="27"/>
        <v>885.58050000000003</v>
      </c>
      <c r="BG58" s="27">
        <f t="shared" si="27"/>
        <v>885.58050000000003</v>
      </c>
      <c r="BH58" s="27">
        <f t="shared" si="27"/>
        <v>885.58050000000003</v>
      </c>
      <c r="BI58" s="27">
        <f t="shared" si="26"/>
        <v>885.58050000000003</v>
      </c>
      <c r="BJ58" s="27">
        <f t="shared" si="26"/>
        <v>885.58050000000003</v>
      </c>
      <c r="BK58" s="27">
        <f t="shared" si="26"/>
        <v>885.58050000000003</v>
      </c>
      <c r="BL58" s="27">
        <f t="shared" si="26"/>
        <v>885.58050000000003</v>
      </c>
      <c r="BM58" s="27">
        <f t="shared" si="26"/>
        <v>885.58050000000003</v>
      </c>
      <c r="BN58" s="27">
        <f t="shared" si="26"/>
        <v>885.58050000000003</v>
      </c>
      <c r="BO58" s="27">
        <f t="shared" si="26"/>
        <v>885.58050000000003</v>
      </c>
      <c r="BP58" s="27">
        <f t="shared" si="26"/>
        <v>885.58050000000003</v>
      </c>
      <c r="BQ58" s="27">
        <f t="shared" si="26"/>
        <v>885.58050000000003</v>
      </c>
      <c r="BR58" s="27"/>
      <c r="BS58" s="27"/>
      <c r="BT58" s="27"/>
      <c r="BU58" s="28">
        <f t="shared" si="24"/>
        <v>23025.093000000001</v>
      </c>
      <c r="BW58" s="26">
        <f t="shared" si="9"/>
        <v>0</v>
      </c>
      <c r="BX58" s="26">
        <f t="shared" si="10"/>
        <v>0</v>
      </c>
      <c r="BY58" s="26">
        <f t="shared" si="11"/>
        <v>0</v>
      </c>
      <c r="BZ58" s="26">
        <f t="shared" si="12"/>
        <v>885.58050000000003</v>
      </c>
      <c r="CA58" s="26">
        <f t="shared" si="13"/>
        <v>7084.6440000000002</v>
      </c>
      <c r="CB58" s="26">
        <f t="shared" si="5"/>
        <v>10626.966</v>
      </c>
      <c r="CC58" s="26">
        <f t="shared" si="25"/>
        <v>4427.9025000000001</v>
      </c>
      <c r="CD58" s="26">
        <f t="shared" si="7"/>
        <v>23025.093000000001</v>
      </c>
    </row>
    <row r="59" spans="1:82" s="23" customFormat="1" ht="15" customHeight="1" x14ac:dyDescent="0.25">
      <c r="A59" s="23" t="s">
        <v>381</v>
      </c>
      <c r="B59" s="21" t="s">
        <v>61</v>
      </c>
      <c r="C59" s="29" t="s">
        <v>131</v>
      </c>
      <c r="D59" s="29" t="s">
        <v>130</v>
      </c>
      <c r="E59" t="s">
        <v>265</v>
      </c>
      <c r="F59" s="29" t="s">
        <v>262</v>
      </c>
      <c r="G59" t="s">
        <v>262</v>
      </c>
      <c r="H59" t="s">
        <v>269</v>
      </c>
      <c r="I59" s="23">
        <v>1</v>
      </c>
      <c r="J59" s="24">
        <v>922.6105</v>
      </c>
      <c r="K59" s="25">
        <f t="shared" si="1"/>
        <v>922.6105</v>
      </c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>
        <v>922.6105</v>
      </c>
      <c r="AS59" s="27">
        <v>922.6105</v>
      </c>
      <c r="AT59" s="27">
        <f t="shared" si="27"/>
        <v>922.6105</v>
      </c>
      <c r="AU59" s="27">
        <f t="shared" si="27"/>
        <v>922.6105</v>
      </c>
      <c r="AV59" s="27">
        <f t="shared" si="27"/>
        <v>922.6105</v>
      </c>
      <c r="AW59" s="27">
        <f t="shared" si="27"/>
        <v>922.6105</v>
      </c>
      <c r="AX59" s="27">
        <f t="shared" si="27"/>
        <v>922.6105</v>
      </c>
      <c r="AY59" s="27">
        <f t="shared" si="27"/>
        <v>922.6105</v>
      </c>
      <c r="AZ59" s="27">
        <f t="shared" si="27"/>
        <v>922.6105</v>
      </c>
      <c r="BA59" s="27">
        <f t="shared" si="27"/>
        <v>922.6105</v>
      </c>
      <c r="BB59" s="27">
        <f t="shared" si="27"/>
        <v>922.6105</v>
      </c>
      <c r="BC59" s="27">
        <f t="shared" si="27"/>
        <v>922.6105</v>
      </c>
      <c r="BD59" s="27">
        <f t="shared" si="27"/>
        <v>922.6105</v>
      </c>
      <c r="BE59" s="27">
        <f t="shared" si="27"/>
        <v>922.6105</v>
      </c>
      <c r="BF59" s="27">
        <f t="shared" si="27"/>
        <v>922.6105</v>
      </c>
      <c r="BG59" s="27">
        <f t="shared" si="27"/>
        <v>922.6105</v>
      </c>
      <c r="BH59" s="27">
        <f t="shared" si="27"/>
        <v>922.6105</v>
      </c>
      <c r="BI59" s="27">
        <f t="shared" si="26"/>
        <v>922.6105</v>
      </c>
      <c r="BJ59" s="27">
        <f t="shared" si="26"/>
        <v>922.6105</v>
      </c>
      <c r="BK59" s="27">
        <f t="shared" si="26"/>
        <v>922.6105</v>
      </c>
      <c r="BL59" s="27">
        <f t="shared" si="26"/>
        <v>922.6105</v>
      </c>
      <c r="BM59" s="27">
        <f t="shared" si="26"/>
        <v>922.6105</v>
      </c>
      <c r="BN59" s="27">
        <f t="shared" si="26"/>
        <v>922.6105</v>
      </c>
      <c r="BO59" s="27">
        <f t="shared" si="26"/>
        <v>922.6105</v>
      </c>
      <c r="BP59" s="27">
        <f t="shared" si="26"/>
        <v>922.6105</v>
      </c>
      <c r="BQ59" s="27">
        <f t="shared" si="26"/>
        <v>922.6105</v>
      </c>
      <c r="BR59" s="27"/>
      <c r="BS59" s="27"/>
      <c r="BT59" s="27"/>
      <c r="BU59" s="28">
        <f t="shared" si="24"/>
        <v>23987.872999999996</v>
      </c>
      <c r="BW59" s="26">
        <f t="shared" si="9"/>
        <v>0</v>
      </c>
      <c r="BX59" s="26">
        <f t="shared" si="10"/>
        <v>0</v>
      </c>
      <c r="BY59" s="26">
        <f t="shared" si="11"/>
        <v>0</v>
      </c>
      <c r="BZ59" s="26">
        <f t="shared" si="12"/>
        <v>922.6105</v>
      </c>
      <c r="CA59" s="26">
        <f t="shared" si="13"/>
        <v>7380.8839999999991</v>
      </c>
      <c r="CB59" s="26">
        <f t="shared" si="5"/>
        <v>11071.326000000001</v>
      </c>
      <c r="CC59" s="26">
        <f t="shared" si="25"/>
        <v>4613.0524999999998</v>
      </c>
      <c r="CD59" s="26">
        <f t="shared" si="7"/>
        <v>23987.873</v>
      </c>
    </row>
    <row r="60" spans="1:82" s="23" customFormat="1" ht="15" customHeight="1" x14ac:dyDescent="0.25">
      <c r="A60" s="23" t="s">
        <v>381</v>
      </c>
      <c r="B60" s="21" t="s">
        <v>61</v>
      </c>
      <c r="C60" s="29" t="s">
        <v>345</v>
      </c>
      <c r="D60" s="29" t="s">
        <v>132</v>
      </c>
      <c r="E60" t="s">
        <v>259</v>
      </c>
      <c r="F60" s="29" t="s">
        <v>259</v>
      </c>
      <c r="G60" t="s">
        <v>263</v>
      </c>
      <c r="H60" t="s">
        <v>263</v>
      </c>
      <c r="I60" s="23">
        <v>1</v>
      </c>
      <c r="J60" s="24">
        <v>1358.9204999999999</v>
      </c>
      <c r="K60" s="25">
        <f t="shared" si="1"/>
        <v>1358.9204999999999</v>
      </c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>
        <v>1358.9204999999999</v>
      </c>
      <c r="AS60" s="27">
        <v>1358.9204999999999</v>
      </c>
      <c r="AT60" s="27">
        <f t="shared" si="27"/>
        <v>1358.9204999999999</v>
      </c>
      <c r="AU60" s="27">
        <f t="shared" si="27"/>
        <v>1358.9204999999999</v>
      </c>
      <c r="AV60" s="27">
        <f t="shared" si="27"/>
        <v>1358.9204999999999</v>
      </c>
      <c r="AW60" s="27">
        <f t="shared" si="27"/>
        <v>1358.9204999999999</v>
      </c>
      <c r="AX60" s="27">
        <f t="shared" si="27"/>
        <v>1358.9204999999999</v>
      </c>
      <c r="AY60" s="27">
        <f t="shared" si="27"/>
        <v>1358.9204999999999</v>
      </c>
      <c r="AZ60" s="27">
        <f t="shared" si="27"/>
        <v>1358.9204999999999</v>
      </c>
      <c r="BA60" s="27">
        <f t="shared" si="27"/>
        <v>1358.9204999999999</v>
      </c>
      <c r="BB60" s="27">
        <f t="shared" si="27"/>
        <v>1358.9204999999999</v>
      </c>
      <c r="BC60" s="27">
        <f t="shared" si="27"/>
        <v>1358.9204999999999</v>
      </c>
      <c r="BD60" s="27">
        <f t="shared" si="27"/>
        <v>1358.9204999999999</v>
      </c>
      <c r="BE60" s="27">
        <f t="shared" si="27"/>
        <v>1358.9204999999999</v>
      </c>
      <c r="BF60" s="27">
        <f t="shared" si="27"/>
        <v>1358.9204999999999</v>
      </c>
      <c r="BG60" s="27">
        <f t="shared" si="27"/>
        <v>1358.9204999999999</v>
      </c>
      <c r="BH60" s="27">
        <f t="shared" si="27"/>
        <v>1358.9204999999999</v>
      </c>
      <c r="BI60" s="27">
        <f t="shared" si="26"/>
        <v>1358.9204999999999</v>
      </c>
      <c r="BJ60" s="27">
        <f t="shared" si="26"/>
        <v>1358.9204999999999</v>
      </c>
      <c r="BK60" s="27">
        <f t="shared" si="26"/>
        <v>1358.9204999999999</v>
      </c>
      <c r="BL60" s="27">
        <f t="shared" si="26"/>
        <v>1358.9204999999999</v>
      </c>
      <c r="BM60" s="27">
        <f t="shared" si="26"/>
        <v>1358.9204999999999</v>
      </c>
      <c r="BN60" s="27">
        <f t="shared" si="26"/>
        <v>1358.9204999999999</v>
      </c>
      <c r="BO60" s="27">
        <f t="shared" si="26"/>
        <v>1358.9204999999999</v>
      </c>
      <c r="BP60" s="27">
        <f t="shared" si="26"/>
        <v>1358.9204999999999</v>
      </c>
      <c r="BQ60" s="27">
        <f t="shared" si="26"/>
        <v>1358.9204999999999</v>
      </c>
      <c r="BR60" s="27"/>
      <c r="BS60" s="27"/>
      <c r="BT60" s="27"/>
      <c r="BU60" s="28">
        <f t="shared" si="24"/>
        <v>35331.932999999997</v>
      </c>
      <c r="BW60" s="26">
        <f t="shared" si="9"/>
        <v>0</v>
      </c>
      <c r="BX60" s="26">
        <f t="shared" si="10"/>
        <v>0</v>
      </c>
      <c r="BY60" s="26">
        <f t="shared" si="11"/>
        <v>0</v>
      </c>
      <c r="BZ60" s="26">
        <f t="shared" si="12"/>
        <v>1358.9204999999999</v>
      </c>
      <c r="CA60" s="26">
        <f t="shared" si="13"/>
        <v>10871.364</v>
      </c>
      <c r="CB60" s="26">
        <f t="shared" si="5"/>
        <v>16307.046</v>
      </c>
      <c r="CC60" s="26">
        <f t="shared" si="25"/>
        <v>6794.6025</v>
      </c>
      <c r="CD60" s="26">
        <f t="shared" si="7"/>
        <v>35331.932999999997</v>
      </c>
    </row>
    <row r="61" spans="1:82" s="23" customFormat="1" ht="15" customHeight="1" x14ac:dyDescent="0.25">
      <c r="A61" s="23" t="s">
        <v>381</v>
      </c>
      <c r="B61" s="21" t="s">
        <v>61</v>
      </c>
      <c r="C61" s="29" t="s">
        <v>290</v>
      </c>
      <c r="D61" s="29" t="s">
        <v>133</v>
      </c>
      <c r="E61" t="s">
        <v>263</v>
      </c>
      <c r="F61" s="29" t="s">
        <v>263</v>
      </c>
      <c r="G61" t="s">
        <v>257</v>
      </c>
      <c r="H61" t="s">
        <v>267</v>
      </c>
      <c r="I61" s="23">
        <v>1</v>
      </c>
      <c r="J61" s="24">
        <v>1479.6704999999999</v>
      </c>
      <c r="K61" s="25">
        <f t="shared" si="1"/>
        <v>1479.6704999999999</v>
      </c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>
        <v>1479.6704999999999</v>
      </c>
      <c r="AS61" s="27">
        <v>1479.6704999999999</v>
      </c>
      <c r="AT61" s="27">
        <f t="shared" si="27"/>
        <v>1479.6704999999999</v>
      </c>
      <c r="AU61" s="27">
        <f t="shared" si="27"/>
        <v>1479.6704999999999</v>
      </c>
      <c r="AV61" s="27">
        <f t="shared" si="27"/>
        <v>1479.6704999999999</v>
      </c>
      <c r="AW61" s="27">
        <f t="shared" si="27"/>
        <v>1479.6704999999999</v>
      </c>
      <c r="AX61" s="27">
        <f t="shared" si="27"/>
        <v>1479.6704999999999</v>
      </c>
      <c r="AY61" s="27">
        <f t="shared" si="27"/>
        <v>1479.6704999999999</v>
      </c>
      <c r="AZ61" s="27">
        <f t="shared" si="27"/>
        <v>1479.6704999999999</v>
      </c>
      <c r="BA61" s="27">
        <f t="shared" si="27"/>
        <v>1479.6704999999999</v>
      </c>
      <c r="BB61" s="27">
        <f t="shared" si="27"/>
        <v>1479.6704999999999</v>
      </c>
      <c r="BC61" s="27">
        <f t="shared" si="27"/>
        <v>1479.6704999999999</v>
      </c>
      <c r="BD61" s="27">
        <f t="shared" si="27"/>
        <v>1479.6704999999999</v>
      </c>
      <c r="BE61" s="27">
        <f t="shared" si="27"/>
        <v>1479.6704999999999</v>
      </c>
      <c r="BF61" s="27">
        <f t="shared" si="27"/>
        <v>1479.6704999999999</v>
      </c>
      <c r="BG61" s="27">
        <f t="shared" si="27"/>
        <v>1479.6704999999999</v>
      </c>
      <c r="BH61" s="27">
        <f t="shared" si="27"/>
        <v>1479.6704999999999</v>
      </c>
      <c r="BI61" s="27">
        <f t="shared" si="26"/>
        <v>1479.6704999999999</v>
      </c>
      <c r="BJ61" s="27">
        <f t="shared" si="26"/>
        <v>1479.6704999999999</v>
      </c>
      <c r="BK61" s="27">
        <f t="shared" si="26"/>
        <v>1479.6704999999999</v>
      </c>
      <c r="BL61" s="27">
        <f t="shared" si="26"/>
        <v>1479.6704999999999</v>
      </c>
      <c r="BM61" s="27">
        <f t="shared" si="26"/>
        <v>1479.6704999999999</v>
      </c>
      <c r="BN61" s="27">
        <f t="shared" si="26"/>
        <v>1479.6704999999999</v>
      </c>
      <c r="BO61" s="27">
        <f t="shared" si="26"/>
        <v>1479.6704999999999</v>
      </c>
      <c r="BP61" s="27">
        <f t="shared" si="26"/>
        <v>1479.6704999999999</v>
      </c>
      <c r="BQ61" s="27">
        <f t="shared" si="26"/>
        <v>1479.6704999999999</v>
      </c>
      <c r="BR61" s="27"/>
      <c r="BS61" s="27"/>
      <c r="BT61" s="27"/>
      <c r="BU61" s="28">
        <f t="shared" si="24"/>
        <v>38471.432999999997</v>
      </c>
      <c r="BW61" s="26">
        <f t="shared" si="9"/>
        <v>0</v>
      </c>
      <c r="BX61" s="26">
        <f t="shared" si="10"/>
        <v>0</v>
      </c>
      <c r="BY61" s="26">
        <f t="shared" si="11"/>
        <v>0</v>
      </c>
      <c r="BZ61" s="26">
        <f t="shared" si="12"/>
        <v>1479.6704999999999</v>
      </c>
      <c r="CA61" s="26">
        <f t="shared" si="13"/>
        <v>11837.364</v>
      </c>
      <c r="CB61" s="26">
        <f t="shared" si="5"/>
        <v>17756.045999999998</v>
      </c>
      <c r="CC61" s="26">
        <f t="shared" si="25"/>
        <v>7398.3525</v>
      </c>
      <c r="CD61" s="26">
        <f t="shared" si="7"/>
        <v>38471.432999999997</v>
      </c>
    </row>
    <row r="62" spans="1:82" s="23" customFormat="1" ht="15" customHeight="1" x14ac:dyDescent="0.25">
      <c r="A62" s="23" t="s">
        <v>381</v>
      </c>
      <c r="B62" s="21" t="s">
        <v>61</v>
      </c>
      <c r="C62" s="29" t="s">
        <v>346</v>
      </c>
      <c r="D62" s="29" t="s">
        <v>134</v>
      </c>
      <c r="E62" t="s">
        <v>264</v>
      </c>
      <c r="F62" s="29" t="s">
        <v>256</v>
      </c>
      <c r="G62" t="s">
        <v>263</v>
      </c>
      <c r="H62" t="s">
        <v>263</v>
      </c>
      <c r="I62" s="23">
        <v>1</v>
      </c>
      <c r="J62" s="24">
        <v>1255.8805</v>
      </c>
      <c r="K62" s="25">
        <f t="shared" si="1"/>
        <v>1255.8805</v>
      </c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>
        <v>1255.8805</v>
      </c>
      <c r="AS62" s="27">
        <v>1255.8805</v>
      </c>
      <c r="AT62" s="27">
        <f t="shared" si="27"/>
        <v>1255.8805</v>
      </c>
      <c r="AU62" s="27">
        <f t="shared" si="27"/>
        <v>1255.8805</v>
      </c>
      <c r="AV62" s="27">
        <f t="shared" si="27"/>
        <v>1255.8805</v>
      </c>
      <c r="AW62" s="27">
        <f t="shared" si="27"/>
        <v>1255.8805</v>
      </c>
      <c r="AX62" s="27">
        <f t="shared" si="27"/>
        <v>1255.8805</v>
      </c>
      <c r="AY62" s="27">
        <f t="shared" si="27"/>
        <v>1255.8805</v>
      </c>
      <c r="AZ62" s="27">
        <f t="shared" si="27"/>
        <v>1255.8805</v>
      </c>
      <c r="BA62" s="27">
        <f t="shared" si="27"/>
        <v>1255.8805</v>
      </c>
      <c r="BB62" s="27">
        <f t="shared" si="27"/>
        <v>1255.8805</v>
      </c>
      <c r="BC62" s="27">
        <f t="shared" si="27"/>
        <v>1255.8805</v>
      </c>
      <c r="BD62" s="27">
        <f t="shared" si="27"/>
        <v>1255.8805</v>
      </c>
      <c r="BE62" s="27">
        <f t="shared" si="27"/>
        <v>1255.8805</v>
      </c>
      <c r="BF62" s="27">
        <f t="shared" si="27"/>
        <v>1255.8805</v>
      </c>
      <c r="BG62" s="27">
        <f t="shared" si="27"/>
        <v>1255.8805</v>
      </c>
      <c r="BH62" s="27">
        <f t="shared" si="27"/>
        <v>1255.8805</v>
      </c>
      <c r="BI62" s="27">
        <f t="shared" si="26"/>
        <v>1255.8805</v>
      </c>
      <c r="BJ62" s="27">
        <f t="shared" si="26"/>
        <v>1255.8805</v>
      </c>
      <c r="BK62" s="27">
        <f t="shared" si="26"/>
        <v>1255.8805</v>
      </c>
      <c r="BL62" s="27">
        <f t="shared" si="26"/>
        <v>1255.8805</v>
      </c>
      <c r="BM62" s="27">
        <f t="shared" si="26"/>
        <v>1255.8805</v>
      </c>
      <c r="BN62" s="27">
        <f t="shared" si="26"/>
        <v>1255.8805</v>
      </c>
      <c r="BO62" s="27">
        <f t="shared" si="26"/>
        <v>1255.8805</v>
      </c>
      <c r="BP62" s="27">
        <f t="shared" si="26"/>
        <v>1255.8805</v>
      </c>
      <c r="BQ62" s="27">
        <f t="shared" si="26"/>
        <v>1255.8805</v>
      </c>
      <c r="BR62" s="27"/>
      <c r="BS62" s="27"/>
      <c r="BT62" s="27"/>
      <c r="BU62" s="28">
        <f t="shared" si="24"/>
        <v>32652.892999999989</v>
      </c>
      <c r="BW62" s="26">
        <f t="shared" si="9"/>
        <v>0</v>
      </c>
      <c r="BX62" s="26">
        <f t="shared" si="10"/>
        <v>0</v>
      </c>
      <c r="BY62" s="26">
        <f t="shared" si="11"/>
        <v>0</v>
      </c>
      <c r="BZ62" s="26">
        <f t="shared" si="12"/>
        <v>1255.8805</v>
      </c>
      <c r="CA62" s="26">
        <f t="shared" si="13"/>
        <v>10047.044</v>
      </c>
      <c r="CB62" s="26">
        <f t="shared" si="5"/>
        <v>15070.565999999997</v>
      </c>
      <c r="CC62" s="26">
        <f t="shared" si="25"/>
        <v>6279.4025000000001</v>
      </c>
      <c r="CD62" s="26">
        <f t="shared" si="7"/>
        <v>32652.892999999996</v>
      </c>
    </row>
    <row r="63" spans="1:82" s="23" customFormat="1" ht="15" customHeight="1" x14ac:dyDescent="0.25">
      <c r="A63" s="23" t="s">
        <v>381</v>
      </c>
      <c r="B63" s="21" t="s">
        <v>61</v>
      </c>
      <c r="C63" s="29" t="s">
        <v>135</v>
      </c>
      <c r="D63" s="29" t="s">
        <v>136</v>
      </c>
      <c r="E63" t="s">
        <v>263</v>
      </c>
      <c r="F63" s="29" t="s">
        <v>263</v>
      </c>
      <c r="G63" t="s">
        <v>263</v>
      </c>
      <c r="H63" t="s">
        <v>263</v>
      </c>
      <c r="I63" s="23">
        <v>1</v>
      </c>
      <c r="J63" s="24">
        <v>1502.2104999999999</v>
      </c>
      <c r="K63" s="25">
        <f t="shared" si="1"/>
        <v>1502.2104999999999</v>
      </c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>
        <v>1502.2104999999999</v>
      </c>
      <c r="AS63" s="27">
        <v>1502.2104999999999</v>
      </c>
      <c r="AT63" s="27">
        <f t="shared" si="27"/>
        <v>1502.2104999999999</v>
      </c>
      <c r="AU63" s="27">
        <f t="shared" si="27"/>
        <v>1502.2104999999999</v>
      </c>
      <c r="AV63" s="27">
        <f t="shared" si="27"/>
        <v>1502.2104999999999</v>
      </c>
      <c r="AW63" s="27">
        <f t="shared" si="27"/>
        <v>1502.2104999999999</v>
      </c>
      <c r="AX63" s="27">
        <f t="shared" si="27"/>
        <v>1502.2104999999999</v>
      </c>
      <c r="AY63" s="27">
        <f t="shared" si="27"/>
        <v>1502.2104999999999</v>
      </c>
      <c r="AZ63" s="27">
        <f t="shared" si="27"/>
        <v>1502.2104999999999</v>
      </c>
      <c r="BA63" s="27">
        <f t="shared" si="27"/>
        <v>1502.2104999999999</v>
      </c>
      <c r="BB63" s="27">
        <f t="shared" si="27"/>
        <v>1502.2104999999999</v>
      </c>
      <c r="BC63" s="27">
        <f t="shared" si="27"/>
        <v>1502.2104999999999</v>
      </c>
      <c r="BD63" s="27">
        <f t="shared" si="27"/>
        <v>1502.2104999999999</v>
      </c>
      <c r="BE63" s="27">
        <f t="shared" si="27"/>
        <v>1502.2104999999999</v>
      </c>
      <c r="BF63" s="27">
        <f t="shared" si="27"/>
        <v>1502.2104999999999</v>
      </c>
      <c r="BG63" s="27">
        <f t="shared" si="27"/>
        <v>1502.2104999999999</v>
      </c>
      <c r="BH63" s="27">
        <f t="shared" si="27"/>
        <v>1502.2104999999999</v>
      </c>
      <c r="BI63" s="27">
        <f t="shared" si="26"/>
        <v>1502.2104999999999</v>
      </c>
      <c r="BJ63" s="27">
        <f t="shared" si="26"/>
        <v>1502.2104999999999</v>
      </c>
      <c r="BK63" s="27">
        <f t="shared" si="26"/>
        <v>1502.2104999999999</v>
      </c>
      <c r="BL63" s="27">
        <f t="shared" si="26"/>
        <v>1502.2104999999999</v>
      </c>
      <c r="BM63" s="27">
        <f t="shared" si="26"/>
        <v>1502.2104999999999</v>
      </c>
      <c r="BN63" s="27">
        <f t="shared" si="26"/>
        <v>1502.2104999999999</v>
      </c>
      <c r="BO63" s="27">
        <f t="shared" si="26"/>
        <v>1502.2104999999999</v>
      </c>
      <c r="BP63" s="27">
        <f t="shared" si="26"/>
        <v>1502.2104999999999</v>
      </c>
      <c r="BQ63" s="27">
        <f t="shared" si="26"/>
        <v>1502.2104999999999</v>
      </c>
      <c r="BR63" s="27"/>
      <c r="BS63" s="27"/>
      <c r="BT63" s="27"/>
      <c r="BU63" s="28">
        <f t="shared" si="24"/>
        <v>39057.473000000013</v>
      </c>
      <c r="BW63" s="26">
        <f t="shared" si="9"/>
        <v>0</v>
      </c>
      <c r="BX63" s="26">
        <f t="shared" si="10"/>
        <v>0</v>
      </c>
      <c r="BY63" s="26">
        <f t="shared" si="11"/>
        <v>0</v>
      </c>
      <c r="BZ63" s="26">
        <f t="shared" si="12"/>
        <v>1502.2104999999999</v>
      </c>
      <c r="CA63" s="26">
        <f t="shared" si="13"/>
        <v>12017.683999999997</v>
      </c>
      <c r="CB63" s="26">
        <f t="shared" si="5"/>
        <v>18026.525999999998</v>
      </c>
      <c r="CC63" s="26">
        <f t="shared" si="25"/>
        <v>7511.0524999999998</v>
      </c>
      <c r="CD63" s="26">
        <f t="shared" si="7"/>
        <v>39057.472999999991</v>
      </c>
    </row>
    <row r="64" spans="1:82" s="23" customFormat="1" ht="15" customHeight="1" x14ac:dyDescent="0.25">
      <c r="A64" s="23" t="s">
        <v>381</v>
      </c>
      <c r="B64" s="21" t="s">
        <v>61</v>
      </c>
      <c r="C64" s="29" t="s">
        <v>137</v>
      </c>
      <c r="D64" s="29" t="s">
        <v>136</v>
      </c>
      <c r="E64" t="s">
        <v>263</v>
      </c>
      <c r="F64" s="29" t="s">
        <v>263</v>
      </c>
      <c r="G64" t="s">
        <v>263</v>
      </c>
      <c r="H64" t="s">
        <v>263</v>
      </c>
      <c r="I64" s="23">
        <v>1</v>
      </c>
      <c r="J64" s="24">
        <v>1502.2104999999999</v>
      </c>
      <c r="K64" s="25">
        <f t="shared" si="1"/>
        <v>1502.2104999999999</v>
      </c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>
        <v>1502.2104999999999</v>
      </c>
      <c r="AS64" s="27">
        <v>1502.2104999999999</v>
      </c>
      <c r="AT64" s="27">
        <f t="shared" si="27"/>
        <v>1502.2104999999999</v>
      </c>
      <c r="AU64" s="27">
        <f t="shared" si="27"/>
        <v>1502.2104999999999</v>
      </c>
      <c r="AV64" s="27">
        <f t="shared" si="27"/>
        <v>1502.2104999999999</v>
      </c>
      <c r="AW64" s="27">
        <f t="shared" si="27"/>
        <v>1502.2104999999999</v>
      </c>
      <c r="AX64" s="27">
        <f t="shared" si="27"/>
        <v>1502.2104999999999</v>
      </c>
      <c r="AY64" s="27">
        <f t="shared" si="27"/>
        <v>1502.2104999999999</v>
      </c>
      <c r="AZ64" s="27">
        <f t="shared" si="27"/>
        <v>1502.2104999999999</v>
      </c>
      <c r="BA64" s="27">
        <f t="shared" si="27"/>
        <v>1502.2104999999999</v>
      </c>
      <c r="BB64" s="27">
        <f t="shared" si="27"/>
        <v>1502.2104999999999</v>
      </c>
      <c r="BC64" s="27">
        <f t="shared" si="27"/>
        <v>1502.2104999999999</v>
      </c>
      <c r="BD64" s="27">
        <f t="shared" si="27"/>
        <v>1502.2104999999999</v>
      </c>
      <c r="BE64" s="27">
        <f t="shared" si="27"/>
        <v>1502.2104999999999</v>
      </c>
      <c r="BF64" s="27">
        <f t="shared" si="27"/>
        <v>1502.2104999999999</v>
      </c>
      <c r="BG64" s="27">
        <f t="shared" si="27"/>
        <v>1502.2104999999999</v>
      </c>
      <c r="BH64" s="27">
        <f t="shared" si="27"/>
        <v>1502.2104999999999</v>
      </c>
      <c r="BI64" s="27">
        <f t="shared" si="26"/>
        <v>1502.2104999999999</v>
      </c>
      <c r="BJ64" s="27">
        <f t="shared" si="26"/>
        <v>1502.2104999999999</v>
      </c>
      <c r="BK64" s="27">
        <f t="shared" si="26"/>
        <v>1502.2104999999999</v>
      </c>
      <c r="BL64" s="27">
        <f t="shared" si="26"/>
        <v>1502.2104999999999</v>
      </c>
      <c r="BM64" s="27">
        <f t="shared" si="26"/>
        <v>1502.2104999999999</v>
      </c>
      <c r="BN64" s="27">
        <f t="shared" si="26"/>
        <v>1502.2104999999999</v>
      </c>
      <c r="BO64" s="27">
        <f t="shared" si="26"/>
        <v>1502.2104999999999</v>
      </c>
      <c r="BP64" s="27">
        <f t="shared" si="26"/>
        <v>1502.2104999999999</v>
      </c>
      <c r="BQ64" s="27">
        <f t="shared" si="26"/>
        <v>1502.2104999999999</v>
      </c>
      <c r="BR64" s="27"/>
      <c r="BS64" s="27"/>
      <c r="BT64" s="27"/>
      <c r="BU64" s="28">
        <f t="shared" si="24"/>
        <v>39057.473000000013</v>
      </c>
      <c r="BW64" s="26">
        <f t="shared" si="9"/>
        <v>0</v>
      </c>
      <c r="BX64" s="26">
        <f t="shared" si="10"/>
        <v>0</v>
      </c>
      <c r="BY64" s="26">
        <f t="shared" si="11"/>
        <v>0</v>
      </c>
      <c r="BZ64" s="26">
        <f t="shared" si="12"/>
        <v>1502.2104999999999</v>
      </c>
      <c r="CA64" s="26">
        <f t="shared" si="13"/>
        <v>12017.683999999997</v>
      </c>
      <c r="CB64" s="26">
        <f t="shared" si="5"/>
        <v>18026.525999999998</v>
      </c>
      <c r="CC64" s="26">
        <f t="shared" si="25"/>
        <v>7511.0524999999998</v>
      </c>
      <c r="CD64" s="26">
        <f t="shared" si="7"/>
        <v>39057.472999999991</v>
      </c>
    </row>
    <row r="65" spans="1:82" s="23" customFormat="1" ht="15" customHeight="1" x14ac:dyDescent="0.25">
      <c r="A65" s="23" t="s">
        <v>381</v>
      </c>
      <c r="B65" s="21" t="s">
        <v>61</v>
      </c>
      <c r="C65" s="29" t="s">
        <v>138</v>
      </c>
      <c r="D65" s="29" t="s">
        <v>139</v>
      </c>
      <c r="E65" t="s">
        <v>260</v>
      </c>
      <c r="F65" s="29" t="s">
        <v>260</v>
      </c>
      <c r="G65" t="s">
        <v>257</v>
      </c>
      <c r="H65" t="s">
        <v>267</v>
      </c>
      <c r="I65" s="23">
        <v>1</v>
      </c>
      <c r="J65" s="24">
        <v>1267.1505</v>
      </c>
      <c r="K65" s="25">
        <f t="shared" si="1"/>
        <v>1267.1505</v>
      </c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>
        <v>1267.1505</v>
      </c>
      <c r="AS65" s="27">
        <v>1267.1505</v>
      </c>
      <c r="AT65" s="27">
        <f t="shared" si="27"/>
        <v>1267.1505</v>
      </c>
      <c r="AU65" s="27">
        <f t="shared" si="27"/>
        <v>1267.1505</v>
      </c>
      <c r="AV65" s="27">
        <f t="shared" si="27"/>
        <v>1267.1505</v>
      </c>
      <c r="AW65" s="27">
        <f t="shared" si="27"/>
        <v>1267.1505</v>
      </c>
      <c r="AX65" s="27">
        <f t="shared" si="27"/>
        <v>1267.1505</v>
      </c>
      <c r="AY65" s="27">
        <f t="shared" si="27"/>
        <v>1267.1505</v>
      </c>
      <c r="AZ65" s="27">
        <f t="shared" si="27"/>
        <v>1267.1505</v>
      </c>
      <c r="BA65" s="27">
        <f t="shared" si="27"/>
        <v>1267.1505</v>
      </c>
      <c r="BB65" s="27">
        <f t="shared" si="27"/>
        <v>1267.1505</v>
      </c>
      <c r="BC65" s="27">
        <f t="shared" si="27"/>
        <v>1267.1505</v>
      </c>
      <c r="BD65" s="27">
        <f t="shared" si="27"/>
        <v>1267.1505</v>
      </c>
      <c r="BE65" s="27">
        <f t="shared" si="27"/>
        <v>1267.1505</v>
      </c>
      <c r="BF65" s="27">
        <f t="shared" si="27"/>
        <v>1267.1505</v>
      </c>
      <c r="BG65" s="27">
        <f t="shared" si="27"/>
        <v>1267.1505</v>
      </c>
      <c r="BH65" s="27">
        <f t="shared" si="27"/>
        <v>1267.1505</v>
      </c>
      <c r="BI65" s="27">
        <f t="shared" si="26"/>
        <v>1267.1505</v>
      </c>
      <c r="BJ65" s="27">
        <f t="shared" si="26"/>
        <v>1267.1505</v>
      </c>
      <c r="BK65" s="27">
        <f t="shared" si="26"/>
        <v>1267.1505</v>
      </c>
      <c r="BL65" s="27">
        <f t="shared" si="26"/>
        <v>1267.1505</v>
      </c>
      <c r="BM65" s="27">
        <f t="shared" si="26"/>
        <v>1267.1505</v>
      </c>
      <c r="BN65" s="27">
        <f t="shared" si="26"/>
        <v>1267.1505</v>
      </c>
      <c r="BO65" s="27">
        <f t="shared" si="26"/>
        <v>1267.1505</v>
      </c>
      <c r="BP65" s="27">
        <f t="shared" si="26"/>
        <v>1267.1505</v>
      </c>
      <c r="BQ65" s="27">
        <f t="shared" si="26"/>
        <v>1267.1505</v>
      </c>
      <c r="BR65" s="27"/>
      <c r="BS65" s="27"/>
      <c r="BT65" s="27"/>
      <c r="BU65" s="28">
        <f t="shared" si="24"/>
        <v>32945.913</v>
      </c>
      <c r="BW65" s="26">
        <f t="shared" si="9"/>
        <v>0</v>
      </c>
      <c r="BX65" s="26">
        <f t="shared" si="10"/>
        <v>0</v>
      </c>
      <c r="BY65" s="26">
        <f t="shared" si="11"/>
        <v>0</v>
      </c>
      <c r="BZ65" s="26">
        <f t="shared" si="12"/>
        <v>1267.1505</v>
      </c>
      <c r="CA65" s="26">
        <f t="shared" si="13"/>
        <v>10137.204</v>
      </c>
      <c r="CB65" s="26">
        <f t="shared" si="5"/>
        <v>15205.805999999999</v>
      </c>
      <c r="CC65" s="26">
        <f t="shared" si="25"/>
        <v>6335.7524999999996</v>
      </c>
      <c r="CD65" s="26">
        <f t="shared" si="7"/>
        <v>32945.913</v>
      </c>
    </row>
    <row r="66" spans="1:82" s="23" customFormat="1" ht="15" customHeight="1" x14ac:dyDescent="0.25">
      <c r="A66" s="23" t="s">
        <v>381</v>
      </c>
      <c r="B66" s="21" t="s">
        <v>61</v>
      </c>
      <c r="C66" s="29" t="s">
        <v>291</v>
      </c>
      <c r="D66" s="29" t="s">
        <v>139</v>
      </c>
      <c r="E66" t="s">
        <v>260</v>
      </c>
      <c r="F66" s="29" t="s">
        <v>260</v>
      </c>
      <c r="G66" t="s">
        <v>257</v>
      </c>
      <c r="H66" t="s">
        <v>267</v>
      </c>
      <c r="I66" s="23">
        <v>1</v>
      </c>
      <c r="J66" s="24">
        <v>1267.1505</v>
      </c>
      <c r="K66" s="25">
        <f t="shared" si="1"/>
        <v>1267.1505</v>
      </c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>
        <v>1267.1505</v>
      </c>
      <c r="AS66" s="27">
        <v>1267.1505</v>
      </c>
      <c r="AT66" s="27">
        <f t="shared" si="27"/>
        <v>1267.1505</v>
      </c>
      <c r="AU66" s="27">
        <f t="shared" si="27"/>
        <v>1267.1505</v>
      </c>
      <c r="AV66" s="27">
        <f t="shared" si="27"/>
        <v>1267.1505</v>
      </c>
      <c r="AW66" s="27">
        <f t="shared" si="27"/>
        <v>1267.1505</v>
      </c>
      <c r="AX66" s="27">
        <f t="shared" si="27"/>
        <v>1267.1505</v>
      </c>
      <c r="AY66" s="27">
        <f t="shared" si="27"/>
        <v>1267.1505</v>
      </c>
      <c r="AZ66" s="27">
        <f t="shared" si="27"/>
        <v>1267.1505</v>
      </c>
      <c r="BA66" s="27">
        <f t="shared" si="27"/>
        <v>1267.1505</v>
      </c>
      <c r="BB66" s="27">
        <f t="shared" si="27"/>
        <v>1267.1505</v>
      </c>
      <c r="BC66" s="27">
        <f t="shared" si="27"/>
        <v>1267.1505</v>
      </c>
      <c r="BD66" s="27">
        <f t="shared" si="27"/>
        <v>1267.1505</v>
      </c>
      <c r="BE66" s="27">
        <f t="shared" si="27"/>
        <v>1267.1505</v>
      </c>
      <c r="BF66" s="27">
        <f t="shared" si="27"/>
        <v>1267.1505</v>
      </c>
      <c r="BG66" s="27">
        <f t="shared" si="27"/>
        <v>1267.1505</v>
      </c>
      <c r="BH66" s="27">
        <f t="shared" si="27"/>
        <v>1267.1505</v>
      </c>
      <c r="BI66" s="27">
        <f t="shared" si="26"/>
        <v>1267.1505</v>
      </c>
      <c r="BJ66" s="27">
        <f t="shared" si="26"/>
        <v>1267.1505</v>
      </c>
      <c r="BK66" s="27">
        <f t="shared" si="26"/>
        <v>1267.1505</v>
      </c>
      <c r="BL66" s="27">
        <f t="shared" si="26"/>
        <v>1267.1505</v>
      </c>
      <c r="BM66" s="27">
        <f t="shared" si="26"/>
        <v>1267.1505</v>
      </c>
      <c r="BN66" s="27">
        <f t="shared" si="26"/>
        <v>1267.1505</v>
      </c>
      <c r="BO66" s="27">
        <f t="shared" si="26"/>
        <v>1267.1505</v>
      </c>
      <c r="BP66" s="27">
        <f t="shared" si="26"/>
        <v>1267.1505</v>
      </c>
      <c r="BQ66" s="27">
        <f t="shared" si="26"/>
        <v>1267.1505</v>
      </c>
      <c r="BR66" s="27"/>
      <c r="BS66" s="27"/>
      <c r="BT66" s="27"/>
      <c r="BU66" s="28">
        <f t="shared" si="24"/>
        <v>32945.913</v>
      </c>
      <c r="BW66" s="26">
        <f t="shared" si="9"/>
        <v>0</v>
      </c>
      <c r="BX66" s="26">
        <f t="shared" si="10"/>
        <v>0</v>
      </c>
      <c r="BY66" s="26">
        <f t="shared" si="11"/>
        <v>0</v>
      </c>
      <c r="BZ66" s="26">
        <f t="shared" si="12"/>
        <v>1267.1505</v>
      </c>
      <c r="CA66" s="26">
        <f t="shared" si="13"/>
        <v>10137.204</v>
      </c>
      <c r="CB66" s="26">
        <f t="shared" si="5"/>
        <v>15205.805999999999</v>
      </c>
      <c r="CC66" s="26">
        <f t="shared" si="25"/>
        <v>6335.7524999999996</v>
      </c>
      <c r="CD66" s="26">
        <f t="shared" si="7"/>
        <v>32945.913</v>
      </c>
    </row>
    <row r="67" spans="1:82" s="23" customFormat="1" ht="15" customHeight="1" x14ac:dyDescent="0.25">
      <c r="A67" s="23" t="s">
        <v>381</v>
      </c>
      <c r="B67" s="21" t="s">
        <v>61</v>
      </c>
      <c r="C67" s="29" t="s">
        <v>347</v>
      </c>
      <c r="D67" s="29" t="s">
        <v>139</v>
      </c>
      <c r="E67" t="s">
        <v>260</v>
      </c>
      <c r="F67" s="29" t="s">
        <v>260</v>
      </c>
      <c r="G67" t="s">
        <v>257</v>
      </c>
      <c r="H67" t="s">
        <v>267</v>
      </c>
      <c r="I67" s="23">
        <v>1</v>
      </c>
      <c r="J67" s="24">
        <v>1267.1505</v>
      </c>
      <c r="K67" s="25">
        <f t="shared" si="1"/>
        <v>1267.1505</v>
      </c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>
        <v>1267.1505</v>
      </c>
      <c r="AS67" s="27">
        <v>1267.1505</v>
      </c>
      <c r="AT67" s="27">
        <f t="shared" si="27"/>
        <v>1267.1505</v>
      </c>
      <c r="AU67" s="27">
        <f t="shared" si="27"/>
        <v>1267.1505</v>
      </c>
      <c r="AV67" s="27">
        <f t="shared" si="27"/>
        <v>1267.1505</v>
      </c>
      <c r="AW67" s="27">
        <f t="shared" si="27"/>
        <v>1267.1505</v>
      </c>
      <c r="AX67" s="27">
        <f t="shared" si="27"/>
        <v>1267.1505</v>
      </c>
      <c r="AY67" s="27">
        <f t="shared" si="27"/>
        <v>1267.1505</v>
      </c>
      <c r="AZ67" s="27">
        <f t="shared" si="27"/>
        <v>1267.1505</v>
      </c>
      <c r="BA67" s="27">
        <f t="shared" si="27"/>
        <v>1267.1505</v>
      </c>
      <c r="BB67" s="27">
        <f t="shared" si="27"/>
        <v>1267.1505</v>
      </c>
      <c r="BC67" s="27">
        <f t="shared" si="27"/>
        <v>1267.1505</v>
      </c>
      <c r="BD67" s="27">
        <f t="shared" si="27"/>
        <v>1267.1505</v>
      </c>
      <c r="BE67" s="27">
        <f t="shared" si="27"/>
        <v>1267.1505</v>
      </c>
      <c r="BF67" s="27">
        <f t="shared" si="27"/>
        <v>1267.1505</v>
      </c>
      <c r="BG67" s="27">
        <f t="shared" si="27"/>
        <v>1267.1505</v>
      </c>
      <c r="BH67" s="27">
        <f t="shared" si="27"/>
        <v>1267.1505</v>
      </c>
      <c r="BI67" s="27">
        <f t="shared" si="26"/>
        <v>1267.1505</v>
      </c>
      <c r="BJ67" s="27">
        <f t="shared" si="26"/>
        <v>1267.1505</v>
      </c>
      <c r="BK67" s="27">
        <f t="shared" si="26"/>
        <v>1267.1505</v>
      </c>
      <c r="BL67" s="27">
        <f t="shared" si="26"/>
        <v>1267.1505</v>
      </c>
      <c r="BM67" s="27">
        <f t="shared" si="26"/>
        <v>1267.1505</v>
      </c>
      <c r="BN67" s="27">
        <f t="shared" si="26"/>
        <v>1267.1505</v>
      </c>
      <c r="BO67" s="27">
        <f t="shared" si="26"/>
        <v>1267.1505</v>
      </c>
      <c r="BP67" s="27">
        <f t="shared" si="26"/>
        <v>1267.1505</v>
      </c>
      <c r="BQ67" s="27">
        <f t="shared" si="26"/>
        <v>1267.1505</v>
      </c>
      <c r="BR67" s="27"/>
      <c r="BS67" s="27"/>
      <c r="BT67" s="27"/>
      <c r="BU67" s="28">
        <f t="shared" si="24"/>
        <v>32945.913</v>
      </c>
      <c r="BW67" s="26">
        <f t="shared" si="9"/>
        <v>0</v>
      </c>
      <c r="BX67" s="26">
        <f t="shared" si="10"/>
        <v>0</v>
      </c>
      <c r="BY67" s="26">
        <f t="shared" si="11"/>
        <v>0</v>
      </c>
      <c r="BZ67" s="26">
        <f t="shared" si="12"/>
        <v>1267.1505</v>
      </c>
      <c r="CA67" s="26">
        <f t="shared" si="13"/>
        <v>10137.204</v>
      </c>
      <c r="CB67" s="26">
        <f t="shared" si="5"/>
        <v>15205.805999999999</v>
      </c>
      <c r="CC67" s="26">
        <f t="shared" si="25"/>
        <v>6335.7524999999996</v>
      </c>
      <c r="CD67" s="26">
        <f t="shared" si="7"/>
        <v>32945.913</v>
      </c>
    </row>
    <row r="68" spans="1:82" s="23" customFormat="1" ht="15" customHeight="1" x14ac:dyDescent="0.25">
      <c r="A68" s="23" t="s">
        <v>381</v>
      </c>
      <c r="B68" s="21" t="s">
        <v>61</v>
      </c>
      <c r="C68" s="29" t="s">
        <v>292</v>
      </c>
      <c r="D68" s="29" t="s">
        <v>140</v>
      </c>
      <c r="E68" t="s">
        <v>257</v>
      </c>
      <c r="F68" s="29" t="s">
        <v>267</v>
      </c>
      <c r="G68" t="s">
        <v>263</v>
      </c>
      <c r="H68" t="s">
        <v>263</v>
      </c>
      <c r="I68" s="23">
        <v>1</v>
      </c>
      <c r="J68" s="24">
        <v>943.54049999999995</v>
      </c>
      <c r="K68" s="25">
        <f t="shared" si="1"/>
        <v>943.54049999999995</v>
      </c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>
        <v>943.54049999999995</v>
      </c>
      <c r="AS68" s="27">
        <v>943.54049999999995</v>
      </c>
      <c r="AT68" s="27">
        <f t="shared" si="27"/>
        <v>943.54049999999995</v>
      </c>
      <c r="AU68" s="27">
        <f t="shared" si="27"/>
        <v>943.54049999999995</v>
      </c>
      <c r="AV68" s="27">
        <f t="shared" si="27"/>
        <v>943.54049999999995</v>
      </c>
      <c r="AW68" s="27">
        <f t="shared" si="27"/>
        <v>943.54049999999995</v>
      </c>
      <c r="AX68" s="27">
        <f t="shared" si="27"/>
        <v>943.54049999999995</v>
      </c>
      <c r="AY68" s="27">
        <f t="shared" si="27"/>
        <v>943.54049999999995</v>
      </c>
      <c r="AZ68" s="27">
        <f t="shared" si="27"/>
        <v>943.54049999999995</v>
      </c>
      <c r="BA68" s="27">
        <f t="shared" si="27"/>
        <v>943.54049999999995</v>
      </c>
      <c r="BB68" s="27">
        <f t="shared" si="27"/>
        <v>943.54049999999995</v>
      </c>
      <c r="BC68" s="27">
        <f t="shared" si="27"/>
        <v>943.54049999999995</v>
      </c>
      <c r="BD68" s="27">
        <f t="shared" si="27"/>
        <v>943.54049999999995</v>
      </c>
      <c r="BE68" s="27">
        <f t="shared" si="27"/>
        <v>943.54049999999995</v>
      </c>
      <c r="BF68" s="27">
        <f t="shared" si="27"/>
        <v>943.54049999999995</v>
      </c>
      <c r="BG68" s="27">
        <f t="shared" si="27"/>
        <v>943.54049999999995</v>
      </c>
      <c r="BH68" s="27">
        <f t="shared" si="27"/>
        <v>943.54049999999995</v>
      </c>
      <c r="BI68" s="27">
        <f t="shared" ref="BI68:BQ83" si="28">BH68</f>
        <v>943.54049999999995</v>
      </c>
      <c r="BJ68" s="27">
        <f t="shared" si="28"/>
        <v>943.54049999999995</v>
      </c>
      <c r="BK68" s="27">
        <f t="shared" si="28"/>
        <v>943.54049999999995</v>
      </c>
      <c r="BL68" s="27">
        <f t="shared" si="28"/>
        <v>943.54049999999995</v>
      </c>
      <c r="BM68" s="27">
        <f t="shared" si="28"/>
        <v>943.54049999999995</v>
      </c>
      <c r="BN68" s="27">
        <f t="shared" si="28"/>
        <v>943.54049999999995</v>
      </c>
      <c r="BO68" s="27">
        <f t="shared" si="28"/>
        <v>943.54049999999995</v>
      </c>
      <c r="BP68" s="27">
        <f t="shared" si="28"/>
        <v>943.54049999999995</v>
      </c>
      <c r="BQ68" s="27">
        <f t="shared" si="28"/>
        <v>943.54049999999995</v>
      </c>
      <c r="BR68" s="27"/>
      <c r="BS68" s="27"/>
      <c r="BT68" s="27"/>
      <c r="BU68" s="28">
        <f t="shared" si="24"/>
        <v>24532.052999999985</v>
      </c>
      <c r="BW68" s="26">
        <f t="shared" si="9"/>
        <v>0</v>
      </c>
      <c r="BX68" s="26">
        <f t="shared" si="10"/>
        <v>0</v>
      </c>
      <c r="BY68" s="26">
        <f t="shared" si="11"/>
        <v>0</v>
      </c>
      <c r="BZ68" s="26">
        <f t="shared" si="12"/>
        <v>943.54049999999995</v>
      </c>
      <c r="CA68" s="26">
        <f t="shared" si="13"/>
        <v>7548.3239999999996</v>
      </c>
      <c r="CB68" s="26">
        <f t="shared" si="5"/>
        <v>11322.485999999997</v>
      </c>
      <c r="CC68" s="26">
        <f t="shared" si="25"/>
        <v>4717.7024999999994</v>
      </c>
      <c r="CD68" s="26">
        <f t="shared" si="7"/>
        <v>24532.052999999996</v>
      </c>
    </row>
    <row r="69" spans="1:82" s="23" customFormat="1" ht="15" customHeight="1" x14ac:dyDescent="0.25">
      <c r="A69" s="23" t="s">
        <v>381</v>
      </c>
      <c r="B69" s="21" t="s">
        <v>61</v>
      </c>
      <c r="C69" s="29" t="s">
        <v>348</v>
      </c>
      <c r="D69" s="29" t="s">
        <v>141</v>
      </c>
      <c r="E69" t="s">
        <v>263</v>
      </c>
      <c r="F69" s="29" t="s">
        <v>263</v>
      </c>
      <c r="G69" t="s">
        <v>263</v>
      </c>
      <c r="H69" t="s">
        <v>274</v>
      </c>
      <c r="I69" s="23">
        <v>1</v>
      </c>
      <c r="J69" s="24">
        <v>1624.6349000000002</v>
      </c>
      <c r="K69" s="25">
        <f t="shared" ref="K69:K132" si="29">I69*J69</f>
        <v>1624.6349000000002</v>
      </c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>
        <v>1624.6349000000002</v>
      </c>
      <c r="AS69" s="27">
        <v>1624.6349000000002</v>
      </c>
      <c r="AT69" s="27">
        <f t="shared" si="27"/>
        <v>1624.6349000000002</v>
      </c>
      <c r="AU69" s="27">
        <f t="shared" si="27"/>
        <v>1624.6349000000002</v>
      </c>
      <c r="AV69" s="27">
        <f t="shared" si="27"/>
        <v>1624.6349000000002</v>
      </c>
      <c r="AW69" s="27">
        <f t="shared" si="27"/>
        <v>1624.6349000000002</v>
      </c>
      <c r="AX69" s="27">
        <f t="shared" si="27"/>
        <v>1624.6349000000002</v>
      </c>
      <c r="AY69" s="27">
        <f t="shared" si="27"/>
        <v>1624.6349000000002</v>
      </c>
      <c r="AZ69" s="27">
        <f t="shared" si="27"/>
        <v>1624.6349000000002</v>
      </c>
      <c r="BA69" s="27">
        <f t="shared" si="27"/>
        <v>1624.6349000000002</v>
      </c>
      <c r="BB69" s="27">
        <f t="shared" si="27"/>
        <v>1624.6349000000002</v>
      </c>
      <c r="BC69" s="27">
        <f t="shared" si="27"/>
        <v>1624.6349000000002</v>
      </c>
      <c r="BD69" s="27">
        <f t="shared" si="27"/>
        <v>1624.6349000000002</v>
      </c>
      <c r="BE69" s="27">
        <f t="shared" si="27"/>
        <v>1624.6349000000002</v>
      </c>
      <c r="BF69" s="27">
        <f t="shared" si="27"/>
        <v>1624.6349000000002</v>
      </c>
      <c r="BG69" s="27">
        <f t="shared" si="27"/>
        <v>1624.6349000000002</v>
      </c>
      <c r="BH69" s="27">
        <f t="shared" si="27"/>
        <v>1624.6349000000002</v>
      </c>
      <c r="BI69" s="27">
        <f t="shared" si="28"/>
        <v>1624.6349000000002</v>
      </c>
      <c r="BJ69" s="27">
        <f t="shared" si="28"/>
        <v>1624.6349000000002</v>
      </c>
      <c r="BK69" s="27">
        <f t="shared" si="28"/>
        <v>1624.6349000000002</v>
      </c>
      <c r="BL69" s="27">
        <f t="shared" si="28"/>
        <v>1624.6349000000002</v>
      </c>
      <c r="BM69" s="27">
        <f t="shared" si="28"/>
        <v>1624.6349000000002</v>
      </c>
      <c r="BN69" s="27">
        <f t="shared" si="28"/>
        <v>1624.6349000000002</v>
      </c>
      <c r="BO69" s="27">
        <f t="shared" si="28"/>
        <v>1624.6349000000002</v>
      </c>
      <c r="BP69" s="27">
        <f t="shared" si="28"/>
        <v>1624.6349000000002</v>
      </c>
      <c r="BQ69" s="27">
        <f t="shared" si="28"/>
        <v>1624.6349000000002</v>
      </c>
      <c r="BR69" s="27"/>
      <c r="BS69" s="27"/>
      <c r="BT69" s="27"/>
      <c r="BU69" s="28">
        <f t="shared" si="24"/>
        <v>42240.507400000002</v>
      </c>
      <c r="BW69" s="26">
        <f t="shared" si="9"/>
        <v>0</v>
      </c>
      <c r="BX69" s="26">
        <f t="shared" si="10"/>
        <v>0</v>
      </c>
      <c r="BY69" s="26">
        <f t="shared" si="11"/>
        <v>0</v>
      </c>
      <c r="BZ69" s="26">
        <f t="shared" si="12"/>
        <v>1624.6349000000002</v>
      </c>
      <c r="CA69" s="26">
        <f t="shared" si="13"/>
        <v>12997.079200000004</v>
      </c>
      <c r="CB69" s="26">
        <f t="shared" ref="CB69:CB132" si="30">SUM(BA69:BL69)</f>
        <v>19495.618800000007</v>
      </c>
      <c r="CC69" s="26">
        <f t="shared" si="25"/>
        <v>8123.174500000001</v>
      </c>
      <c r="CD69" s="26">
        <f t="shared" ref="CD69:CD132" si="31">SUM(BW69:CC69)</f>
        <v>42240.50740000001</v>
      </c>
    </row>
    <row r="70" spans="1:82" s="23" customFormat="1" ht="15" customHeight="1" x14ac:dyDescent="0.25">
      <c r="A70" s="23" t="s">
        <v>381</v>
      </c>
      <c r="B70" s="21" t="s">
        <v>61</v>
      </c>
      <c r="C70" s="29" t="s">
        <v>293</v>
      </c>
      <c r="D70" s="29" t="s">
        <v>142</v>
      </c>
      <c r="E70" t="s">
        <v>259</v>
      </c>
      <c r="F70" s="29" t="s">
        <v>259</v>
      </c>
      <c r="G70" t="s">
        <v>257</v>
      </c>
      <c r="H70" t="s">
        <v>267</v>
      </c>
      <c r="I70" s="23">
        <v>1</v>
      </c>
      <c r="J70" s="24">
        <v>1336.3805</v>
      </c>
      <c r="K70" s="25">
        <f t="shared" si="29"/>
        <v>1336.3805</v>
      </c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>
        <v>1336.3805</v>
      </c>
      <c r="AS70" s="27">
        <v>1336.3805</v>
      </c>
      <c r="AT70" s="27">
        <f t="shared" si="27"/>
        <v>1336.3805</v>
      </c>
      <c r="AU70" s="27">
        <f t="shared" si="27"/>
        <v>1336.3805</v>
      </c>
      <c r="AV70" s="27">
        <f t="shared" si="27"/>
        <v>1336.3805</v>
      </c>
      <c r="AW70" s="27">
        <f t="shared" si="27"/>
        <v>1336.3805</v>
      </c>
      <c r="AX70" s="27">
        <f t="shared" si="27"/>
        <v>1336.3805</v>
      </c>
      <c r="AY70" s="27">
        <f t="shared" si="27"/>
        <v>1336.3805</v>
      </c>
      <c r="AZ70" s="27">
        <f t="shared" si="27"/>
        <v>1336.3805</v>
      </c>
      <c r="BA70" s="27">
        <f t="shared" si="27"/>
        <v>1336.3805</v>
      </c>
      <c r="BB70" s="27">
        <f t="shared" si="27"/>
        <v>1336.3805</v>
      </c>
      <c r="BC70" s="27">
        <f t="shared" si="27"/>
        <v>1336.3805</v>
      </c>
      <c r="BD70" s="27">
        <f t="shared" si="27"/>
        <v>1336.3805</v>
      </c>
      <c r="BE70" s="27">
        <f t="shared" si="27"/>
        <v>1336.3805</v>
      </c>
      <c r="BF70" s="27">
        <f t="shared" si="27"/>
        <v>1336.3805</v>
      </c>
      <c r="BG70" s="27">
        <f t="shared" si="27"/>
        <v>1336.3805</v>
      </c>
      <c r="BH70" s="27">
        <f t="shared" ref="AT70:BH85" si="32">BG70</f>
        <v>1336.3805</v>
      </c>
      <c r="BI70" s="27">
        <f t="shared" si="28"/>
        <v>1336.3805</v>
      </c>
      <c r="BJ70" s="27">
        <f t="shared" si="28"/>
        <v>1336.3805</v>
      </c>
      <c r="BK70" s="27">
        <f t="shared" si="28"/>
        <v>1336.3805</v>
      </c>
      <c r="BL70" s="27">
        <f t="shared" si="28"/>
        <v>1336.3805</v>
      </c>
      <c r="BM70" s="27">
        <f t="shared" si="28"/>
        <v>1336.3805</v>
      </c>
      <c r="BN70" s="27">
        <f t="shared" si="28"/>
        <v>1336.3805</v>
      </c>
      <c r="BO70" s="27">
        <f t="shared" si="28"/>
        <v>1336.3805</v>
      </c>
      <c r="BP70" s="27">
        <f t="shared" si="28"/>
        <v>1336.3805</v>
      </c>
      <c r="BQ70" s="27">
        <f t="shared" si="28"/>
        <v>1336.3805</v>
      </c>
      <c r="BR70" s="27"/>
      <c r="BS70" s="27"/>
      <c r="BT70" s="27"/>
      <c r="BU70" s="28">
        <f t="shared" si="24"/>
        <v>34745.892999999989</v>
      </c>
      <c r="BW70" s="26">
        <f t="shared" si="9"/>
        <v>0</v>
      </c>
      <c r="BX70" s="26">
        <f t="shared" si="10"/>
        <v>0</v>
      </c>
      <c r="BY70" s="26">
        <f t="shared" si="11"/>
        <v>0</v>
      </c>
      <c r="BZ70" s="26">
        <f t="shared" ref="BZ70:BZ133" si="33">SUM(AO70:AR70)</f>
        <v>1336.3805</v>
      </c>
      <c r="CA70" s="26">
        <f t="shared" ref="CA70:CA133" si="34">SUM(AS70:AZ70)</f>
        <v>10691.044</v>
      </c>
      <c r="CB70" s="26">
        <f t="shared" si="30"/>
        <v>16036.565999999997</v>
      </c>
      <c r="CC70" s="26">
        <f t="shared" si="25"/>
        <v>6681.9025000000001</v>
      </c>
      <c r="CD70" s="26">
        <f t="shared" si="31"/>
        <v>34745.892999999996</v>
      </c>
    </row>
    <row r="71" spans="1:82" s="23" customFormat="1" ht="15" customHeight="1" x14ac:dyDescent="0.25">
      <c r="A71" s="23" t="s">
        <v>381</v>
      </c>
      <c r="B71" s="21" t="s">
        <v>61</v>
      </c>
      <c r="C71" s="29" t="s">
        <v>294</v>
      </c>
      <c r="D71" s="29" t="s">
        <v>143</v>
      </c>
      <c r="E71" t="s">
        <v>263</v>
      </c>
      <c r="F71" s="29" t="s">
        <v>263</v>
      </c>
      <c r="G71" t="s">
        <v>263</v>
      </c>
      <c r="H71" t="s">
        <v>274</v>
      </c>
      <c r="I71" s="23">
        <v>1</v>
      </c>
      <c r="J71" s="24">
        <v>1624.6349000000002</v>
      </c>
      <c r="K71" s="25">
        <f t="shared" si="29"/>
        <v>1624.6349000000002</v>
      </c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>
        <v>1624.6349000000002</v>
      </c>
      <c r="AS71" s="27">
        <v>1624.6349000000002</v>
      </c>
      <c r="AT71" s="27">
        <f t="shared" si="32"/>
        <v>1624.6349000000002</v>
      </c>
      <c r="AU71" s="27">
        <f t="shared" si="32"/>
        <v>1624.6349000000002</v>
      </c>
      <c r="AV71" s="27">
        <f t="shared" si="32"/>
        <v>1624.6349000000002</v>
      </c>
      <c r="AW71" s="27">
        <f t="shared" si="32"/>
        <v>1624.6349000000002</v>
      </c>
      <c r="AX71" s="27">
        <f t="shared" si="32"/>
        <v>1624.6349000000002</v>
      </c>
      <c r="AY71" s="27">
        <f t="shared" si="32"/>
        <v>1624.6349000000002</v>
      </c>
      <c r="AZ71" s="27">
        <f t="shared" si="32"/>
        <v>1624.6349000000002</v>
      </c>
      <c r="BA71" s="27">
        <f t="shared" si="32"/>
        <v>1624.6349000000002</v>
      </c>
      <c r="BB71" s="27">
        <f t="shared" si="32"/>
        <v>1624.6349000000002</v>
      </c>
      <c r="BC71" s="27">
        <f t="shared" si="32"/>
        <v>1624.6349000000002</v>
      </c>
      <c r="BD71" s="27">
        <f t="shared" si="32"/>
        <v>1624.6349000000002</v>
      </c>
      <c r="BE71" s="27">
        <f t="shared" si="32"/>
        <v>1624.6349000000002</v>
      </c>
      <c r="BF71" s="27">
        <f t="shared" si="32"/>
        <v>1624.6349000000002</v>
      </c>
      <c r="BG71" s="27">
        <f t="shared" si="32"/>
        <v>1624.6349000000002</v>
      </c>
      <c r="BH71" s="27">
        <f t="shared" si="32"/>
        <v>1624.6349000000002</v>
      </c>
      <c r="BI71" s="27">
        <f t="shared" si="28"/>
        <v>1624.6349000000002</v>
      </c>
      <c r="BJ71" s="27">
        <f t="shared" si="28"/>
        <v>1624.6349000000002</v>
      </c>
      <c r="BK71" s="27">
        <f t="shared" si="28"/>
        <v>1624.6349000000002</v>
      </c>
      <c r="BL71" s="27">
        <f t="shared" si="28"/>
        <v>1624.6349000000002</v>
      </c>
      <c r="BM71" s="27">
        <f t="shared" si="28"/>
        <v>1624.6349000000002</v>
      </c>
      <c r="BN71" s="27">
        <f t="shared" si="28"/>
        <v>1624.6349000000002</v>
      </c>
      <c r="BO71" s="27">
        <f t="shared" si="28"/>
        <v>1624.6349000000002</v>
      </c>
      <c r="BP71" s="27">
        <f t="shared" si="28"/>
        <v>1624.6349000000002</v>
      </c>
      <c r="BQ71" s="27">
        <f t="shared" si="28"/>
        <v>1624.6349000000002</v>
      </c>
      <c r="BR71" s="27"/>
      <c r="BS71" s="27"/>
      <c r="BT71" s="27"/>
      <c r="BU71" s="28">
        <f t="shared" si="24"/>
        <v>42240.507400000002</v>
      </c>
      <c r="BW71" s="26">
        <f t="shared" si="9"/>
        <v>0</v>
      </c>
      <c r="BX71" s="26">
        <f t="shared" si="10"/>
        <v>0</v>
      </c>
      <c r="BY71" s="26">
        <f t="shared" si="11"/>
        <v>0</v>
      </c>
      <c r="BZ71" s="26">
        <f t="shared" si="33"/>
        <v>1624.6349000000002</v>
      </c>
      <c r="CA71" s="26">
        <f t="shared" si="34"/>
        <v>12997.079200000004</v>
      </c>
      <c r="CB71" s="26">
        <f t="shared" si="30"/>
        <v>19495.618800000007</v>
      </c>
      <c r="CC71" s="26">
        <f t="shared" si="25"/>
        <v>8123.174500000001</v>
      </c>
      <c r="CD71" s="26">
        <f t="shared" si="31"/>
        <v>42240.50740000001</v>
      </c>
    </row>
    <row r="72" spans="1:82" s="23" customFormat="1" ht="15" customHeight="1" x14ac:dyDescent="0.25">
      <c r="A72" s="23" t="s">
        <v>381</v>
      </c>
      <c r="B72" s="21" t="s">
        <v>61</v>
      </c>
      <c r="C72" s="29" t="s">
        <v>295</v>
      </c>
      <c r="D72" s="29" t="s">
        <v>144</v>
      </c>
      <c r="E72" t="s">
        <v>264</v>
      </c>
      <c r="F72" s="29" t="s">
        <v>275</v>
      </c>
      <c r="G72" t="s">
        <v>263</v>
      </c>
      <c r="H72" t="s">
        <v>263</v>
      </c>
      <c r="I72" s="23">
        <v>1</v>
      </c>
      <c r="J72" s="24">
        <v>874.31049999999993</v>
      </c>
      <c r="K72" s="25">
        <f t="shared" si="29"/>
        <v>874.31049999999993</v>
      </c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>
        <v>874.31049999999993</v>
      </c>
      <c r="AS72" s="27">
        <v>874.31049999999993</v>
      </c>
      <c r="AT72" s="27">
        <f t="shared" si="32"/>
        <v>874.31049999999993</v>
      </c>
      <c r="AU72" s="27">
        <f t="shared" si="32"/>
        <v>874.31049999999993</v>
      </c>
      <c r="AV72" s="27">
        <f t="shared" si="32"/>
        <v>874.31049999999993</v>
      </c>
      <c r="AW72" s="27">
        <f t="shared" si="32"/>
        <v>874.31049999999993</v>
      </c>
      <c r="AX72" s="27">
        <f t="shared" si="32"/>
        <v>874.31049999999993</v>
      </c>
      <c r="AY72" s="27">
        <f t="shared" si="32"/>
        <v>874.31049999999993</v>
      </c>
      <c r="AZ72" s="27">
        <f t="shared" si="32"/>
        <v>874.31049999999993</v>
      </c>
      <c r="BA72" s="27">
        <f t="shared" si="32"/>
        <v>874.31049999999993</v>
      </c>
      <c r="BB72" s="27">
        <f t="shared" si="32"/>
        <v>874.31049999999993</v>
      </c>
      <c r="BC72" s="27">
        <f t="shared" si="32"/>
        <v>874.31049999999993</v>
      </c>
      <c r="BD72" s="27">
        <f t="shared" si="32"/>
        <v>874.31049999999993</v>
      </c>
      <c r="BE72" s="27">
        <f t="shared" si="32"/>
        <v>874.31049999999993</v>
      </c>
      <c r="BF72" s="27">
        <f t="shared" si="32"/>
        <v>874.31049999999993</v>
      </c>
      <c r="BG72" s="27">
        <f t="shared" si="32"/>
        <v>874.31049999999993</v>
      </c>
      <c r="BH72" s="27">
        <f t="shared" si="32"/>
        <v>874.31049999999993</v>
      </c>
      <c r="BI72" s="27">
        <f t="shared" si="28"/>
        <v>874.31049999999993</v>
      </c>
      <c r="BJ72" s="27">
        <f t="shared" si="28"/>
        <v>874.31049999999993</v>
      </c>
      <c r="BK72" s="27">
        <f t="shared" si="28"/>
        <v>874.31049999999993</v>
      </c>
      <c r="BL72" s="27">
        <f t="shared" si="28"/>
        <v>874.31049999999993</v>
      </c>
      <c r="BM72" s="27">
        <f t="shared" si="28"/>
        <v>874.31049999999993</v>
      </c>
      <c r="BN72" s="27">
        <f t="shared" si="28"/>
        <v>874.31049999999993</v>
      </c>
      <c r="BO72" s="27">
        <f t="shared" si="28"/>
        <v>874.31049999999993</v>
      </c>
      <c r="BP72" s="27">
        <f t="shared" si="28"/>
        <v>874.31049999999993</v>
      </c>
      <c r="BQ72" s="27">
        <f t="shared" si="28"/>
        <v>874.31049999999993</v>
      </c>
      <c r="BR72" s="27"/>
      <c r="BS72" s="27"/>
      <c r="BT72" s="27"/>
      <c r="BU72" s="28">
        <f t="shared" si="24"/>
        <v>22732.072999999993</v>
      </c>
      <c r="BW72" s="26">
        <f t="shared" si="9"/>
        <v>0</v>
      </c>
      <c r="BX72" s="26">
        <f t="shared" si="10"/>
        <v>0</v>
      </c>
      <c r="BY72" s="26">
        <f t="shared" si="11"/>
        <v>0</v>
      </c>
      <c r="BZ72" s="26">
        <f t="shared" si="33"/>
        <v>874.31049999999993</v>
      </c>
      <c r="CA72" s="26">
        <f t="shared" si="34"/>
        <v>6994.4839999999986</v>
      </c>
      <c r="CB72" s="26">
        <f t="shared" si="30"/>
        <v>10491.725999999997</v>
      </c>
      <c r="CC72" s="26">
        <f t="shared" si="25"/>
        <v>4371.5524999999998</v>
      </c>
      <c r="CD72" s="26">
        <f t="shared" si="31"/>
        <v>22732.072999999997</v>
      </c>
    </row>
    <row r="73" spans="1:82" s="23" customFormat="1" ht="15" customHeight="1" x14ac:dyDescent="0.25">
      <c r="A73" s="23" t="s">
        <v>381</v>
      </c>
      <c r="B73" s="21" t="s">
        <v>61</v>
      </c>
      <c r="C73" s="29" t="s">
        <v>296</v>
      </c>
      <c r="D73" s="29" t="s">
        <v>145</v>
      </c>
      <c r="E73" t="s">
        <v>259</v>
      </c>
      <c r="F73" s="29" t="s">
        <v>276</v>
      </c>
      <c r="G73" t="s">
        <v>263</v>
      </c>
      <c r="H73" t="s">
        <v>274</v>
      </c>
      <c r="I73" s="23">
        <v>1</v>
      </c>
      <c r="J73" s="24">
        <v>996.73490000000015</v>
      </c>
      <c r="K73" s="25">
        <f t="shared" si="29"/>
        <v>996.73490000000015</v>
      </c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>
        <v>996.73490000000015</v>
      </c>
      <c r="AS73" s="27">
        <v>996.73490000000015</v>
      </c>
      <c r="AT73" s="27">
        <f t="shared" si="32"/>
        <v>996.73490000000015</v>
      </c>
      <c r="AU73" s="27">
        <f t="shared" si="32"/>
        <v>996.73490000000015</v>
      </c>
      <c r="AV73" s="27">
        <f t="shared" si="32"/>
        <v>996.73490000000015</v>
      </c>
      <c r="AW73" s="27">
        <f t="shared" si="32"/>
        <v>996.73490000000015</v>
      </c>
      <c r="AX73" s="27">
        <f t="shared" si="32"/>
        <v>996.73490000000015</v>
      </c>
      <c r="AY73" s="27">
        <f t="shared" si="32"/>
        <v>996.73490000000015</v>
      </c>
      <c r="AZ73" s="27">
        <f t="shared" si="32"/>
        <v>996.73490000000015</v>
      </c>
      <c r="BA73" s="27">
        <f t="shared" si="32"/>
        <v>996.73490000000015</v>
      </c>
      <c r="BB73" s="27">
        <f t="shared" si="32"/>
        <v>996.73490000000015</v>
      </c>
      <c r="BC73" s="27">
        <f t="shared" si="32"/>
        <v>996.73490000000015</v>
      </c>
      <c r="BD73" s="27">
        <f t="shared" si="32"/>
        <v>996.73490000000015</v>
      </c>
      <c r="BE73" s="27">
        <f t="shared" si="32"/>
        <v>996.73490000000015</v>
      </c>
      <c r="BF73" s="27">
        <f t="shared" si="32"/>
        <v>996.73490000000015</v>
      </c>
      <c r="BG73" s="27">
        <f t="shared" si="32"/>
        <v>996.73490000000015</v>
      </c>
      <c r="BH73" s="27">
        <f t="shared" si="32"/>
        <v>996.73490000000015</v>
      </c>
      <c r="BI73" s="27">
        <f t="shared" si="28"/>
        <v>996.73490000000015</v>
      </c>
      <c r="BJ73" s="27">
        <f t="shared" si="28"/>
        <v>996.73490000000015</v>
      </c>
      <c r="BK73" s="27">
        <f t="shared" si="28"/>
        <v>996.73490000000015</v>
      </c>
      <c r="BL73" s="27">
        <f t="shared" si="28"/>
        <v>996.73490000000015</v>
      </c>
      <c r="BM73" s="27">
        <f t="shared" si="28"/>
        <v>996.73490000000015</v>
      </c>
      <c r="BN73" s="27">
        <f t="shared" si="28"/>
        <v>996.73490000000015</v>
      </c>
      <c r="BO73" s="27">
        <f t="shared" si="28"/>
        <v>996.73490000000015</v>
      </c>
      <c r="BP73" s="27">
        <f t="shared" si="28"/>
        <v>996.73490000000015</v>
      </c>
      <c r="BQ73" s="27">
        <f t="shared" si="28"/>
        <v>996.73490000000015</v>
      </c>
      <c r="BR73" s="27"/>
      <c r="BS73" s="27"/>
      <c r="BT73" s="27"/>
      <c r="BU73" s="28">
        <f t="shared" si="24"/>
        <v>25915.107399999994</v>
      </c>
      <c r="BW73" s="26">
        <f t="shared" si="9"/>
        <v>0</v>
      </c>
      <c r="BX73" s="26">
        <f t="shared" si="10"/>
        <v>0</v>
      </c>
      <c r="BY73" s="26">
        <f t="shared" si="11"/>
        <v>0</v>
      </c>
      <c r="BZ73" s="26">
        <f t="shared" si="33"/>
        <v>996.73490000000015</v>
      </c>
      <c r="CA73" s="26">
        <f t="shared" si="34"/>
        <v>7973.8792000000021</v>
      </c>
      <c r="CB73" s="26">
        <f t="shared" si="30"/>
        <v>11960.818800000001</v>
      </c>
      <c r="CC73" s="26">
        <f t="shared" si="25"/>
        <v>4983.674500000001</v>
      </c>
      <c r="CD73" s="26">
        <f t="shared" si="31"/>
        <v>25915.107400000004</v>
      </c>
    </row>
    <row r="74" spans="1:82" s="23" customFormat="1" ht="15" customHeight="1" x14ac:dyDescent="0.25">
      <c r="A74" s="23" t="s">
        <v>381</v>
      </c>
      <c r="B74" s="21" t="s">
        <v>61</v>
      </c>
      <c r="C74" s="29" t="s">
        <v>296</v>
      </c>
      <c r="D74" s="29" t="s">
        <v>145</v>
      </c>
      <c r="E74" t="s">
        <v>259</v>
      </c>
      <c r="F74" s="29" t="s">
        <v>276</v>
      </c>
      <c r="G74" t="s">
        <v>263</v>
      </c>
      <c r="H74" t="s">
        <v>274</v>
      </c>
      <c r="I74" s="23">
        <v>1</v>
      </c>
      <c r="J74" s="24">
        <v>885.58050000000003</v>
      </c>
      <c r="K74" s="25">
        <f t="shared" si="29"/>
        <v>885.58050000000003</v>
      </c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>
        <v>885.58050000000003</v>
      </c>
      <c r="AS74" s="27">
        <v>885.58050000000003</v>
      </c>
      <c r="AT74" s="27">
        <f t="shared" si="32"/>
        <v>885.58050000000003</v>
      </c>
      <c r="AU74" s="27">
        <f t="shared" si="32"/>
        <v>885.58050000000003</v>
      </c>
      <c r="AV74" s="27">
        <f t="shared" si="32"/>
        <v>885.58050000000003</v>
      </c>
      <c r="AW74" s="27">
        <f t="shared" si="32"/>
        <v>885.58050000000003</v>
      </c>
      <c r="AX74" s="27">
        <f t="shared" si="32"/>
        <v>885.58050000000003</v>
      </c>
      <c r="AY74" s="27">
        <f t="shared" si="32"/>
        <v>885.58050000000003</v>
      </c>
      <c r="AZ74" s="27">
        <f t="shared" si="32"/>
        <v>885.58050000000003</v>
      </c>
      <c r="BA74" s="27">
        <f t="shared" si="32"/>
        <v>885.58050000000003</v>
      </c>
      <c r="BB74" s="27">
        <f t="shared" si="32"/>
        <v>885.58050000000003</v>
      </c>
      <c r="BC74" s="27">
        <f t="shared" si="32"/>
        <v>885.58050000000003</v>
      </c>
      <c r="BD74" s="27">
        <f t="shared" si="32"/>
        <v>885.58050000000003</v>
      </c>
      <c r="BE74" s="27">
        <f t="shared" si="32"/>
        <v>885.58050000000003</v>
      </c>
      <c r="BF74" s="27">
        <f t="shared" si="32"/>
        <v>885.58050000000003</v>
      </c>
      <c r="BG74" s="27">
        <f t="shared" si="32"/>
        <v>885.58050000000003</v>
      </c>
      <c r="BH74" s="27">
        <f t="shared" si="32"/>
        <v>885.58050000000003</v>
      </c>
      <c r="BI74" s="27">
        <f t="shared" si="28"/>
        <v>885.58050000000003</v>
      </c>
      <c r="BJ74" s="27">
        <f t="shared" si="28"/>
        <v>885.58050000000003</v>
      </c>
      <c r="BK74" s="27">
        <f t="shared" si="28"/>
        <v>885.58050000000003</v>
      </c>
      <c r="BL74" s="27">
        <f t="shared" si="28"/>
        <v>885.58050000000003</v>
      </c>
      <c r="BM74" s="27">
        <f t="shared" si="28"/>
        <v>885.58050000000003</v>
      </c>
      <c r="BN74" s="27">
        <f t="shared" si="28"/>
        <v>885.58050000000003</v>
      </c>
      <c r="BO74" s="27">
        <f t="shared" si="28"/>
        <v>885.58050000000003</v>
      </c>
      <c r="BP74" s="27">
        <f t="shared" si="28"/>
        <v>885.58050000000003</v>
      </c>
      <c r="BQ74" s="27">
        <f t="shared" si="28"/>
        <v>885.58050000000003</v>
      </c>
      <c r="BR74" s="27"/>
      <c r="BS74" s="27"/>
      <c r="BT74" s="27"/>
      <c r="BU74" s="28">
        <f t="shared" si="24"/>
        <v>23025.093000000001</v>
      </c>
      <c r="BW74" s="26">
        <f t="shared" si="9"/>
        <v>0</v>
      </c>
      <c r="BX74" s="26">
        <f t="shared" si="10"/>
        <v>0</v>
      </c>
      <c r="BY74" s="26">
        <f t="shared" si="11"/>
        <v>0</v>
      </c>
      <c r="BZ74" s="26">
        <f t="shared" si="33"/>
        <v>885.58050000000003</v>
      </c>
      <c r="CA74" s="26">
        <f t="shared" si="34"/>
        <v>7084.6440000000002</v>
      </c>
      <c r="CB74" s="26">
        <f t="shared" si="30"/>
        <v>10626.966</v>
      </c>
      <c r="CC74" s="26">
        <f t="shared" si="25"/>
        <v>4427.9025000000001</v>
      </c>
      <c r="CD74" s="26">
        <f t="shared" si="31"/>
        <v>23025.093000000001</v>
      </c>
    </row>
    <row r="75" spans="1:82" s="23" customFormat="1" ht="15" customHeight="1" x14ac:dyDescent="0.25">
      <c r="A75" s="23" t="s">
        <v>381</v>
      </c>
      <c r="B75" s="21" t="s">
        <v>61</v>
      </c>
      <c r="C75" s="29" t="s">
        <v>349</v>
      </c>
      <c r="D75" s="29" t="s">
        <v>146</v>
      </c>
      <c r="E75" t="s">
        <v>261</v>
      </c>
      <c r="F75" s="29" t="s">
        <v>261</v>
      </c>
      <c r="G75" t="s">
        <v>261</v>
      </c>
      <c r="H75" t="s">
        <v>261</v>
      </c>
      <c r="I75" s="23">
        <v>1</v>
      </c>
      <c r="J75" s="24">
        <v>2086.7049000000002</v>
      </c>
      <c r="K75" s="25">
        <f t="shared" si="29"/>
        <v>2086.7049000000002</v>
      </c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>
        <v>2086.7049000000002</v>
      </c>
      <c r="AS75" s="27">
        <v>2086.7049000000002</v>
      </c>
      <c r="AT75" s="27">
        <f t="shared" si="32"/>
        <v>2086.7049000000002</v>
      </c>
      <c r="AU75" s="27">
        <f t="shared" si="32"/>
        <v>2086.7049000000002</v>
      </c>
      <c r="AV75" s="27">
        <f t="shared" si="32"/>
        <v>2086.7049000000002</v>
      </c>
      <c r="AW75" s="27">
        <f t="shared" si="32"/>
        <v>2086.7049000000002</v>
      </c>
      <c r="AX75" s="27">
        <f t="shared" si="32"/>
        <v>2086.7049000000002</v>
      </c>
      <c r="AY75" s="27">
        <f t="shared" si="32"/>
        <v>2086.7049000000002</v>
      </c>
      <c r="AZ75" s="27">
        <f t="shared" si="32"/>
        <v>2086.7049000000002</v>
      </c>
      <c r="BA75" s="27">
        <f t="shared" si="32"/>
        <v>2086.7049000000002</v>
      </c>
      <c r="BB75" s="27">
        <f t="shared" si="32"/>
        <v>2086.7049000000002</v>
      </c>
      <c r="BC75" s="27">
        <f t="shared" si="32"/>
        <v>2086.7049000000002</v>
      </c>
      <c r="BD75" s="27">
        <f t="shared" si="32"/>
        <v>2086.7049000000002</v>
      </c>
      <c r="BE75" s="27">
        <f t="shared" si="32"/>
        <v>2086.7049000000002</v>
      </c>
      <c r="BF75" s="27">
        <f t="shared" si="32"/>
        <v>2086.7049000000002</v>
      </c>
      <c r="BG75" s="27">
        <f t="shared" si="32"/>
        <v>2086.7049000000002</v>
      </c>
      <c r="BH75" s="27">
        <f t="shared" si="32"/>
        <v>2086.7049000000002</v>
      </c>
      <c r="BI75" s="27">
        <f t="shared" si="28"/>
        <v>2086.7049000000002</v>
      </c>
      <c r="BJ75" s="27">
        <f t="shared" si="28"/>
        <v>2086.7049000000002</v>
      </c>
      <c r="BK75" s="27">
        <f t="shared" si="28"/>
        <v>2086.7049000000002</v>
      </c>
      <c r="BL75" s="27">
        <f t="shared" si="28"/>
        <v>2086.7049000000002</v>
      </c>
      <c r="BM75" s="27">
        <f t="shared" si="28"/>
        <v>2086.7049000000002</v>
      </c>
      <c r="BN75" s="27">
        <f t="shared" si="28"/>
        <v>2086.7049000000002</v>
      </c>
      <c r="BO75" s="27">
        <f t="shared" si="28"/>
        <v>2086.7049000000002</v>
      </c>
      <c r="BP75" s="27">
        <f t="shared" si="28"/>
        <v>2086.7049000000002</v>
      </c>
      <c r="BQ75" s="27">
        <f t="shared" si="28"/>
        <v>2086.7049000000002</v>
      </c>
      <c r="BR75" s="27"/>
      <c r="BS75" s="27"/>
      <c r="BT75" s="27"/>
      <c r="BU75" s="28">
        <f t="shared" si="24"/>
        <v>54254.327399999973</v>
      </c>
      <c r="BW75" s="26">
        <f t="shared" si="9"/>
        <v>0</v>
      </c>
      <c r="BX75" s="26">
        <f t="shared" si="10"/>
        <v>0</v>
      </c>
      <c r="BY75" s="26">
        <f t="shared" si="11"/>
        <v>0</v>
      </c>
      <c r="BZ75" s="26">
        <f t="shared" si="33"/>
        <v>2086.7049000000002</v>
      </c>
      <c r="CA75" s="26">
        <f t="shared" si="34"/>
        <v>16693.639200000001</v>
      </c>
      <c r="CB75" s="26">
        <f t="shared" si="30"/>
        <v>25040.458800000004</v>
      </c>
      <c r="CC75" s="26">
        <f t="shared" si="25"/>
        <v>10433.524500000001</v>
      </c>
      <c r="CD75" s="26">
        <f t="shared" si="31"/>
        <v>54254.327400000009</v>
      </c>
    </row>
    <row r="76" spans="1:82" s="23" customFormat="1" ht="15" customHeight="1" x14ac:dyDescent="0.25">
      <c r="A76" s="23" t="s">
        <v>381</v>
      </c>
      <c r="B76" s="21" t="s">
        <v>61</v>
      </c>
      <c r="C76" s="29" t="s">
        <v>297</v>
      </c>
      <c r="D76" s="29" t="s">
        <v>147</v>
      </c>
      <c r="E76" t="s">
        <v>264</v>
      </c>
      <c r="F76" t="s">
        <v>264</v>
      </c>
      <c r="G76" t="s">
        <v>263</v>
      </c>
      <c r="H76" t="s">
        <v>263</v>
      </c>
      <c r="I76" s="23">
        <v>1</v>
      </c>
      <c r="J76" s="24">
        <v>1082.0005000000001</v>
      </c>
      <c r="K76" s="25">
        <f t="shared" si="29"/>
        <v>1082.0005000000001</v>
      </c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>
        <v>1082.0005000000001</v>
      </c>
      <c r="AS76" s="27">
        <v>1082.0005000000001</v>
      </c>
      <c r="AT76" s="27">
        <f t="shared" si="32"/>
        <v>1082.0005000000001</v>
      </c>
      <c r="AU76" s="27">
        <f t="shared" si="32"/>
        <v>1082.0005000000001</v>
      </c>
      <c r="AV76" s="27">
        <f t="shared" si="32"/>
        <v>1082.0005000000001</v>
      </c>
      <c r="AW76" s="27">
        <f t="shared" si="32"/>
        <v>1082.0005000000001</v>
      </c>
      <c r="AX76" s="27">
        <f t="shared" si="32"/>
        <v>1082.0005000000001</v>
      </c>
      <c r="AY76" s="27">
        <f t="shared" si="32"/>
        <v>1082.0005000000001</v>
      </c>
      <c r="AZ76" s="27">
        <f t="shared" si="32"/>
        <v>1082.0005000000001</v>
      </c>
      <c r="BA76" s="27">
        <f t="shared" si="32"/>
        <v>1082.0005000000001</v>
      </c>
      <c r="BB76" s="27">
        <f t="shared" si="32"/>
        <v>1082.0005000000001</v>
      </c>
      <c r="BC76" s="27">
        <f t="shared" si="32"/>
        <v>1082.0005000000001</v>
      </c>
      <c r="BD76" s="27">
        <f t="shared" si="32"/>
        <v>1082.0005000000001</v>
      </c>
      <c r="BE76" s="27">
        <f t="shared" si="32"/>
        <v>1082.0005000000001</v>
      </c>
      <c r="BF76" s="27">
        <f t="shared" si="32"/>
        <v>1082.0005000000001</v>
      </c>
      <c r="BG76" s="27">
        <f t="shared" si="32"/>
        <v>1082.0005000000001</v>
      </c>
      <c r="BH76" s="27">
        <f t="shared" si="32"/>
        <v>1082.0005000000001</v>
      </c>
      <c r="BI76" s="27">
        <f t="shared" si="28"/>
        <v>1082.0005000000001</v>
      </c>
      <c r="BJ76" s="27">
        <f t="shared" si="28"/>
        <v>1082.0005000000001</v>
      </c>
      <c r="BK76" s="27">
        <f t="shared" si="28"/>
        <v>1082.0005000000001</v>
      </c>
      <c r="BL76" s="27">
        <f t="shared" si="28"/>
        <v>1082.0005000000001</v>
      </c>
      <c r="BM76" s="27">
        <f t="shared" si="28"/>
        <v>1082.0005000000001</v>
      </c>
      <c r="BN76" s="27">
        <f t="shared" si="28"/>
        <v>1082.0005000000001</v>
      </c>
      <c r="BO76" s="27">
        <f t="shared" si="28"/>
        <v>1082.0005000000001</v>
      </c>
      <c r="BP76" s="27">
        <f t="shared" si="28"/>
        <v>1082.0005000000001</v>
      </c>
      <c r="BQ76" s="27">
        <f t="shared" si="28"/>
        <v>1082.0005000000001</v>
      </c>
      <c r="BR76" s="27"/>
      <c r="BS76" s="27"/>
      <c r="BT76" s="27"/>
      <c r="BU76" s="28">
        <f t="shared" si="24"/>
        <v>28132.013000000021</v>
      </c>
      <c r="BW76" s="26">
        <f t="shared" si="9"/>
        <v>0</v>
      </c>
      <c r="BX76" s="26">
        <f t="shared" si="10"/>
        <v>0</v>
      </c>
      <c r="BY76" s="26">
        <f t="shared" si="11"/>
        <v>0</v>
      </c>
      <c r="BZ76" s="26">
        <f t="shared" si="33"/>
        <v>1082.0005000000001</v>
      </c>
      <c r="CA76" s="26">
        <f t="shared" si="34"/>
        <v>8656.0040000000008</v>
      </c>
      <c r="CB76" s="26">
        <f t="shared" si="30"/>
        <v>12984.006000000001</v>
      </c>
      <c r="CC76" s="26">
        <f t="shared" ref="CC76:CC107" si="35">SUM(BM76:BT76)</f>
        <v>5410.0025000000005</v>
      </c>
      <c r="CD76" s="26">
        <f t="shared" si="31"/>
        <v>28132.013000000006</v>
      </c>
    </row>
    <row r="77" spans="1:82" s="23" customFormat="1" ht="15" customHeight="1" x14ac:dyDescent="0.25">
      <c r="A77" s="23" t="s">
        <v>381</v>
      </c>
      <c r="B77" s="21" t="s">
        <v>61</v>
      </c>
      <c r="C77" s="29" t="s">
        <v>298</v>
      </c>
      <c r="D77" s="29" t="s">
        <v>148</v>
      </c>
      <c r="E77" t="s">
        <v>263</v>
      </c>
      <c r="F77" s="29" t="s">
        <v>263</v>
      </c>
      <c r="G77" t="s">
        <v>263</v>
      </c>
      <c r="H77" t="s">
        <v>263</v>
      </c>
      <c r="I77" s="23">
        <v>1</v>
      </c>
      <c r="J77" s="24">
        <v>1502.2104999999999</v>
      </c>
      <c r="K77" s="25">
        <f t="shared" si="29"/>
        <v>1502.2104999999999</v>
      </c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>
        <v>1502.2104999999999</v>
      </c>
      <c r="AS77" s="27">
        <v>1502.2104999999999</v>
      </c>
      <c r="AT77" s="27">
        <f t="shared" si="32"/>
        <v>1502.2104999999999</v>
      </c>
      <c r="AU77" s="27">
        <f t="shared" si="32"/>
        <v>1502.2104999999999</v>
      </c>
      <c r="AV77" s="27">
        <f t="shared" si="32"/>
        <v>1502.2104999999999</v>
      </c>
      <c r="AW77" s="27">
        <f t="shared" si="32"/>
        <v>1502.2104999999999</v>
      </c>
      <c r="AX77" s="27">
        <f t="shared" si="32"/>
        <v>1502.2104999999999</v>
      </c>
      <c r="AY77" s="27">
        <f t="shared" si="32"/>
        <v>1502.2104999999999</v>
      </c>
      <c r="AZ77" s="27">
        <f t="shared" si="32"/>
        <v>1502.2104999999999</v>
      </c>
      <c r="BA77" s="27">
        <f t="shared" si="32"/>
        <v>1502.2104999999999</v>
      </c>
      <c r="BB77" s="27">
        <f t="shared" si="32"/>
        <v>1502.2104999999999</v>
      </c>
      <c r="BC77" s="27">
        <f t="shared" si="32"/>
        <v>1502.2104999999999</v>
      </c>
      <c r="BD77" s="27">
        <f t="shared" si="32"/>
        <v>1502.2104999999999</v>
      </c>
      <c r="BE77" s="27">
        <f t="shared" si="32"/>
        <v>1502.2104999999999</v>
      </c>
      <c r="BF77" s="27">
        <f t="shared" si="32"/>
        <v>1502.2104999999999</v>
      </c>
      <c r="BG77" s="27">
        <f t="shared" si="32"/>
        <v>1502.2104999999999</v>
      </c>
      <c r="BH77" s="27">
        <f t="shared" si="32"/>
        <v>1502.2104999999999</v>
      </c>
      <c r="BI77" s="27">
        <f t="shared" si="28"/>
        <v>1502.2104999999999</v>
      </c>
      <c r="BJ77" s="27">
        <f t="shared" si="28"/>
        <v>1502.2104999999999</v>
      </c>
      <c r="BK77" s="27">
        <f t="shared" si="28"/>
        <v>1502.2104999999999</v>
      </c>
      <c r="BL77" s="27">
        <f t="shared" si="28"/>
        <v>1502.2104999999999</v>
      </c>
      <c r="BM77" s="27">
        <f t="shared" si="28"/>
        <v>1502.2104999999999</v>
      </c>
      <c r="BN77" s="27">
        <f t="shared" si="28"/>
        <v>1502.2104999999999</v>
      </c>
      <c r="BO77" s="27">
        <f t="shared" si="28"/>
        <v>1502.2104999999999</v>
      </c>
      <c r="BP77" s="27">
        <f t="shared" si="28"/>
        <v>1502.2104999999999</v>
      </c>
      <c r="BQ77" s="27">
        <f t="shared" si="28"/>
        <v>1502.2104999999999</v>
      </c>
      <c r="BR77" s="27"/>
      <c r="BS77" s="27"/>
      <c r="BT77" s="27"/>
      <c r="BU77" s="28">
        <f t="shared" si="24"/>
        <v>39057.473000000013</v>
      </c>
      <c r="BW77" s="26">
        <f t="shared" si="9"/>
        <v>0</v>
      </c>
      <c r="BX77" s="26">
        <f t="shared" si="10"/>
        <v>0</v>
      </c>
      <c r="BY77" s="26">
        <f t="shared" si="11"/>
        <v>0</v>
      </c>
      <c r="BZ77" s="26">
        <f t="shared" si="33"/>
        <v>1502.2104999999999</v>
      </c>
      <c r="CA77" s="26">
        <f t="shared" si="34"/>
        <v>12017.683999999997</v>
      </c>
      <c r="CB77" s="26">
        <f t="shared" si="30"/>
        <v>18026.525999999998</v>
      </c>
      <c r="CC77" s="26">
        <f t="shared" si="35"/>
        <v>7511.0524999999998</v>
      </c>
      <c r="CD77" s="26">
        <f t="shared" si="31"/>
        <v>39057.472999999991</v>
      </c>
    </row>
    <row r="78" spans="1:82" s="23" customFormat="1" ht="15" customHeight="1" x14ac:dyDescent="0.25">
      <c r="A78" s="23" t="s">
        <v>381</v>
      </c>
      <c r="B78" s="21" t="s">
        <v>61</v>
      </c>
      <c r="C78" s="29" t="s">
        <v>299</v>
      </c>
      <c r="D78" s="29" t="s">
        <v>148</v>
      </c>
      <c r="E78" t="s">
        <v>263</v>
      </c>
      <c r="F78" s="29" t="s">
        <v>263</v>
      </c>
      <c r="G78" t="s">
        <v>263</v>
      </c>
      <c r="H78" t="s">
        <v>274</v>
      </c>
      <c r="I78" s="23">
        <v>1</v>
      </c>
      <c r="J78" s="24">
        <v>1624.6349000000002</v>
      </c>
      <c r="K78" s="25">
        <f t="shared" si="29"/>
        <v>1624.6349000000002</v>
      </c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>
        <v>1624.6349000000002</v>
      </c>
      <c r="AS78" s="27">
        <v>1624.6349000000002</v>
      </c>
      <c r="AT78" s="27">
        <f t="shared" si="32"/>
        <v>1624.6349000000002</v>
      </c>
      <c r="AU78" s="27">
        <f t="shared" si="32"/>
        <v>1624.6349000000002</v>
      </c>
      <c r="AV78" s="27">
        <f t="shared" si="32"/>
        <v>1624.6349000000002</v>
      </c>
      <c r="AW78" s="27">
        <f t="shared" si="32"/>
        <v>1624.6349000000002</v>
      </c>
      <c r="AX78" s="27">
        <f t="shared" si="32"/>
        <v>1624.6349000000002</v>
      </c>
      <c r="AY78" s="27">
        <f t="shared" si="32"/>
        <v>1624.6349000000002</v>
      </c>
      <c r="AZ78" s="27">
        <f t="shared" si="32"/>
        <v>1624.6349000000002</v>
      </c>
      <c r="BA78" s="27">
        <f t="shared" si="32"/>
        <v>1624.6349000000002</v>
      </c>
      <c r="BB78" s="27">
        <f t="shared" si="32"/>
        <v>1624.6349000000002</v>
      </c>
      <c r="BC78" s="27">
        <f t="shared" si="32"/>
        <v>1624.6349000000002</v>
      </c>
      <c r="BD78" s="27">
        <f t="shared" si="32"/>
        <v>1624.6349000000002</v>
      </c>
      <c r="BE78" s="27">
        <f t="shared" si="32"/>
        <v>1624.6349000000002</v>
      </c>
      <c r="BF78" s="27">
        <f t="shared" si="32"/>
        <v>1624.6349000000002</v>
      </c>
      <c r="BG78" s="27">
        <f t="shared" si="32"/>
        <v>1624.6349000000002</v>
      </c>
      <c r="BH78" s="27">
        <f t="shared" si="32"/>
        <v>1624.6349000000002</v>
      </c>
      <c r="BI78" s="27">
        <f t="shared" si="28"/>
        <v>1624.6349000000002</v>
      </c>
      <c r="BJ78" s="27">
        <f t="shared" si="28"/>
        <v>1624.6349000000002</v>
      </c>
      <c r="BK78" s="27">
        <f t="shared" si="28"/>
        <v>1624.6349000000002</v>
      </c>
      <c r="BL78" s="27">
        <f t="shared" si="28"/>
        <v>1624.6349000000002</v>
      </c>
      <c r="BM78" s="27">
        <f t="shared" si="28"/>
        <v>1624.6349000000002</v>
      </c>
      <c r="BN78" s="27">
        <f t="shared" si="28"/>
        <v>1624.6349000000002</v>
      </c>
      <c r="BO78" s="27">
        <f t="shared" si="28"/>
        <v>1624.6349000000002</v>
      </c>
      <c r="BP78" s="27">
        <f t="shared" si="28"/>
        <v>1624.6349000000002</v>
      </c>
      <c r="BQ78" s="27">
        <f t="shared" si="28"/>
        <v>1624.6349000000002</v>
      </c>
      <c r="BR78" s="27"/>
      <c r="BS78" s="27"/>
      <c r="BT78" s="27"/>
      <c r="BU78" s="28">
        <f t="shared" si="24"/>
        <v>42240.507400000002</v>
      </c>
      <c r="BW78" s="26">
        <f t="shared" si="9"/>
        <v>0</v>
      </c>
      <c r="BX78" s="26">
        <f t="shared" si="10"/>
        <v>0</v>
      </c>
      <c r="BY78" s="26">
        <f t="shared" si="11"/>
        <v>0</v>
      </c>
      <c r="BZ78" s="26">
        <f t="shared" si="33"/>
        <v>1624.6349000000002</v>
      </c>
      <c r="CA78" s="26">
        <f t="shared" si="34"/>
        <v>12997.079200000004</v>
      </c>
      <c r="CB78" s="26">
        <f t="shared" si="30"/>
        <v>19495.618800000007</v>
      </c>
      <c r="CC78" s="26">
        <f t="shared" si="35"/>
        <v>8123.174500000001</v>
      </c>
      <c r="CD78" s="26">
        <f t="shared" si="31"/>
        <v>42240.50740000001</v>
      </c>
    </row>
    <row r="79" spans="1:82" s="23" customFormat="1" ht="15" customHeight="1" x14ac:dyDescent="0.25">
      <c r="A79" s="23" t="s">
        <v>381</v>
      </c>
      <c r="B79" s="21" t="s">
        <v>61</v>
      </c>
      <c r="C79" s="29" t="s">
        <v>300</v>
      </c>
      <c r="D79" s="29" t="s">
        <v>148</v>
      </c>
      <c r="E79" t="s">
        <v>263</v>
      </c>
      <c r="F79" s="29" t="s">
        <v>263</v>
      </c>
      <c r="G79" t="s">
        <v>277</v>
      </c>
      <c r="H79" t="s">
        <v>282</v>
      </c>
      <c r="I79" s="23">
        <v>1</v>
      </c>
      <c r="J79" s="24">
        <v>1505.4304999999999</v>
      </c>
      <c r="K79" s="25">
        <f t="shared" si="29"/>
        <v>1505.4304999999999</v>
      </c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>
        <v>1505.4304999999999</v>
      </c>
      <c r="AS79" s="27">
        <v>1505.4304999999999</v>
      </c>
      <c r="AT79" s="27">
        <f t="shared" si="32"/>
        <v>1505.4304999999999</v>
      </c>
      <c r="AU79" s="27">
        <f t="shared" si="32"/>
        <v>1505.4304999999999</v>
      </c>
      <c r="AV79" s="27">
        <f t="shared" si="32"/>
        <v>1505.4304999999999</v>
      </c>
      <c r="AW79" s="27">
        <f t="shared" si="32"/>
        <v>1505.4304999999999</v>
      </c>
      <c r="AX79" s="27">
        <f t="shared" si="32"/>
        <v>1505.4304999999999</v>
      </c>
      <c r="AY79" s="27">
        <f t="shared" si="32"/>
        <v>1505.4304999999999</v>
      </c>
      <c r="AZ79" s="27">
        <f t="shared" si="32"/>
        <v>1505.4304999999999</v>
      </c>
      <c r="BA79" s="27">
        <f t="shared" si="32"/>
        <v>1505.4304999999999</v>
      </c>
      <c r="BB79" s="27">
        <f t="shared" si="32"/>
        <v>1505.4304999999999</v>
      </c>
      <c r="BC79" s="27">
        <f t="shared" si="32"/>
        <v>1505.4304999999999</v>
      </c>
      <c r="BD79" s="27">
        <f t="shared" si="32"/>
        <v>1505.4304999999999</v>
      </c>
      <c r="BE79" s="27">
        <f t="shared" si="32"/>
        <v>1505.4304999999999</v>
      </c>
      <c r="BF79" s="27">
        <f t="shared" si="32"/>
        <v>1505.4304999999999</v>
      </c>
      <c r="BG79" s="27">
        <f t="shared" si="32"/>
        <v>1505.4304999999999</v>
      </c>
      <c r="BH79" s="27">
        <f t="shared" si="32"/>
        <v>1505.4304999999999</v>
      </c>
      <c r="BI79" s="27">
        <f t="shared" si="28"/>
        <v>1505.4304999999999</v>
      </c>
      <c r="BJ79" s="27">
        <f t="shared" si="28"/>
        <v>1505.4304999999999</v>
      </c>
      <c r="BK79" s="27">
        <f t="shared" si="28"/>
        <v>1505.4304999999999</v>
      </c>
      <c r="BL79" s="27">
        <f t="shared" si="28"/>
        <v>1505.4304999999999</v>
      </c>
      <c r="BM79" s="27">
        <f t="shared" si="28"/>
        <v>1505.4304999999999</v>
      </c>
      <c r="BN79" s="27">
        <f t="shared" si="28"/>
        <v>1505.4304999999999</v>
      </c>
      <c r="BO79" s="27">
        <f t="shared" si="28"/>
        <v>1505.4304999999999</v>
      </c>
      <c r="BP79" s="27">
        <f t="shared" si="28"/>
        <v>1505.4304999999999</v>
      </c>
      <c r="BQ79" s="27">
        <f t="shared" si="28"/>
        <v>1505.4304999999999</v>
      </c>
      <c r="BR79" s="27"/>
      <c r="BS79" s="27"/>
      <c r="BT79" s="27"/>
      <c r="BU79" s="28">
        <f t="shared" si="24"/>
        <v>39141.192999999999</v>
      </c>
      <c r="BW79" s="26">
        <f t="shared" si="9"/>
        <v>0</v>
      </c>
      <c r="BX79" s="26">
        <f t="shared" si="10"/>
        <v>0</v>
      </c>
      <c r="BY79" s="26">
        <f t="shared" si="11"/>
        <v>0</v>
      </c>
      <c r="BZ79" s="26">
        <f t="shared" si="33"/>
        <v>1505.4304999999999</v>
      </c>
      <c r="CA79" s="26">
        <f t="shared" si="34"/>
        <v>12043.444000000001</v>
      </c>
      <c r="CB79" s="26">
        <f t="shared" si="30"/>
        <v>18065.166000000001</v>
      </c>
      <c r="CC79" s="26">
        <f t="shared" si="35"/>
        <v>7527.1525000000001</v>
      </c>
      <c r="CD79" s="26">
        <f t="shared" si="31"/>
        <v>39141.192999999999</v>
      </c>
    </row>
    <row r="80" spans="1:82" s="23" customFormat="1" ht="15" customHeight="1" x14ac:dyDescent="0.25">
      <c r="A80" s="23" t="s">
        <v>381</v>
      </c>
      <c r="B80" s="21" t="s">
        <v>61</v>
      </c>
      <c r="C80" s="29" t="s">
        <v>301</v>
      </c>
      <c r="D80" s="29" t="s">
        <v>149</v>
      </c>
      <c r="E80" t="s">
        <v>262</v>
      </c>
      <c r="F80" s="29" t="s">
        <v>266</v>
      </c>
      <c r="G80" t="s">
        <v>257</v>
      </c>
      <c r="H80" t="s">
        <v>267</v>
      </c>
      <c r="I80" s="23">
        <v>1</v>
      </c>
      <c r="J80" s="24">
        <v>851.77049999999997</v>
      </c>
      <c r="K80" s="25">
        <f t="shared" si="29"/>
        <v>851.77049999999997</v>
      </c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>
        <v>851.77049999999997</v>
      </c>
      <c r="AS80" s="27">
        <v>851.77049999999997</v>
      </c>
      <c r="AT80" s="27">
        <f t="shared" si="32"/>
        <v>851.77049999999997</v>
      </c>
      <c r="AU80" s="27">
        <f t="shared" si="32"/>
        <v>851.77049999999997</v>
      </c>
      <c r="AV80" s="27">
        <f t="shared" si="32"/>
        <v>851.77049999999997</v>
      </c>
      <c r="AW80" s="27">
        <f t="shared" si="32"/>
        <v>851.77049999999997</v>
      </c>
      <c r="AX80" s="27">
        <f t="shared" si="32"/>
        <v>851.77049999999997</v>
      </c>
      <c r="AY80" s="27">
        <f t="shared" si="32"/>
        <v>851.77049999999997</v>
      </c>
      <c r="AZ80" s="27">
        <f t="shared" si="32"/>
        <v>851.77049999999997</v>
      </c>
      <c r="BA80" s="27">
        <f t="shared" si="32"/>
        <v>851.77049999999997</v>
      </c>
      <c r="BB80" s="27">
        <f t="shared" si="32"/>
        <v>851.77049999999997</v>
      </c>
      <c r="BC80" s="27">
        <f t="shared" si="32"/>
        <v>851.77049999999997</v>
      </c>
      <c r="BD80" s="27">
        <f t="shared" si="32"/>
        <v>851.77049999999997</v>
      </c>
      <c r="BE80" s="27">
        <f t="shared" si="32"/>
        <v>851.77049999999997</v>
      </c>
      <c r="BF80" s="27">
        <f t="shared" si="32"/>
        <v>851.77049999999997</v>
      </c>
      <c r="BG80" s="27">
        <f t="shared" si="32"/>
        <v>851.77049999999997</v>
      </c>
      <c r="BH80" s="27">
        <f t="shared" si="32"/>
        <v>851.77049999999997</v>
      </c>
      <c r="BI80" s="27">
        <f t="shared" si="28"/>
        <v>851.77049999999997</v>
      </c>
      <c r="BJ80" s="27">
        <f t="shared" si="28"/>
        <v>851.77049999999997</v>
      </c>
      <c r="BK80" s="27">
        <f t="shared" si="28"/>
        <v>851.77049999999997</v>
      </c>
      <c r="BL80" s="27">
        <f t="shared" si="28"/>
        <v>851.77049999999997</v>
      </c>
      <c r="BM80" s="27">
        <f t="shared" si="28"/>
        <v>851.77049999999997</v>
      </c>
      <c r="BN80" s="27">
        <f t="shared" si="28"/>
        <v>851.77049999999997</v>
      </c>
      <c r="BO80" s="27">
        <f t="shared" si="28"/>
        <v>851.77049999999997</v>
      </c>
      <c r="BP80" s="27">
        <f t="shared" si="28"/>
        <v>851.77049999999997</v>
      </c>
      <c r="BQ80" s="27">
        <f t="shared" si="28"/>
        <v>851.77049999999997</v>
      </c>
      <c r="BR80" s="27"/>
      <c r="BS80" s="27"/>
      <c r="BT80" s="27"/>
      <c r="BU80" s="28">
        <f t="shared" si="24"/>
        <v>22146.032999999996</v>
      </c>
      <c r="BW80" s="26">
        <f t="shared" si="9"/>
        <v>0</v>
      </c>
      <c r="BX80" s="26">
        <f t="shared" si="10"/>
        <v>0</v>
      </c>
      <c r="BY80" s="26">
        <f t="shared" si="11"/>
        <v>0</v>
      </c>
      <c r="BZ80" s="26">
        <f t="shared" si="33"/>
        <v>851.77049999999997</v>
      </c>
      <c r="CA80" s="26">
        <f t="shared" si="34"/>
        <v>6814.1639999999989</v>
      </c>
      <c r="CB80" s="26">
        <f t="shared" si="30"/>
        <v>10221.245999999999</v>
      </c>
      <c r="CC80" s="26">
        <f t="shared" si="35"/>
        <v>4258.8525</v>
      </c>
      <c r="CD80" s="26">
        <f t="shared" si="31"/>
        <v>22146.032999999999</v>
      </c>
    </row>
    <row r="81" spans="1:82" s="23" customFormat="1" ht="15" customHeight="1" x14ac:dyDescent="0.25">
      <c r="A81" s="23" t="s">
        <v>381</v>
      </c>
      <c r="B81" s="21" t="s">
        <v>61</v>
      </c>
      <c r="C81" s="29" t="s">
        <v>150</v>
      </c>
      <c r="D81" s="29" t="s">
        <v>151</v>
      </c>
      <c r="E81" t="s">
        <v>259</v>
      </c>
      <c r="F81" s="29" t="s">
        <v>259</v>
      </c>
      <c r="G81" t="s">
        <v>259</v>
      </c>
      <c r="H81" t="s">
        <v>259</v>
      </c>
      <c r="I81" s="23">
        <v>1</v>
      </c>
      <c r="J81" s="24">
        <v>2035.1205</v>
      </c>
      <c r="K81" s="25">
        <f t="shared" si="29"/>
        <v>2035.1205</v>
      </c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>
        <v>2035.1205</v>
      </c>
      <c r="AS81" s="27">
        <v>2035.1205</v>
      </c>
      <c r="AT81" s="27">
        <f t="shared" si="32"/>
        <v>2035.1205</v>
      </c>
      <c r="AU81" s="27">
        <f t="shared" si="32"/>
        <v>2035.1205</v>
      </c>
      <c r="AV81" s="27">
        <f t="shared" si="32"/>
        <v>2035.1205</v>
      </c>
      <c r="AW81" s="27">
        <f t="shared" si="32"/>
        <v>2035.1205</v>
      </c>
      <c r="AX81" s="27">
        <f t="shared" si="32"/>
        <v>2035.1205</v>
      </c>
      <c r="AY81" s="27">
        <f t="shared" si="32"/>
        <v>2035.1205</v>
      </c>
      <c r="AZ81" s="27">
        <f t="shared" si="32"/>
        <v>2035.1205</v>
      </c>
      <c r="BA81" s="27">
        <f t="shared" si="32"/>
        <v>2035.1205</v>
      </c>
      <c r="BB81" s="27">
        <f t="shared" si="32"/>
        <v>2035.1205</v>
      </c>
      <c r="BC81" s="27">
        <f t="shared" si="32"/>
        <v>2035.1205</v>
      </c>
      <c r="BD81" s="27">
        <f t="shared" si="32"/>
        <v>2035.1205</v>
      </c>
      <c r="BE81" s="27">
        <f t="shared" si="32"/>
        <v>2035.1205</v>
      </c>
      <c r="BF81" s="27">
        <f t="shared" si="32"/>
        <v>2035.1205</v>
      </c>
      <c r="BG81" s="27">
        <f t="shared" si="32"/>
        <v>2035.1205</v>
      </c>
      <c r="BH81" s="27">
        <f t="shared" si="32"/>
        <v>2035.1205</v>
      </c>
      <c r="BI81" s="27">
        <f t="shared" si="28"/>
        <v>2035.1205</v>
      </c>
      <c r="BJ81" s="27">
        <f t="shared" si="28"/>
        <v>2035.1205</v>
      </c>
      <c r="BK81" s="27">
        <f t="shared" si="28"/>
        <v>2035.1205</v>
      </c>
      <c r="BL81" s="27">
        <f t="shared" si="28"/>
        <v>2035.1205</v>
      </c>
      <c r="BM81" s="27">
        <f t="shared" si="28"/>
        <v>2035.1205</v>
      </c>
      <c r="BN81" s="27">
        <f t="shared" si="28"/>
        <v>2035.1205</v>
      </c>
      <c r="BO81" s="27">
        <f t="shared" si="28"/>
        <v>2035.1205</v>
      </c>
      <c r="BP81" s="27">
        <f t="shared" si="28"/>
        <v>2035.1205</v>
      </c>
      <c r="BQ81" s="27">
        <f t="shared" si="28"/>
        <v>2035.1205</v>
      </c>
      <c r="BR81" s="27"/>
      <c r="BS81" s="27"/>
      <c r="BT81" s="27"/>
      <c r="BU81" s="28">
        <f t="shared" si="24"/>
        <v>52913.132999999987</v>
      </c>
      <c r="BW81" s="26">
        <f t="shared" si="9"/>
        <v>0</v>
      </c>
      <c r="BX81" s="26">
        <f t="shared" si="10"/>
        <v>0</v>
      </c>
      <c r="BY81" s="26">
        <f t="shared" si="11"/>
        <v>0</v>
      </c>
      <c r="BZ81" s="26">
        <f t="shared" si="33"/>
        <v>2035.1205</v>
      </c>
      <c r="CA81" s="26">
        <f t="shared" si="34"/>
        <v>16280.964000000004</v>
      </c>
      <c r="CB81" s="26">
        <f t="shared" si="30"/>
        <v>24421.446000000007</v>
      </c>
      <c r="CC81" s="26">
        <f t="shared" si="35"/>
        <v>10175.602500000001</v>
      </c>
      <c r="CD81" s="26">
        <f t="shared" si="31"/>
        <v>52913.133000000009</v>
      </c>
    </row>
    <row r="82" spans="1:82" s="23" customFormat="1" ht="15" customHeight="1" x14ac:dyDescent="0.25">
      <c r="A82" s="23" t="s">
        <v>381</v>
      </c>
      <c r="B82" s="21" t="s">
        <v>61</v>
      </c>
      <c r="C82" s="29" t="s">
        <v>350</v>
      </c>
      <c r="D82" s="29" t="s">
        <v>152</v>
      </c>
      <c r="E82" t="s">
        <v>257</v>
      </c>
      <c r="F82" s="29" t="s">
        <v>257</v>
      </c>
      <c r="G82" t="s">
        <v>263</v>
      </c>
      <c r="H82" t="s">
        <v>263</v>
      </c>
      <c r="I82" s="23">
        <v>1</v>
      </c>
      <c r="J82" s="24">
        <v>1432.9805000000001</v>
      </c>
      <c r="K82" s="25">
        <f t="shared" si="29"/>
        <v>1432.9805000000001</v>
      </c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>
        <v>1432.9805000000001</v>
      </c>
      <c r="AS82" s="27">
        <v>1432.9805000000001</v>
      </c>
      <c r="AT82" s="27">
        <f t="shared" si="32"/>
        <v>1432.9805000000001</v>
      </c>
      <c r="AU82" s="27">
        <f t="shared" si="32"/>
        <v>1432.9805000000001</v>
      </c>
      <c r="AV82" s="27">
        <f t="shared" si="32"/>
        <v>1432.9805000000001</v>
      </c>
      <c r="AW82" s="27">
        <f t="shared" si="32"/>
        <v>1432.9805000000001</v>
      </c>
      <c r="AX82" s="27">
        <f t="shared" si="32"/>
        <v>1432.9805000000001</v>
      </c>
      <c r="AY82" s="27">
        <f t="shared" si="32"/>
        <v>1432.9805000000001</v>
      </c>
      <c r="AZ82" s="27">
        <f t="shared" si="32"/>
        <v>1432.9805000000001</v>
      </c>
      <c r="BA82" s="27">
        <f t="shared" si="32"/>
        <v>1432.9805000000001</v>
      </c>
      <c r="BB82" s="27">
        <f t="shared" si="32"/>
        <v>1432.9805000000001</v>
      </c>
      <c r="BC82" s="27">
        <f t="shared" si="32"/>
        <v>1432.9805000000001</v>
      </c>
      <c r="BD82" s="27">
        <f t="shared" si="32"/>
        <v>1432.9805000000001</v>
      </c>
      <c r="BE82" s="27">
        <f t="shared" si="32"/>
        <v>1432.9805000000001</v>
      </c>
      <c r="BF82" s="27">
        <f t="shared" si="32"/>
        <v>1432.9805000000001</v>
      </c>
      <c r="BG82" s="27">
        <f t="shared" si="32"/>
        <v>1432.9805000000001</v>
      </c>
      <c r="BH82" s="27">
        <f t="shared" si="32"/>
        <v>1432.9805000000001</v>
      </c>
      <c r="BI82" s="27">
        <f t="shared" si="28"/>
        <v>1432.9805000000001</v>
      </c>
      <c r="BJ82" s="27">
        <f t="shared" si="28"/>
        <v>1432.9805000000001</v>
      </c>
      <c r="BK82" s="27">
        <f t="shared" si="28"/>
        <v>1432.9805000000001</v>
      </c>
      <c r="BL82" s="27">
        <f t="shared" si="28"/>
        <v>1432.9805000000001</v>
      </c>
      <c r="BM82" s="27">
        <f t="shared" si="28"/>
        <v>1432.9805000000001</v>
      </c>
      <c r="BN82" s="27">
        <f t="shared" si="28"/>
        <v>1432.9805000000001</v>
      </c>
      <c r="BO82" s="27">
        <f t="shared" si="28"/>
        <v>1432.9805000000001</v>
      </c>
      <c r="BP82" s="27">
        <f t="shared" si="28"/>
        <v>1432.9805000000001</v>
      </c>
      <c r="BQ82" s="27">
        <f t="shared" si="28"/>
        <v>1432.9805000000001</v>
      </c>
      <c r="BR82" s="27"/>
      <c r="BS82" s="27"/>
      <c r="BT82" s="27"/>
      <c r="BU82" s="28">
        <f t="shared" si="24"/>
        <v>37257.493000000009</v>
      </c>
      <c r="BW82" s="26">
        <f t="shared" si="9"/>
        <v>0</v>
      </c>
      <c r="BX82" s="26">
        <f t="shared" si="10"/>
        <v>0</v>
      </c>
      <c r="BY82" s="26">
        <f t="shared" si="11"/>
        <v>0</v>
      </c>
      <c r="BZ82" s="26">
        <f t="shared" si="33"/>
        <v>1432.9805000000001</v>
      </c>
      <c r="CA82" s="26">
        <f t="shared" si="34"/>
        <v>11463.843999999999</v>
      </c>
      <c r="CB82" s="26">
        <f t="shared" si="30"/>
        <v>17195.766</v>
      </c>
      <c r="CC82" s="26">
        <f t="shared" si="35"/>
        <v>7164.9025000000001</v>
      </c>
      <c r="CD82" s="26">
        <f t="shared" si="31"/>
        <v>37257.493000000002</v>
      </c>
    </row>
    <row r="83" spans="1:82" s="23" customFormat="1" ht="15" customHeight="1" x14ac:dyDescent="0.25">
      <c r="A83" s="23" t="s">
        <v>381</v>
      </c>
      <c r="B83" s="21" t="s">
        <v>61</v>
      </c>
      <c r="C83" s="29" t="s">
        <v>351</v>
      </c>
      <c r="D83" s="29" t="s">
        <v>152</v>
      </c>
      <c r="E83" t="s">
        <v>260</v>
      </c>
      <c r="F83" s="29" t="s">
        <v>260</v>
      </c>
      <c r="G83" t="s">
        <v>263</v>
      </c>
      <c r="H83" t="s">
        <v>263</v>
      </c>
      <c r="I83" s="23">
        <v>1</v>
      </c>
      <c r="J83" s="24">
        <v>1289.6904999999999</v>
      </c>
      <c r="K83" s="25">
        <f t="shared" si="29"/>
        <v>1289.6904999999999</v>
      </c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>
        <v>1289.6904999999999</v>
      </c>
      <c r="AS83" s="27">
        <v>1289.6904999999999</v>
      </c>
      <c r="AT83" s="27">
        <f t="shared" si="32"/>
        <v>1289.6904999999999</v>
      </c>
      <c r="AU83" s="27">
        <f t="shared" si="32"/>
        <v>1289.6904999999999</v>
      </c>
      <c r="AV83" s="27">
        <f t="shared" si="32"/>
        <v>1289.6904999999999</v>
      </c>
      <c r="AW83" s="27">
        <f t="shared" si="32"/>
        <v>1289.6904999999999</v>
      </c>
      <c r="AX83" s="27">
        <f t="shared" si="32"/>
        <v>1289.6904999999999</v>
      </c>
      <c r="AY83" s="27">
        <f t="shared" si="32"/>
        <v>1289.6904999999999</v>
      </c>
      <c r="AZ83" s="27">
        <f t="shared" si="32"/>
        <v>1289.6904999999999</v>
      </c>
      <c r="BA83" s="27">
        <f t="shared" si="32"/>
        <v>1289.6904999999999</v>
      </c>
      <c r="BB83" s="27">
        <f t="shared" si="32"/>
        <v>1289.6904999999999</v>
      </c>
      <c r="BC83" s="27">
        <f t="shared" si="32"/>
        <v>1289.6904999999999</v>
      </c>
      <c r="BD83" s="27">
        <f t="shared" si="32"/>
        <v>1289.6904999999999</v>
      </c>
      <c r="BE83" s="27">
        <f t="shared" si="32"/>
        <v>1289.6904999999999</v>
      </c>
      <c r="BF83" s="27">
        <f t="shared" si="32"/>
        <v>1289.6904999999999</v>
      </c>
      <c r="BG83" s="27">
        <f t="shared" si="32"/>
        <v>1289.6904999999999</v>
      </c>
      <c r="BH83" s="27">
        <f t="shared" si="32"/>
        <v>1289.6904999999999</v>
      </c>
      <c r="BI83" s="27">
        <f t="shared" si="28"/>
        <v>1289.6904999999999</v>
      </c>
      <c r="BJ83" s="27">
        <f t="shared" si="28"/>
        <v>1289.6904999999999</v>
      </c>
      <c r="BK83" s="27">
        <f t="shared" si="28"/>
        <v>1289.6904999999999</v>
      </c>
      <c r="BL83" s="27">
        <f t="shared" si="28"/>
        <v>1289.6904999999999</v>
      </c>
      <c r="BM83" s="27">
        <f t="shared" si="28"/>
        <v>1289.6904999999999</v>
      </c>
      <c r="BN83" s="27">
        <f t="shared" si="28"/>
        <v>1289.6904999999999</v>
      </c>
      <c r="BO83" s="27">
        <f t="shared" si="28"/>
        <v>1289.6904999999999</v>
      </c>
      <c r="BP83" s="27">
        <f t="shared" si="28"/>
        <v>1289.6904999999999</v>
      </c>
      <c r="BQ83" s="27">
        <f t="shared" si="28"/>
        <v>1289.6904999999999</v>
      </c>
      <c r="BR83" s="27"/>
      <c r="BS83" s="27"/>
      <c r="BT83" s="27"/>
      <c r="BU83" s="28">
        <f t="shared" si="24"/>
        <v>33531.953000000009</v>
      </c>
      <c r="BW83" s="26">
        <f t="shared" si="9"/>
        <v>0</v>
      </c>
      <c r="BX83" s="26">
        <f t="shared" si="10"/>
        <v>0</v>
      </c>
      <c r="BY83" s="26">
        <f t="shared" si="11"/>
        <v>0</v>
      </c>
      <c r="BZ83" s="26">
        <f t="shared" si="33"/>
        <v>1289.6904999999999</v>
      </c>
      <c r="CA83" s="26">
        <f t="shared" si="34"/>
        <v>10317.523999999999</v>
      </c>
      <c r="CB83" s="26">
        <f t="shared" si="30"/>
        <v>15476.286000000002</v>
      </c>
      <c r="CC83" s="26">
        <f t="shared" si="35"/>
        <v>6448.4524999999994</v>
      </c>
      <c r="CD83" s="26">
        <f t="shared" si="31"/>
        <v>33531.953000000001</v>
      </c>
    </row>
    <row r="84" spans="1:82" s="23" customFormat="1" ht="15" customHeight="1" x14ac:dyDescent="0.25">
      <c r="A84" s="23" t="s">
        <v>381</v>
      </c>
      <c r="B84" s="21" t="s">
        <v>61</v>
      </c>
      <c r="C84" s="29" t="s">
        <v>352</v>
      </c>
      <c r="D84" s="29" t="s">
        <v>153</v>
      </c>
      <c r="E84" t="s">
        <v>263</v>
      </c>
      <c r="F84" s="29" t="s">
        <v>263</v>
      </c>
      <c r="G84" t="s">
        <v>257</v>
      </c>
      <c r="H84" t="s">
        <v>267</v>
      </c>
      <c r="I84" s="23">
        <v>1</v>
      </c>
      <c r="J84" s="24">
        <v>1479.6704999999999</v>
      </c>
      <c r="K84" s="25">
        <f t="shared" si="29"/>
        <v>1479.6704999999999</v>
      </c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>
        <v>1479.6704999999999</v>
      </c>
      <c r="AS84" s="27">
        <v>1479.6704999999999</v>
      </c>
      <c r="AT84" s="27">
        <f t="shared" si="32"/>
        <v>1479.6704999999999</v>
      </c>
      <c r="AU84" s="27">
        <f t="shared" si="32"/>
        <v>1479.6704999999999</v>
      </c>
      <c r="AV84" s="27">
        <f t="shared" si="32"/>
        <v>1479.6704999999999</v>
      </c>
      <c r="AW84" s="27">
        <f t="shared" si="32"/>
        <v>1479.6704999999999</v>
      </c>
      <c r="AX84" s="27">
        <f t="shared" si="32"/>
        <v>1479.6704999999999</v>
      </c>
      <c r="AY84" s="27">
        <f t="shared" si="32"/>
        <v>1479.6704999999999</v>
      </c>
      <c r="AZ84" s="27">
        <f t="shared" si="32"/>
        <v>1479.6704999999999</v>
      </c>
      <c r="BA84" s="27">
        <f t="shared" si="32"/>
        <v>1479.6704999999999</v>
      </c>
      <c r="BB84" s="27">
        <f t="shared" si="32"/>
        <v>1479.6704999999999</v>
      </c>
      <c r="BC84" s="27">
        <f t="shared" si="32"/>
        <v>1479.6704999999999</v>
      </c>
      <c r="BD84" s="27">
        <f t="shared" si="32"/>
        <v>1479.6704999999999</v>
      </c>
      <c r="BE84" s="27">
        <f t="shared" si="32"/>
        <v>1479.6704999999999</v>
      </c>
      <c r="BF84" s="27">
        <f t="shared" si="32"/>
        <v>1479.6704999999999</v>
      </c>
      <c r="BG84" s="27">
        <f t="shared" si="32"/>
        <v>1479.6704999999999</v>
      </c>
      <c r="BH84" s="27">
        <f t="shared" si="32"/>
        <v>1479.6704999999999</v>
      </c>
      <c r="BI84" s="27">
        <f t="shared" ref="BI84:BQ99" si="36">BH84</f>
        <v>1479.6704999999999</v>
      </c>
      <c r="BJ84" s="27">
        <f t="shared" si="36"/>
        <v>1479.6704999999999</v>
      </c>
      <c r="BK84" s="27">
        <f t="shared" si="36"/>
        <v>1479.6704999999999</v>
      </c>
      <c r="BL84" s="27">
        <f t="shared" si="36"/>
        <v>1479.6704999999999</v>
      </c>
      <c r="BM84" s="27">
        <f t="shared" si="36"/>
        <v>1479.6704999999999</v>
      </c>
      <c r="BN84" s="27">
        <f t="shared" si="36"/>
        <v>1479.6704999999999</v>
      </c>
      <c r="BO84" s="27">
        <f t="shared" si="36"/>
        <v>1479.6704999999999</v>
      </c>
      <c r="BP84" s="27">
        <f t="shared" si="36"/>
        <v>1479.6704999999999</v>
      </c>
      <c r="BQ84" s="27">
        <f t="shared" si="36"/>
        <v>1479.6704999999999</v>
      </c>
      <c r="BR84" s="27"/>
      <c r="BS84" s="27"/>
      <c r="BT84" s="27"/>
      <c r="BU84" s="28">
        <f t="shared" si="24"/>
        <v>38471.432999999997</v>
      </c>
      <c r="BW84" s="26">
        <f t="shared" si="9"/>
        <v>0</v>
      </c>
      <c r="BX84" s="26">
        <f t="shared" si="10"/>
        <v>0</v>
      </c>
      <c r="BY84" s="26">
        <f t="shared" si="11"/>
        <v>0</v>
      </c>
      <c r="BZ84" s="26">
        <f t="shared" si="33"/>
        <v>1479.6704999999999</v>
      </c>
      <c r="CA84" s="26">
        <f t="shared" si="34"/>
        <v>11837.364</v>
      </c>
      <c r="CB84" s="26">
        <f t="shared" si="30"/>
        <v>17756.045999999998</v>
      </c>
      <c r="CC84" s="26">
        <f t="shared" si="35"/>
        <v>7398.3525</v>
      </c>
      <c r="CD84" s="26">
        <f t="shared" si="31"/>
        <v>38471.432999999997</v>
      </c>
    </row>
    <row r="85" spans="1:82" s="23" customFormat="1" ht="15" customHeight="1" x14ac:dyDescent="0.25">
      <c r="A85" s="23" t="s">
        <v>381</v>
      </c>
      <c r="B85" s="21" t="s">
        <v>61</v>
      </c>
      <c r="C85" s="29" t="s">
        <v>154</v>
      </c>
      <c r="D85" s="29" t="s">
        <v>155</v>
      </c>
      <c r="E85" t="s">
        <v>257</v>
      </c>
      <c r="F85" s="29" t="s">
        <v>257</v>
      </c>
      <c r="G85" t="s">
        <v>263</v>
      </c>
      <c r="H85" t="s">
        <v>263</v>
      </c>
      <c r="I85" s="23">
        <v>1</v>
      </c>
      <c r="J85" s="24">
        <v>1432.9805000000001</v>
      </c>
      <c r="K85" s="25">
        <f t="shared" si="29"/>
        <v>1432.9805000000001</v>
      </c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>
        <v>1432.9805000000001</v>
      </c>
      <c r="AS85" s="27">
        <v>1432.9805000000001</v>
      </c>
      <c r="AT85" s="27">
        <f t="shared" si="32"/>
        <v>1432.9805000000001</v>
      </c>
      <c r="AU85" s="27">
        <f t="shared" si="32"/>
        <v>1432.9805000000001</v>
      </c>
      <c r="AV85" s="27">
        <f t="shared" si="32"/>
        <v>1432.9805000000001</v>
      </c>
      <c r="AW85" s="27">
        <f t="shared" si="32"/>
        <v>1432.9805000000001</v>
      </c>
      <c r="AX85" s="27">
        <f t="shared" si="32"/>
        <v>1432.9805000000001</v>
      </c>
      <c r="AY85" s="27">
        <f t="shared" si="32"/>
        <v>1432.9805000000001</v>
      </c>
      <c r="AZ85" s="27">
        <f t="shared" si="32"/>
        <v>1432.9805000000001</v>
      </c>
      <c r="BA85" s="27">
        <f t="shared" si="32"/>
        <v>1432.9805000000001</v>
      </c>
      <c r="BB85" s="27">
        <f t="shared" si="32"/>
        <v>1432.9805000000001</v>
      </c>
      <c r="BC85" s="27">
        <f t="shared" si="32"/>
        <v>1432.9805000000001</v>
      </c>
      <c r="BD85" s="27">
        <f t="shared" si="32"/>
        <v>1432.9805000000001</v>
      </c>
      <c r="BE85" s="27">
        <f t="shared" si="32"/>
        <v>1432.9805000000001</v>
      </c>
      <c r="BF85" s="27">
        <f t="shared" si="32"/>
        <v>1432.9805000000001</v>
      </c>
      <c r="BG85" s="27">
        <f t="shared" si="32"/>
        <v>1432.9805000000001</v>
      </c>
      <c r="BH85" s="27">
        <f t="shared" si="32"/>
        <v>1432.9805000000001</v>
      </c>
      <c r="BI85" s="27">
        <f t="shared" si="36"/>
        <v>1432.9805000000001</v>
      </c>
      <c r="BJ85" s="27">
        <f t="shared" si="36"/>
        <v>1432.9805000000001</v>
      </c>
      <c r="BK85" s="27">
        <f t="shared" si="36"/>
        <v>1432.9805000000001</v>
      </c>
      <c r="BL85" s="27">
        <f t="shared" si="36"/>
        <v>1432.9805000000001</v>
      </c>
      <c r="BM85" s="27">
        <f t="shared" si="36"/>
        <v>1432.9805000000001</v>
      </c>
      <c r="BN85" s="27">
        <f t="shared" si="36"/>
        <v>1432.9805000000001</v>
      </c>
      <c r="BO85" s="27">
        <f t="shared" si="36"/>
        <v>1432.9805000000001</v>
      </c>
      <c r="BP85" s="27">
        <f t="shared" si="36"/>
        <v>1432.9805000000001</v>
      </c>
      <c r="BQ85" s="27">
        <f t="shared" si="36"/>
        <v>1432.9805000000001</v>
      </c>
      <c r="BR85" s="27"/>
      <c r="BS85" s="27"/>
      <c r="BT85" s="27"/>
      <c r="BU85" s="28">
        <f t="shared" si="24"/>
        <v>37257.493000000009</v>
      </c>
      <c r="BW85" s="26">
        <f t="shared" si="9"/>
        <v>0</v>
      </c>
      <c r="BX85" s="26">
        <f t="shared" si="10"/>
        <v>0</v>
      </c>
      <c r="BY85" s="26">
        <f t="shared" si="11"/>
        <v>0</v>
      </c>
      <c r="BZ85" s="26">
        <f t="shared" si="33"/>
        <v>1432.9805000000001</v>
      </c>
      <c r="CA85" s="26">
        <f t="shared" si="34"/>
        <v>11463.843999999999</v>
      </c>
      <c r="CB85" s="26">
        <f t="shared" si="30"/>
        <v>17195.766</v>
      </c>
      <c r="CC85" s="26">
        <f t="shared" si="35"/>
        <v>7164.9025000000001</v>
      </c>
      <c r="CD85" s="26">
        <f t="shared" si="31"/>
        <v>37257.493000000002</v>
      </c>
    </row>
    <row r="86" spans="1:82" s="23" customFormat="1" ht="15" customHeight="1" x14ac:dyDescent="0.25">
      <c r="A86" s="23" t="s">
        <v>381</v>
      </c>
      <c r="B86" s="21" t="s">
        <v>61</v>
      </c>
      <c r="C86" s="29" t="s">
        <v>302</v>
      </c>
      <c r="D86" s="29" t="s">
        <v>156</v>
      </c>
      <c r="E86" t="s">
        <v>259</v>
      </c>
      <c r="F86" t="s">
        <v>259</v>
      </c>
      <c r="G86" t="s">
        <v>263</v>
      </c>
      <c r="H86" t="s">
        <v>263</v>
      </c>
      <c r="I86" s="23">
        <v>1</v>
      </c>
      <c r="J86" s="24">
        <v>1642.9245000000001</v>
      </c>
      <c r="K86" s="25">
        <f t="shared" si="29"/>
        <v>1642.9245000000001</v>
      </c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>
        <v>1642.9245000000001</v>
      </c>
      <c r="AS86" s="27">
        <v>1642.9245000000001</v>
      </c>
      <c r="AT86" s="27">
        <f t="shared" ref="AT86:BH101" si="37">AS86</f>
        <v>1642.9245000000001</v>
      </c>
      <c r="AU86" s="27">
        <f t="shared" si="37"/>
        <v>1642.9245000000001</v>
      </c>
      <c r="AV86" s="27">
        <f t="shared" si="37"/>
        <v>1642.9245000000001</v>
      </c>
      <c r="AW86" s="27">
        <f t="shared" si="37"/>
        <v>1642.9245000000001</v>
      </c>
      <c r="AX86" s="27">
        <f t="shared" si="37"/>
        <v>1642.9245000000001</v>
      </c>
      <c r="AY86" s="27">
        <f t="shared" si="37"/>
        <v>1642.9245000000001</v>
      </c>
      <c r="AZ86" s="27">
        <f t="shared" si="37"/>
        <v>1642.9245000000001</v>
      </c>
      <c r="BA86" s="27">
        <f t="shared" si="37"/>
        <v>1642.9245000000001</v>
      </c>
      <c r="BB86" s="27">
        <f t="shared" si="37"/>
        <v>1642.9245000000001</v>
      </c>
      <c r="BC86" s="27">
        <f t="shared" si="37"/>
        <v>1642.9245000000001</v>
      </c>
      <c r="BD86" s="27">
        <f t="shared" si="37"/>
        <v>1642.9245000000001</v>
      </c>
      <c r="BE86" s="27">
        <f t="shared" si="37"/>
        <v>1642.9245000000001</v>
      </c>
      <c r="BF86" s="27">
        <f t="shared" si="37"/>
        <v>1642.9245000000001</v>
      </c>
      <c r="BG86" s="27">
        <f t="shared" si="37"/>
        <v>1642.9245000000001</v>
      </c>
      <c r="BH86" s="27">
        <f t="shared" si="37"/>
        <v>1642.9245000000001</v>
      </c>
      <c r="BI86" s="27">
        <f t="shared" si="36"/>
        <v>1642.9245000000001</v>
      </c>
      <c r="BJ86" s="27">
        <f t="shared" si="36"/>
        <v>1642.9245000000001</v>
      </c>
      <c r="BK86" s="27">
        <f t="shared" si="36"/>
        <v>1642.9245000000001</v>
      </c>
      <c r="BL86" s="27">
        <f t="shared" si="36"/>
        <v>1642.9245000000001</v>
      </c>
      <c r="BM86" s="27">
        <f t="shared" si="36"/>
        <v>1642.9245000000001</v>
      </c>
      <c r="BN86" s="27">
        <f t="shared" si="36"/>
        <v>1642.9245000000001</v>
      </c>
      <c r="BO86" s="27">
        <f t="shared" si="36"/>
        <v>1642.9245000000001</v>
      </c>
      <c r="BP86" s="27">
        <f t="shared" si="36"/>
        <v>1642.9245000000001</v>
      </c>
      <c r="BQ86" s="27">
        <f t="shared" si="36"/>
        <v>1642.9245000000001</v>
      </c>
      <c r="BR86" s="27"/>
      <c r="BS86" s="27"/>
      <c r="BT86" s="27"/>
      <c r="BU86" s="28">
        <f t="shared" si="24"/>
        <v>42716.037000000018</v>
      </c>
      <c r="BW86" s="26">
        <f t="shared" si="9"/>
        <v>0</v>
      </c>
      <c r="BX86" s="26">
        <f t="shared" si="10"/>
        <v>0</v>
      </c>
      <c r="BY86" s="26">
        <f t="shared" si="11"/>
        <v>0</v>
      </c>
      <c r="BZ86" s="26">
        <f t="shared" si="33"/>
        <v>1642.9245000000001</v>
      </c>
      <c r="CA86" s="26">
        <f t="shared" si="34"/>
        <v>13143.396000000004</v>
      </c>
      <c r="CB86" s="26">
        <f t="shared" si="30"/>
        <v>19715.094000000008</v>
      </c>
      <c r="CC86" s="26">
        <f t="shared" si="35"/>
        <v>8214.6225000000013</v>
      </c>
      <c r="CD86" s="26">
        <f t="shared" si="31"/>
        <v>42716.037000000011</v>
      </c>
    </row>
    <row r="87" spans="1:82" s="23" customFormat="1" ht="15" customHeight="1" x14ac:dyDescent="0.25">
      <c r="A87" s="23" t="s">
        <v>381</v>
      </c>
      <c r="B87" s="21" t="s">
        <v>61</v>
      </c>
      <c r="C87" s="29" t="s">
        <v>303</v>
      </c>
      <c r="D87" s="29" t="s">
        <v>157</v>
      </c>
      <c r="E87" t="s">
        <v>264</v>
      </c>
      <c r="F87" s="29" t="s">
        <v>275</v>
      </c>
      <c r="G87" t="s">
        <v>263</v>
      </c>
      <c r="H87" t="s">
        <v>274</v>
      </c>
      <c r="I87" s="23">
        <v>1</v>
      </c>
      <c r="J87" s="24">
        <v>996.73490000000015</v>
      </c>
      <c r="K87" s="25">
        <f t="shared" si="29"/>
        <v>996.73490000000015</v>
      </c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>
        <v>996.73490000000015</v>
      </c>
      <c r="AS87" s="27">
        <v>996.73490000000015</v>
      </c>
      <c r="AT87" s="27">
        <f t="shared" si="37"/>
        <v>996.73490000000015</v>
      </c>
      <c r="AU87" s="27">
        <f t="shared" si="37"/>
        <v>996.73490000000015</v>
      </c>
      <c r="AV87" s="27">
        <f t="shared" si="37"/>
        <v>996.73490000000015</v>
      </c>
      <c r="AW87" s="27">
        <f t="shared" si="37"/>
        <v>996.73490000000015</v>
      </c>
      <c r="AX87" s="27">
        <f t="shared" si="37"/>
        <v>996.73490000000015</v>
      </c>
      <c r="AY87" s="27">
        <f t="shared" si="37"/>
        <v>996.73490000000015</v>
      </c>
      <c r="AZ87" s="27">
        <f t="shared" si="37"/>
        <v>996.73490000000015</v>
      </c>
      <c r="BA87" s="27">
        <f t="shared" si="37"/>
        <v>996.73490000000015</v>
      </c>
      <c r="BB87" s="27">
        <f t="shared" si="37"/>
        <v>996.73490000000015</v>
      </c>
      <c r="BC87" s="27">
        <f t="shared" si="37"/>
        <v>996.73490000000015</v>
      </c>
      <c r="BD87" s="27">
        <f t="shared" si="37"/>
        <v>996.73490000000015</v>
      </c>
      <c r="BE87" s="27">
        <f t="shared" si="37"/>
        <v>996.73490000000015</v>
      </c>
      <c r="BF87" s="27">
        <f t="shared" si="37"/>
        <v>996.73490000000015</v>
      </c>
      <c r="BG87" s="27">
        <f t="shared" si="37"/>
        <v>996.73490000000015</v>
      </c>
      <c r="BH87" s="27">
        <f t="shared" si="37"/>
        <v>996.73490000000015</v>
      </c>
      <c r="BI87" s="27">
        <f t="shared" si="36"/>
        <v>996.73490000000015</v>
      </c>
      <c r="BJ87" s="27">
        <f t="shared" si="36"/>
        <v>996.73490000000015</v>
      </c>
      <c r="BK87" s="27">
        <f t="shared" si="36"/>
        <v>996.73490000000015</v>
      </c>
      <c r="BL87" s="27">
        <f t="shared" si="36"/>
        <v>996.73490000000015</v>
      </c>
      <c r="BM87" s="27">
        <f t="shared" si="36"/>
        <v>996.73490000000015</v>
      </c>
      <c r="BN87" s="27">
        <f t="shared" si="36"/>
        <v>996.73490000000015</v>
      </c>
      <c r="BO87" s="27">
        <f t="shared" si="36"/>
        <v>996.73490000000015</v>
      </c>
      <c r="BP87" s="27">
        <f t="shared" si="36"/>
        <v>996.73490000000015</v>
      </c>
      <c r="BQ87" s="27">
        <f t="shared" si="36"/>
        <v>996.73490000000015</v>
      </c>
      <c r="BR87" s="27"/>
      <c r="BS87" s="27"/>
      <c r="BT87" s="27"/>
      <c r="BU87" s="28">
        <f t="shared" si="24"/>
        <v>25915.107399999994</v>
      </c>
      <c r="BW87" s="26">
        <f t="shared" si="9"/>
        <v>0</v>
      </c>
      <c r="BX87" s="26">
        <f t="shared" si="10"/>
        <v>0</v>
      </c>
      <c r="BY87" s="26">
        <f t="shared" si="11"/>
        <v>0</v>
      </c>
      <c r="BZ87" s="26">
        <f t="shared" si="33"/>
        <v>996.73490000000015</v>
      </c>
      <c r="CA87" s="26">
        <f t="shared" si="34"/>
        <v>7973.8792000000021</v>
      </c>
      <c r="CB87" s="26">
        <f t="shared" si="30"/>
        <v>11960.818800000001</v>
      </c>
      <c r="CC87" s="26">
        <f t="shared" si="35"/>
        <v>4983.674500000001</v>
      </c>
      <c r="CD87" s="26">
        <f t="shared" si="31"/>
        <v>25915.107400000004</v>
      </c>
    </row>
    <row r="88" spans="1:82" s="23" customFormat="1" ht="15" customHeight="1" x14ac:dyDescent="0.25">
      <c r="A88" s="23" t="s">
        <v>381</v>
      </c>
      <c r="B88" s="21" t="s">
        <v>61</v>
      </c>
      <c r="C88" s="29" t="s">
        <v>304</v>
      </c>
      <c r="D88" s="29" t="s">
        <v>158</v>
      </c>
      <c r="E88" t="s">
        <v>264</v>
      </c>
      <c r="F88" s="29" t="s">
        <v>275</v>
      </c>
      <c r="G88" t="s">
        <v>257</v>
      </c>
      <c r="H88" t="s">
        <v>267</v>
      </c>
      <c r="I88" s="23">
        <v>1</v>
      </c>
      <c r="J88" s="24">
        <v>851.77049999999997</v>
      </c>
      <c r="K88" s="25">
        <f t="shared" si="29"/>
        <v>851.77049999999997</v>
      </c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>
        <v>851.77049999999997</v>
      </c>
      <c r="AS88" s="27">
        <v>851.77049999999997</v>
      </c>
      <c r="AT88" s="27">
        <f t="shared" si="37"/>
        <v>851.77049999999997</v>
      </c>
      <c r="AU88" s="27">
        <f t="shared" si="37"/>
        <v>851.77049999999997</v>
      </c>
      <c r="AV88" s="27">
        <f t="shared" si="37"/>
        <v>851.77049999999997</v>
      </c>
      <c r="AW88" s="27">
        <f t="shared" si="37"/>
        <v>851.77049999999997</v>
      </c>
      <c r="AX88" s="27">
        <f t="shared" si="37"/>
        <v>851.77049999999997</v>
      </c>
      <c r="AY88" s="27">
        <f t="shared" si="37"/>
        <v>851.77049999999997</v>
      </c>
      <c r="AZ88" s="27">
        <f t="shared" si="37"/>
        <v>851.77049999999997</v>
      </c>
      <c r="BA88" s="27">
        <f t="shared" si="37"/>
        <v>851.77049999999997</v>
      </c>
      <c r="BB88" s="27">
        <f t="shared" si="37"/>
        <v>851.77049999999997</v>
      </c>
      <c r="BC88" s="27">
        <f t="shared" si="37"/>
        <v>851.77049999999997</v>
      </c>
      <c r="BD88" s="27">
        <f t="shared" si="37"/>
        <v>851.77049999999997</v>
      </c>
      <c r="BE88" s="27">
        <f t="shared" si="37"/>
        <v>851.77049999999997</v>
      </c>
      <c r="BF88" s="27">
        <f t="shared" si="37"/>
        <v>851.77049999999997</v>
      </c>
      <c r="BG88" s="27">
        <f t="shared" si="37"/>
        <v>851.77049999999997</v>
      </c>
      <c r="BH88" s="27">
        <f t="shared" si="37"/>
        <v>851.77049999999997</v>
      </c>
      <c r="BI88" s="27">
        <f t="shared" si="36"/>
        <v>851.77049999999997</v>
      </c>
      <c r="BJ88" s="27">
        <f t="shared" si="36"/>
        <v>851.77049999999997</v>
      </c>
      <c r="BK88" s="27">
        <f t="shared" si="36"/>
        <v>851.77049999999997</v>
      </c>
      <c r="BL88" s="27">
        <f t="shared" si="36"/>
        <v>851.77049999999997</v>
      </c>
      <c r="BM88" s="27">
        <f t="shared" si="36"/>
        <v>851.77049999999997</v>
      </c>
      <c r="BN88" s="27">
        <f t="shared" si="36"/>
        <v>851.77049999999997</v>
      </c>
      <c r="BO88" s="27">
        <f t="shared" si="36"/>
        <v>851.77049999999997</v>
      </c>
      <c r="BP88" s="27">
        <f t="shared" si="36"/>
        <v>851.77049999999997</v>
      </c>
      <c r="BQ88" s="27">
        <f t="shared" si="36"/>
        <v>851.77049999999997</v>
      </c>
      <c r="BR88" s="27"/>
      <c r="BS88" s="27"/>
      <c r="BT88" s="27"/>
      <c r="BU88" s="28">
        <f t="shared" si="24"/>
        <v>22146.032999999996</v>
      </c>
      <c r="BW88" s="26">
        <f t="shared" si="9"/>
        <v>0</v>
      </c>
      <c r="BX88" s="26">
        <f t="shared" si="10"/>
        <v>0</v>
      </c>
      <c r="BY88" s="26">
        <f t="shared" si="11"/>
        <v>0</v>
      </c>
      <c r="BZ88" s="26">
        <f t="shared" si="33"/>
        <v>851.77049999999997</v>
      </c>
      <c r="CA88" s="26">
        <f t="shared" si="34"/>
        <v>6814.1639999999989</v>
      </c>
      <c r="CB88" s="26">
        <f t="shared" si="30"/>
        <v>10221.245999999999</v>
      </c>
      <c r="CC88" s="26">
        <f t="shared" si="35"/>
        <v>4258.8525</v>
      </c>
      <c r="CD88" s="26">
        <f t="shared" si="31"/>
        <v>22146.032999999999</v>
      </c>
    </row>
    <row r="89" spans="1:82" s="23" customFormat="1" ht="15" customHeight="1" x14ac:dyDescent="0.25">
      <c r="A89" s="23" t="s">
        <v>381</v>
      </c>
      <c r="B89" s="21" t="s">
        <v>61</v>
      </c>
      <c r="C89" s="29" t="s">
        <v>305</v>
      </c>
      <c r="D89" s="29" t="s">
        <v>158</v>
      </c>
      <c r="E89" t="s">
        <v>264</v>
      </c>
      <c r="F89" s="29" t="s">
        <v>275</v>
      </c>
      <c r="G89" t="s">
        <v>257</v>
      </c>
      <c r="H89" t="s">
        <v>267</v>
      </c>
      <c r="I89" s="23">
        <v>1</v>
      </c>
      <c r="J89" s="24">
        <v>851.77049999999997</v>
      </c>
      <c r="K89" s="25">
        <f t="shared" si="29"/>
        <v>851.77049999999997</v>
      </c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>
        <v>851.77049999999997</v>
      </c>
      <c r="AS89" s="27">
        <v>851.77049999999997</v>
      </c>
      <c r="AT89" s="27">
        <f t="shared" si="37"/>
        <v>851.77049999999997</v>
      </c>
      <c r="AU89" s="27">
        <f t="shared" si="37"/>
        <v>851.77049999999997</v>
      </c>
      <c r="AV89" s="27">
        <f t="shared" si="37"/>
        <v>851.77049999999997</v>
      </c>
      <c r="AW89" s="27">
        <f t="shared" si="37"/>
        <v>851.77049999999997</v>
      </c>
      <c r="AX89" s="27">
        <f t="shared" si="37"/>
        <v>851.77049999999997</v>
      </c>
      <c r="AY89" s="27">
        <f t="shared" si="37"/>
        <v>851.77049999999997</v>
      </c>
      <c r="AZ89" s="27">
        <f t="shared" si="37"/>
        <v>851.77049999999997</v>
      </c>
      <c r="BA89" s="27">
        <f t="shared" si="37"/>
        <v>851.77049999999997</v>
      </c>
      <c r="BB89" s="27">
        <f t="shared" si="37"/>
        <v>851.77049999999997</v>
      </c>
      <c r="BC89" s="27">
        <f t="shared" si="37"/>
        <v>851.77049999999997</v>
      </c>
      <c r="BD89" s="27">
        <f t="shared" si="37"/>
        <v>851.77049999999997</v>
      </c>
      <c r="BE89" s="27">
        <f t="shared" si="37"/>
        <v>851.77049999999997</v>
      </c>
      <c r="BF89" s="27">
        <f t="shared" si="37"/>
        <v>851.77049999999997</v>
      </c>
      <c r="BG89" s="27">
        <f t="shared" si="37"/>
        <v>851.77049999999997</v>
      </c>
      <c r="BH89" s="27">
        <f t="shared" si="37"/>
        <v>851.77049999999997</v>
      </c>
      <c r="BI89" s="27">
        <f t="shared" si="36"/>
        <v>851.77049999999997</v>
      </c>
      <c r="BJ89" s="27">
        <f t="shared" si="36"/>
        <v>851.77049999999997</v>
      </c>
      <c r="BK89" s="27">
        <f t="shared" si="36"/>
        <v>851.77049999999997</v>
      </c>
      <c r="BL89" s="27">
        <f t="shared" si="36"/>
        <v>851.77049999999997</v>
      </c>
      <c r="BM89" s="27">
        <f t="shared" si="36"/>
        <v>851.77049999999997</v>
      </c>
      <c r="BN89" s="27">
        <f t="shared" si="36"/>
        <v>851.77049999999997</v>
      </c>
      <c r="BO89" s="27">
        <f t="shared" si="36"/>
        <v>851.77049999999997</v>
      </c>
      <c r="BP89" s="27">
        <f t="shared" si="36"/>
        <v>851.77049999999997</v>
      </c>
      <c r="BQ89" s="27">
        <f t="shared" si="36"/>
        <v>851.77049999999997</v>
      </c>
      <c r="BR89" s="27"/>
      <c r="BS89" s="27"/>
      <c r="BT89" s="27"/>
      <c r="BU89" s="28">
        <f t="shared" si="24"/>
        <v>22146.032999999996</v>
      </c>
      <c r="BW89" s="26">
        <f t="shared" si="9"/>
        <v>0</v>
      </c>
      <c r="BX89" s="26">
        <f t="shared" si="10"/>
        <v>0</v>
      </c>
      <c r="BY89" s="26">
        <f t="shared" si="11"/>
        <v>0</v>
      </c>
      <c r="BZ89" s="26">
        <f t="shared" si="33"/>
        <v>851.77049999999997</v>
      </c>
      <c r="CA89" s="26">
        <f t="shared" si="34"/>
        <v>6814.1639999999989</v>
      </c>
      <c r="CB89" s="26">
        <f t="shared" si="30"/>
        <v>10221.245999999999</v>
      </c>
      <c r="CC89" s="26">
        <f t="shared" si="35"/>
        <v>4258.8525</v>
      </c>
      <c r="CD89" s="26">
        <f t="shared" si="31"/>
        <v>22146.032999999999</v>
      </c>
    </row>
    <row r="90" spans="1:82" s="23" customFormat="1" ht="15" customHeight="1" x14ac:dyDescent="0.25">
      <c r="A90" s="23" t="s">
        <v>381</v>
      </c>
      <c r="B90" s="21" t="s">
        <v>61</v>
      </c>
      <c r="C90" s="29" t="s">
        <v>353</v>
      </c>
      <c r="D90" s="29" t="s">
        <v>159</v>
      </c>
      <c r="E90" t="s">
        <v>263</v>
      </c>
      <c r="F90" s="29" t="s">
        <v>263</v>
      </c>
      <c r="G90" t="s">
        <v>268</v>
      </c>
      <c r="H90" t="s">
        <v>268</v>
      </c>
      <c r="I90" s="23">
        <v>1</v>
      </c>
      <c r="J90" s="24">
        <v>2502.0205000000001</v>
      </c>
      <c r="K90" s="25">
        <f t="shared" si="29"/>
        <v>2502.0205000000001</v>
      </c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>
        <v>2502.0205000000001</v>
      </c>
      <c r="AS90" s="27">
        <v>2502.0205000000001</v>
      </c>
      <c r="AT90" s="27">
        <f t="shared" si="37"/>
        <v>2502.0205000000001</v>
      </c>
      <c r="AU90" s="27">
        <f t="shared" si="37"/>
        <v>2502.0205000000001</v>
      </c>
      <c r="AV90" s="27">
        <f t="shared" si="37"/>
        <v>2502.0205000000001</v>
      </c>
      <c r="AW90" s="27">
        <f t="shared" si="37"/>
        <v>2502.0205000000001</v>
      </c>
      <c r="AX90" s="27">
        <f t="shared" si="37"/>
        <v>2502.0205000000001</v>
      </c>
      <c r="AY90" s="27">
        <f t="shared" si="37"/>
        <v>2502.0205000000001</v>
      </c>
      <c r="AZ90" s="27">
        <f t="shared" si="37"/>
        <v>2502.0205000000001</v>
      </c>
      <c r="BA90" s="27">
        <f t="shared" si="37"/>
        <v>2502.0205000000001</v>
      </c>
      <c r="BB90" s="27">
        <f t="shared" si="37"/>
        <v>2502.0205000000001</v>
      </c>
      <c r="BC90" s="27">
        <f t="shared" si="37"/>
        <v>2502.0205000000001</v>
      </c>
      <c r="BD90" s="27">
        <f t="shared" si="37"/>
        <v>2502.0205000000001</v>
      </c>
      <c r="BE90" s="27">
        <f t="shared" si="37"/>
        <v>2502.0205000000001</v>
      </c>
      <c r="BF90" s="27">
        <f t="shared" si="37"/>
        <v>2502.0205000000001</v>
      </c>
      <c r="BG90" s="27">
        <f t="shared" si="37"/>
        <v>2502.0205000000001</v>
      </c>
      <c r="BH90" s="27">
        <f t="shared" si="37"/>
        <v>2502.0205000000001</v>
      </c>
      <c r="BI90" s="27">
        <f t="shared" si="36"/>
        <v>2502.0205000000001</v>
      </c>
      <c r="BJ90" s="27">
        <f t="shared" si="36"/>
        <v>2502.0205000000001</v>
      </c>
      <c r="BK90" s="27">
        <f t="shared" si="36"/>
        <v>2502.0205000000001</v>
      </c>
      <c r="BL90" s="27">
        <f t="shared" si="36"/>
        <v>2502.0205000000001</v>
      </c>
      <c r="BM90" s="27">
        <f t="shared" si="36"/>
        <v>2502.0205000000001</v>
      </c>
      <c r="BN90" s="27">
        <f t="shared" si="36"/>
        <v>2502.0205000000001</v>
      </c>
      <c r="BO90" s="27">
        <f t="shared" si="36"/>
        <v>2502.0205000000001</v>
      </c>
      <c r="BP90" s="27">
        <f t="shared" si="36"/>
        <v>2502.0205000000001</v>
      </c>
      <c r="BQ90" s="27">
        <f t="shared" si="36"/>
        <v>2502.0205000000001</v>
      </c>
      <c r="BR90" s="27"/>
      <c r="BS90" s="27"/>
      <c r="BT90" s="27"/>
      <c r="BU90" s="28">
        <f t="shared" si="24"/>
        <v>65052.532999999981</v>
      </c>
      <c r="BW90" s="26">
        <f t="shared" si="9"/>
        <v>0</v>
      </c>
      <c r="BX90" s="26">
        <f t="shared" si="10"/>
        <v>0</v>
      </c>
      <c r="BY90" s="26">
        <f t="shared" si="11"/>
        <v>0</v>
      </c>
      <c r="BZ90" s="26">
        <f t="shared" si="33"/>
        <v>2502.0205000000001</v>
      </c>
      <c r="CA90" s="26">
        <f t="shared" si="34"/>
        <v>20016.164000000001</v>
      </c>
      <c r="CB90" s="26">
        <f t="shared" si="30"/>
        <v>30024.245999999996</v>
      </c>
      <c r="CC90" s="26">
        <f t="shared" si="35"/>
        <v>12510.102500000001</v>
      </c>
      <c r="CD90" s="26">
        <f t="shared" si="31"/>
        <v>65052.532999999996</v>
      </c>
    </row>
    <row r="91" spans="1:82" s="23" customFormat="1" ht="15" customHeight="1" x14ac:dyDescent="0.25">
      <c r="A91" s="23" t="s">
        <v>381</v>
      </c>
      <c r="B91" s="21" t="s">
        <v>61</v>
      </c>
      <c r="C91" s="29" t="s">
        <v>306</v>
      </c>
      <c r="D91" s="29" t="s">
        <v>160</v>
      </c>
      <c r="E91" t="s">
        <v>259</v>
      </c>
      <c r="F91" t="s">
        <v>259</v>
      </c>
      <c r="G91" t="s">
        <v>263</v>
      </c>
      <c r="H91" t="s">
        <v>263</v>
      </c>
      <c r="I91" s="23">
        <v>1</v>
      </c>
      <c r="J91" s="24">
        <v>1449.0805</v>
      </c>
      <c r="K91" s="25">
        <f t="shared" si="29"/>
        <v>1449.0805</v>
      </c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>
        <v>1449.0805</v>
      </c>
      <c r="AS91" s="27">
        <v>1449.0805</v>
      </c>
      <c r="AT91" s="27">
        <f t="shared" si="37"/>
        <v>1449.0805</v>
      </c>
      <c r="AU91" s="27">
        <f t="shared" si="37"/>
        <v>1449.0805</v>
      </c>
      <c r="AV91" s="27">
        <f t="shared" si="37"/>
        <v>1449.0805</v>
      </c>
      <c r="AW91" s="27">
        <f t="shared" si="37"/>
        <v>1449.0805</v>
      </c>
      <c r="AX91" s="27">
        <f t="shared" si="37"/>
        <v>1449.0805</v>
      </c>
      <c r="AY91" s="27">
        <f t="shared" si="37"/>
        <v>1449.0805</v>
      </c>
      <c r="AZ91" s="27">
        <f t="shared" si="37"/>
        <v>1449.0805</v>
      </c>
      <c r="BA91" s="27">
        <f t="shared" si="37"/>
        <v>1449.0805</v>
      </c>
      <c r="BB91" s="27">
        <f t="shared" si="37"/>
        <v>1449.0805</v>
      </c>
      <c r="BC91" s="27">
        <f t="shared" si="37"/>
        <v>1449.0805</v>
      </c>
      <c r="BD91" s="27">
        <f t="shared" si="37"/>
        <v>1449.0805</v>
      </c>
      <c r="BE91" s="27">
        <f t="shared" si="37"/>
        <v>1449.0805</v>
      </c>
      <c r="BF91" s="27">
        <f t="shared" si="37"/>
        <v>1449.0805</v>
      </c>
      <c r="BG91" s="27">
        <f t="shared" si="37"/>
        <v>1449.0805</v>
      </c>
      <c r="BH91" s="27">
        <f t="shared" si="37"/>
        <v>1449.0805</v>
      </c>
      <c r="BI91" s="27">
        <f t="shared" si="36"/>
        <v>1449.0805</v>
      </c>
      <c r="BJ91" s="27">
        <f t="shared" si="36"/>
        <v>1449.0805</v>
      </c>
      <c r="BK91" s="27">
        <f t="shared" si="36"/>
        <v>1449.0805</v>
      </c>
      <c r="BL91" s="27">
        <f t="shared" si="36"/>
        <v>1449.0805</v>
      </c>
      <c r="BM91" s="27">
        <f t="shared" si="36"/>
        <v>1449.0805</v>
      </c>
      <c r="BN91" s="27">
        <f t="shared" si="36"/>
        <v>1449.0805</v>
      </c>
      <c r="BO91" s="27">
        <f t="shared" si="36"/>
        <v>1449.0805</v>
      </c>
      <c r="BP91" s="27">
        <f t="shared" si="36"/>
        <v>1449.0805</v>
      </c>
      <c r="BQ91" s="27">
        <f t="shared" si="36"/>
        <v>1449.0805</v>
      </c>
      <c r="BR91" s="27"/>
      <c r="BS91" s="27"/>
      <c r="BT91" s="27"/>
      <c r="BU91" s="28">
        <f t="shared" si="24"/>
        <v>37676.092999999993</v>
      </c>
      <c r="BW91" s="26">
        <f t="shared" si="9"/>
        <v>0</v>
      </c>
      <c r="BX91" s="26">
        <f t="shared" si="10"/>
        <v>0</v>
      </c>
      <c r="BY91" s="26">
        <f t="shared" si="11"/>
        <v>0</v>
      </c>
      <c r="BZ91" s="26">
        <f t="shared" si="33"/>
        <v>1449.0805</v>
      </c>
      <c r="CA91" s="26">
        <f t="shared" si="34"/>
        <v>11592.644</v>
      </c>
      <c r="CB91" s="26">
        <f t="shared" si="30"/>
        <v>17388.966</v>
      </c>
      <c r="CC91" s="26">
        <f t="shared" si="35"/>
        <v>7245.4025000000001</v>
      </c>
      <c r="CD91" s="26">
        <f t="shared" si="31"/>
        <v>37676.093000000001</v>
      </c>
    </row>
    <row r="92" spans="1:82" s="23" customFormat="1" ht="15" customHeight="1" x14ac:dyDescent="0.25">
      <c r="A92" s="23" t="s">
        <v>381</v>
      </c>
      <c r="B92" s="21" t="s">
        <v>61</v>
      </c>
      <c r="C92" s="29" t="s">
        <v>307</v>
      </c>
      <c r="D92" s="29" t="s">
        <v>161</v>
      </c>
      <c r="E92" t="s">
        <v>259</v>
      </c>
      <c r="F92" s="29" t="s">
        <v>259</v>
      </c>
      <c r="G92" t="s">
        <v>263</v>
      </c>
      <c r="H92" t="s">
        <v>263</v>
      </c>
      <c r="I92" s="23">
        <v>1</v>
      </c>
      <c r="J92" s="24">
        <v>1358.9204999999999</v>
      </c>
      <c r="K92" s="25">
        <f t="shared" si="29"/>
        <v>1358.9204999999999</v>
      </c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>
        <v>1358.9204999999999</v>
      </c>
      <c r="AS92" s="27">
        <v>1358.9204999999999</v>
      </c>
      <c r="AT92" s="27">
        <f t="shared" si="37"/>
        <v>1358.9204999999999</v>
      </c>
      <c r="AU92" s="27">
        <f t="shared" si="37"/>
        <v>1358.9204999999999</v>
      </c>
      <c r="AV92" s="27">
        <f t="shared" si="37"/>
        <v>1358.9204999999999</v>
      </c>
      <c r="AW92" s="27">
        <f t="shared" si="37"/>
        <v>1358.9204999999999</v>
      </c>
      <c r="AX92" s="27">
        <f t="shared" si="37"/>
        <v>1358.9204999999999</v>
      </c>
      <c r="AY92" s="27">
        <f t="shared" si="37"/>
        <v>1358.9204999999999</v>
      </c>
      <c r="AZ92" s="27">
        <f t="shared" si="37"/>
        <v>1358.9204999999999</v>
      </c>
      <c r="BA92" s="27">
        <f t="shared" si="37"/>
        <v>1358.9204999999999</v>
      </c>
      <c r="BB92" s="27">
        <f t="shared" si="37"/>
        <v>1358.9204999999999</v>
      </c>
      <c r="BC92" s="27">
        <f t="shared" si="37"/>
        <v>1358.9204999999999</v>
      </c>
      <c r="BD92" s="27">
        <f t="shared" si="37"/>
        <v>1358.9204999999999</v>
      </c>
      <c r="BE92" s="27">
        <f t="shared" si="37"/>
        <v>1358.9204999999999</v>
      </c>
      <c r="BF92" s="27">
        <f t="shared" si="37"/>
        <v>1358.9204999999999</v>
      </c>
      <c r="BG92" s="27">
        <f t="shared" si="37"/>
        <v>1358.9204999999999</v>
      </c>
      <c r="BH92" s="27">
        <f t="shared" si="37"/>
        <v>1358.9204999999999</v>
      </c>
      <c r="BI92" s="27">
        <f t="shared" si="36"/>
        <v>1358.9204999999999</v>
      </c>
      <c r="BJ92" s="27">
        <f t="shared" si="36"/>
        <v>1358.9204999999999</v>
      </c>
      <c r="BK92" s="27">
        <f t="shared" si="36"/>
        <v>1358.9204999999999</v>
      </c>
      <c r="BL92" s="27">
        <f t="shared" si="36"/>
        <v>1358.9204999999999</v>
      </c>
      <c r="BM92" s="27">
        <f t="shared" si="36"/>
        <v>1358.9204999999999</v>
      </c>
      <c r="BN92" s="27">
        <f t="shared" si="36"/>
        <v>1358.9204999999999</v>
      </c>
      <c r="BO92" s="27">
        <f t="shared" si="36"/>
        <v>1358.9204999999999</v>
      </c>
      <c r="BP92" s="27">
        <f t="shared" si="36"/>
        <v>1358.9204999999999</v>
      </c>
      <c r="BQ92" s="27">
        <f t="shared" si="36"/>
        <v>1358.9204999999999</v>
      </c>
      <c r="BR92" s="27"/>
      <c r="BS92" s="27"/>
      <c r="BT92" s="27"/>
      <c r="BU92" s="28">
        <f t="shared" si="24"/>
        <v>35331.932999999997</v>
      </c>
      <c r="BW92" s="26">
        <f t="shared" si="9"/>
        <v>0</v>
      </c>
      <c r="BX92" s="26">
        <f t="shared" si="10"/>
        <v>0</v>
      </c>
      <c r="BY92" s="26">
        <f t="shared" si="11"/>
        <v>0</v>
      </c>
      <c r="BZ92" s="26">
        <f t="shared" si="33"/>
        <v>1358.9204999999999</v>
      </c>
      <c r="CA92" s="26">
        <f t="shared" si="34"/>
        <v>10871.364</v>
      </c>
      <c r="CB92" s="26">
        <f t="shared" si="30"/>
        <v>16307.046</v>
      </c>
      <c r="CC92" s="26">
        <f t="shared" si="35"/>
        <v>6794.6025</v>
      </c>
      <c r="CD92" s="26">
        <f t="shared" si="31"/>
        <v>35331.932999999997</v>
      </c>
    </row>
    <row r="93" spans="1:82" s="23" customFormat="1" ht="15" customHeight="1" x14ac:dyDescent="0.25">
      <c r="A93" s="23" t="s">
        <v>381</v>
      </c>
      <c r="B93" s="21" t="s">
        <v>61</v>
      </c>
      <c r="C93" s="29" t="s">
        <v>308</v>
      </c>
      <c r="D93" s="29" t="s">
        <v>161</v>
      </c>
      <c r="E93" t="s">
        <v>260</v>
      </c>
      <c r="F93" s="29" t="s">
        <v>260</v>
      </c>
      <c r="G93" t="s">
        <v>263</v>
      </c>
      <c r="H93" t="s">
        <v>263</v>
      </c>
      <c r="I93" s="23">
        <v>1</v>
      </c>
      <c r="J93" s="24">
        <v>1289.6904999999999</v>
      </c>
      <c r="K93" s="25">
        <f t="shared" si="29"/>
        <v>1289.6904999999999</v>
      </c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>
        <v>1289.6904999999999</v>
      </c>
      <c r="AS93" s="27">
        <v>1289.6904999999999</v>
      </c>
      <c r="AT93" s="27">
        <f t="shared" si="37"/>
        <v>1289.6904999999999</v>
      </c>
      <c r="AU93" s="27">
        <f t="shared" si="37"/>
        <v>1289.6904999999999</v>
      </c>
      <c r="AV93" s="27">
        <f t="shared" si="37"/>
        <v>1289.6904999999999</v>
      </c>
      <c r="AW93" s="27">
        <f t="shared" si="37"/>
        <v>1289.6904999999999</v>
      </c>
      <c r="AX93" s="27">
        <f t="shared" si="37"/>
        <v>1289.6904999999999</v>
      </c>
      <c r="AY93" s="27">
        <f t="shared" si="37"/>
        <v>1289.6904999999999</v>
      </c>
      <c r="AZ93" s="27">
        <f t="shared" si="37"/>
        <v>1289.6904999999999</v>
      </c>
      <c r="BA93" s="27">
        <f t="shared" si="37"/>
        <v>1289.6904999999999</v>
      </c>
      <c r="BB93" s="27">
        <f t="shared" si="37"/>
        <v>1289.6904999999999</v>
      </c>
      <c r="BC93" s="27">
        <f t="shared" si="37"/>
        <v>1289.6904999999999</v>
      </c>
      <c r="BD93" s="27">
        <f t="shared" si="37"/>
        <v>1289.6904999999999</v>
      </c>
      <c r="BE93" s="27">
        <f t="shared" si="37"/>
        <v>1289.6904999999999</v>
      </c>
      <c r="BF93" s="27">
        <f t="shared" si="37"/>
        <v>1289.6904999999999</v>
      </c>
      <c r="BG93" s="27">
        <f t="shared" si="37"/>
        <v>1289.6904999999999</v>
      </c>
      <c r="BH93" s="27">
        <f t="shared" si="37"/>
        <v>1289.6904999999999</v>
      </c>
      <c r="BI93" s="27">
        <f t="shared" si="36"/>
        <v>1289.6904999999999</v>
      </c>
      <c r="BJ93" s="27">
        <f t="shared" si="36"/>
        <v>1289.6904999999999</v>
      </c>
      <c r="BK93" s="27">
        <f t="shared" si="36"/>
        <v>1289.6904999999999</v>
      </c>
      <c r="BL93" s="27">
        <f t="shared" si="36"/>
        <v>1289.6904999999999</v>
      </c>
      <c r="BM93" s="27">
        <f t="shared" si="36"/>
        <v>1289.6904999999999</v>
      </c>
      <c r="BN93" s="27">
        <f t="shared" si="36"/>
        <v>1289.6904999999999</v>
      </c>
      <c r="BO93" s="27">
        <f t="shared" si="36"/>
        <v>1289.6904999999999</v>
      </c>
      <c r="BP93" s="27">
        <f t="shared" si="36"/>
        <v>1289.6904999999999</v>
      </c>
      <c r="BQ93" s="27">
        <f t="shared" si="36"/>
        <v>1289.6904999999999</v>
      </c>
      <c r="BR93" s="27"/>
      <c r="BS93" s="27"/>
      <c r="BT93" s="27"/>
      <c r="BU93" s="28">
        <f t="shared" si="24"/>
        <v>33531.953000000009</v>
      </c>
      <c r="BW93" s="26">
        <f t="shared" si="9"/>
        <v>0</v>
      </c>
      <c r="BX93" s="26">
        <f t="shared" si="10"/>
        <v>0</v>
      </c>
      <c r="BY93" s="26">
        <f t="shared" si="11"/>
        <v>0</v>
      </c>
      <c r="BZ93" s="26">
        <f t="shared" si="33"/>
        <v>1289.6904999999999</v>
      </c>
      <c r="CA93" s="26">
        <f t="shared" si="34"/>
        <v>10317.523999999999</v>
      </c>
      <c r="CB93" s="26">
        <f t="shared" si="30"/>
        <v>15476.286000000002</v>
      </c>
      <c r="CC93" s="26">
        <f t="shared" si="35"/>
        <v>6448.4524999999994</v>
      </c>
      <c r="CD93" s="26">
        <f t="shared" si="31"/>
        <v>33531.953000000001</v>
      </c>
    </row>
    <row r="94" spans="1:82" s="23" customFormat="1" ht="15" customHeight="1" x14ac:dyDescent="0.25">
      <c r="A94" s="23" t="s">
        <v>381</v>
      </c>
      <c r="B94" s="21" t="s">
        <v>61</v>
      </c>
      <c r="C94" s="29" t="s">
        <v>309</v>
      </c>
      <c r="D94" s="29" t="s">
        <v>162</v>
      </c>
      <c r="E94" t="s">
        <v>259</v>
      </c>
      <c r="F94" t="s">
        <v>259</v>
      </c>
      <c r="G94" t="s">
        <v>263</v>
      </c>
      <c r="H94" t="s">
        <v>263</v>
      </c>
      <c r="I94" s="23">
        <v>1</v>
      </c>
      <c r="J94" s="24">
        <v>4839.7405000000008</v>
      </c>
      <c r="K94" s="25">
        <f t="shared" si="29"/>
        <v>4839.7405000000008</v>
      </c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>
        <v>4839.7405000000008</v>
      </c>
      <c r="AS94" s="27">
        <v>4839.7405000000008</v>
      </c>
      <c r="AT94" s="27">
        <f t="shared" si="37"/>
        <v>4839.7405000000008</v>
      </c>
      <c r="AU94" s="27">
        <f t="shared" si="37"/>
        <v>4839.7405000000008</v>
      </c>
      <c r="AV94" s="27">
        <f t="shared" si="37"/>
        <v>4839.7405000000008</v>
      </c>
      <c r="AW94" s="27">
        <f t="shared" si="37"/>
        <v>4839.7405000000008</v>
      </c>
      <c r="AX94" s="27">
        <f t="shared" si="37"/>
        <v>4839.7405000000008</v>
      </c>
      <c r="AY94" s="27">
        <f t="shared" si="37"/>
        <v>4839.7405000000008</v>
      </c>
      <c r="AZ94" s="27">
        <f t="shared" si="37"/>
        <v>4839.7405000000008</v>
      </c>
      <c r="BA94" s="27">
        <f t="shared" si="37"/>
        <v>4839.7405000000008</v>
      </c>
      <c r="BB94" s="27">
        <f t="shared" si="37"/>
        <v>4839.7405000000008</v>
      </c>
      <c r="BC94" s="27">
        <f t="shared" si="37"/>
        <v>4839.7405000000008</v>
      </c>
      <c r="BD94" s="27">
        <f t="shared" si="37"/>
        <v>4839.7405000000008</v>
      </c>
      <c r="BE94" s="27">
        <f t="shared" si="37"/>
        <v>4839.7405000000008</v>
      </c>
      <c r="BF94" s="27">
        <f t="shared" si="37"/>
        <v>4839.7405000000008</v>
      </c>
      <c r="BG94" s="27">
        <f t="shared" si="37"/>
        <v>4839.7405000000008</v>
      </c>
      <c r="BH94" s="27">
        <f t="shared" si="37"/>
        <v>4839.7405000000008</v>
      </c>
      <c r="BI94" s="27">
        <f t="shared" si="36"/>
        <v>4839.7405000000008</v>
      </c>
      <c r="BJ94" s="27">
        <f t="shared" si="36"/>
        <v>4839.7405000000008</v>
      </c>
      <c r="BK94" s="27">
        <f t="shared" si="36"/>
        <v>4839.7405000000008</v>
      </c>
      <c r="BL94" s="27">
        <f t="shared" si="36"/>
        <v>4839.7405000000008</v>
      </c>
      <c r="BM94" s="27">
        <f t="shared" si="36"/>
        <v>4839.7405000000008</v>
      </c>
      <c r="BN94" s="27">
        <f t="shared" si="36"/>
        <v>4839.7405000000008</v>
      </c>
      <c r="BO94" s="27">
        <f t="shared" si="36"/>
        <v>4839.7405000000008</v>
      </c>
      <c r="BP94" s="27">
        <f t="shared" si="36"/>
        <v>4839.7405000000008</v>
      </c>
      <c r="BQ94" s="27">
        <f t="shared" si="36"/>
        <v>4839.7405000000008</v>
      </c>
      <c r="BR94" s="27"/>
      <c r="BS94" s="27"/>
      <c r="BT94" s="27"/>
      <c r="BU94" s="28">
        <f t="shared" si="24"/>
        <v>125833.25300000001</v>
      </c>
      <c r="BW94" s="26">
        <f t="shared" si="9"/>
        <v>0</v>
      </c>
      <c r="BX94" s="26">
        <f t="shared" si="10"/>
        <v>0</v>
      </c>
      <c r="BY94" s="26">
        <f t="shared" si="11"/>
        <v>0</v>
      </c>
      <c r="BZ94" s="26">
        <f t="shared" si="33"/>
        <v>4839.7405000000008</v>
      </c>
      <c r="CA94" s="26">
        <f t="shared" si="34"/>
        <v>38717.924000000006</v>
      </c>
      <c r="CB94" s="26">
        <f t="shared" si="30"/>
        <v>58076.886000000006</v>
      </c>
      <c r="CC94" s="26">
        <f t="shared" si="35"/>
        <v>24198.702500000003</v>
      </c>
      <c r="CD94" s="26">
        <f t="shared" si="31"/>
        <v>125833.25300000001</v>
      </c>
    </row>
    <row r="95" spans="1:82" s="23" customFormat="1" ht="15" customHeight="1" x14ac:dyDescent="0.25">
      <c r="A95" s="23" t="s">
        <v>381</v>
      </c>
      <c r="B95" s="21" t="s">
        <v>61</v>
      </c>
      <c r="C95" s="29" t="s">
        <v>310</v>
      </c>
      <c r="D95" s="29" t="s">
        <v>163</v>
      </c>
      <c r="E95" t="s">
        <v>259</v>
      </c>
      <c r="F95" s="29" t="s">
        <v>259</v>
      </c>
      <c r="G95" t="s">
        <v>263</v>
      </c>
      <c r="H95" t="s">
        <v>263</v>
      </c>
      <c r="I95" s="23">
        <v>1</v>
      </c>
      <c r="J95" s="24">
        <v>1336.3805</v>
      </c>
      <c r="K95" s="25">
        <f t="shared" si="29"/>
        <v>1336.3805</v>
      </c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>
        <v>1336.3805</v>
      </c>
      <c r="AS95" s="27">
        <v>1336.3805</v>
      </c>
      <c r="AT95" s="27">
        <f t="shared" si="37"/>
        <v>1336.3805</v>
      </c>
      <c r="AU95" s="27">
        <f t="shared" si="37"/>
        <v>1336.3805</v>
      </c>
      <c r="AV95" s="27">
        <f t="shared" si="37"/>
        <v>1336.3805</v>
      </c>
      <c r="AW95" s="27">
        <f t="shared" si="37"/>
        <v>1336.3805</v>
      </c>
      <c r="AX95" s="27">
        <f t="shared" si="37"/>
        <v>1336.3805</v>
      </c>
      <c r="AY95" s="27">
        <f t="shared" si="37"/>
        <v>1336.3805</v>
      </c>
      <c r="AZ95" s="27">
        <f t="shared" si="37"/>
        <v>1336.3805</v>
      </c>
      <c r="BA95" s="27">
        <f t="shared" si="37"/>
        <v>1336.3805</v>
      </c>
      <c r="BB95" s="27">
        <f t="shared" si="37"/>
        <v>1336.3805</v>
      </c>
      <c r="BC95" s="27">
        <f t="shared" si="37"/>
        <v>1336.3805</v>
      </c>
      <c r="BD95" s="27">
        <f t="shared" si="37"/>
        <v>1336.3805</v>
      </c>
      <c r="BE95" s="27">
        <f t="shared" si="37"/>
        <v>1336.3805</v>
      </c>
      <c r="BF95" s="27">
        <f t="shared" si="37"/>
        <v>1336.3805</v>
      </c>
      <c r="BG95" s="27">
        <f t="shared" si="37"/>
        <v>1336.3805</v>
      </c>
      <c r="BH95" s="27">
        <f t="shared" si="37"/>
        <v>1336.3805</v>
      </c>
      <c r="BI95" s="27">
        <f t="shared" si="36"/>
        <v>1336.3805</v>
      </c>
      <c r="BJ95" s="27">
        <f t="shared" si="36"/>
        <v>1336.3805</v>
      </c>
      <c r="BK95" s="27">
        <f t="shared" si="36"/>
        <v>1336.3805</v>
      </c>
      <c r="BL95" s="27">
        <f t="shared" si="36"/>
        <v>1336.3805</v>
      </c>
      <c r="BM95" s="27">
        <f t="shared" si="36"/>
        <v>1336.3805</v>
      </c>
      <c r="BN95" s="27">
        <f t="shared" si="36"/>
        <v>1336.3805</v>
      </c>
      <c r="BO95" s="27">
        <f t="shared" si="36"/>
        <v>1336.3805</v>
      </c>
      <c r="BP95" s="27">
        <f t="shared" si="36"/>
        <v>1336.3805</v>
      </c>
      <c r="BQ95" s="27">
        <f t="shared" si="36"/>
        <v>1336.3805</v>
      </c>
      <c r="BR95" s="27"/>
      <c r="BS95" s="27"/>
      <c r="BT95" s="27"/>
      <c r="BU95" s="28">
        <f t="shared" si="24"/>
        <v>34745.892999999989</v>
      </c>
      <c r="BW95" s="26">
        <f t="shared" si="9"/>
        <v>0</v>
      </c>
      <c r="BX95" s="26">
        <f t="shared" si="10"/>
        <v>0</v>
      </c>
      <c r="BY95" s="26">
        <f t="shared" si="11"/>
        <v>0</v>
      </c>
      <c r="BZ95" s="26">
        <f t="shared" si="33"/>
        <v>1336.3805</v>
      </c>
      <c r="CA95" s="26">
        <f t="shared" si="34"/>
        <v>10691.044</v>
      </c>
      <c r="CB95" s="26">
        <f t="shared" si="30"/>
        <v>16036.565999999997</v>
      </c>
      <c r="CC95" s="26">
        <f t="shared" si="35"/>
        <v>6681.9025000000001</v>
      </c>
      <c r="CD95" s="26">
        <f t="shared" si="31"/>
        <v>34745.892999999996</v>
      </c>
    </row>
    <row r="96" spans="1:82" s="23" customFormat="1" ht="15" customHeight="1" x14ac:dyDescent="0.25">
      <c r="A96" s="23" t="s">
        <v>381</v>
      </c>
      <c r="B96" s="21" t="s">
        <v>61</v>
      </c>
      <c r="C96" s="29" t="s">
        <v>311</v>
      </c>
      <c r="D96" s="29" t="s">
        <v>164</v>
      </c>
      <c r="E96" t="s">
        <v>263</v>
      </c>
      <c r="F96" s="29" t="s">
        <v>263</v>
      </c>
      <c r="G96" t="s">
        <v>257</v>
      </c>
      <c r="H96" t="s">
        <v>267</v>
      </c>
      <c r="I96" s="23">
        <v>1</v>
      </c>
      <c r="J96" s="24">
        <v>1479.6704999999999</v>
      </c>
      <c r="K96" s="25">
        <f t="shared" si="29"/>
        <v>1479.6704999999999</v>
      </c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>
        <v>1479.6704999999999</v>
      </c>
      <c r="AS96" s="27">
        <v>1479.6704999999999</v>
      </c>
      <c r="AT96" s="27">
        <f t="shared" si="37"/>
        <v>1479.6704999999999</v>
      </c>
      <c r="AU96" s="27">
        <f t="shared" si="37"/>
        <v>1479.6704999999999</v>
      </c>
      <c r="AV96" s="27">
        <f t="shared" si="37"/>
        <v>1479.6704999999999</v>
      </c>
      <c r="AW96" s="27">
        <f t="shared" si="37"/>
        <v>1479.6704999999999</v>
      </c>
      <c r="AX96" s="27">
        <f t="shared" si="37"/>
        <v>1479.6704999999999</v>
      </c>
      <c r="AY96" s="27">
        <f t="shared" si="37"/>
        <v>1479.6704999999999</v>
      </c>
      <c r="AZ96" s="27">
        <f t="shared" si="37"/>
        <v>1479.6704999999999</v>
      </c>
      <c r="BA96" s="27">
        <f t="shared" si="37"/>
        <v>1479.6704999999999</v>
      </c>
      <c r="BB96" s="27">
        <f t="shared" si="37"/>
        <v>1479.6704999999999</v>
      </c>
      <c r="BC96" s="27">
        <f t="shared" si="37"/>
        <v>1479.6704999999999</v>
      </c>
      <c r="BD96" s="27">
        <f t="shared" si="37"/>
        <v>1479.6704999999999</v>
      </c>
      <c r="BE96" s="27">
        <f t="shared" si="37"/>
        <v>1479.6704999999999</v>
      </c>
      <c r="BF96" s="27">
        <f t="shared" si="37"/>
        <v>1479.6704999999999</v>
      </c>
      <c r="BG96" s="27">
        <f t="shared" si="37"/>
        <v>1479.6704999999999</v>
      </c>
      <c r="BH96" s="27">
        <f t="shared" si="37"/>
        <v>1479.6704999999999</v>
      </c>
      <c r="BI96" s="27">
        <f t="shared" si="36"/>
        <v>1479.6704999999999</v>
      </c>
      <c r="BJ96" s="27">
        <f t="shared" si="36"/>
        <v>1479.6704999999999</v>
      </c>
      <c r="BK96" s="27">
        <f t="shared" si="36"/>
        <v>1479.6704999999999</v>
      </c>
      <c r="BL96" s="27">
        <f t="shared" si="36"/>
        <v>1479.6704999999999</v>
      </c>
      <c r="BM96" s="27">
        <f t="shared" si="36"/>
        <v>1479.6704999999999</v>
      </c>
      <c r="BN96" s="27">
        <f t="shared" si="36"/>
        <v>1479.6704999999999</v>
      </c>
      <c r="BO96" s="27">
        <f t="shared" si="36"/>
        <v>1479.6704999999999</v>
      </c>
      <c r="BP96" s="27">
        <f t="shared" si="36"/>
        <v>1479.6704999999999</v>
      </c>
      <c r="BQ96" s="27">
        <f t="shared" si="36"/>
        <v>1479.6704999999999</v>
      </c>
      <c r="BR96" s="27"/>
      <c r="BS96" s="27"/>
      <c r="BT96" s="27"/>
      <c r="BU96" s="28">
        <f t="shared" si="24"/>
        <v>38471.432999999997</v>
      </c>
      <c r="BW96" s="26">
        <f t="shared" si="9"/>
        <v>0</v>
      </c>
      <c r="BX96" s="26">
        <f t="shared" si="10"/>
        <v>0</v>
      </c>
      <c r="BY96" s="26">
        <f t="shared" si="11"/>
        <v>0</v>
      </c>
      <c r="BZ96" s="26">
        <f t="shared" si="33"/>
        <v>1479.6704999999999</v>
      </c>
      <c r="CA96" s="26">
        <f t="shared" si="34"/>
        <v>11837.364</v>
      </c>
      <c r="CB96" s="26">
        <f t="shared" si="30"/>
        <v>17756.045999999998</v>
      </c>
      <c r="CC96" s="26">
        <f t="shared" si="35"/>
        <v>7398.3525</v>
      </c>
      <c r="CD96" s="26">
        <f t="shared" si="31"/>
        <v>38471.432999999997</v>
      </c>
    </row>
    <row r="97" spans="1:82" s="23" customFormat="1" ht="15" customHeight="1" x14ac:dyDescent="0.25">
      <c r="A97" s="23" t="s">
        <v>381</v>
      </c>
      <c r="B97" s="21" t="s">
        <v>61</v>
      </c>
      <c r="C97" s="29" t="s">
        <v>354</v>
      </c>
      <c r="D97" s="29" t="s">
        <v>164</v>
      </c>
      <c r="E97" t="s">
        <v>262</v>
      </c>
      <c r="F97" s="29" t="s">
        <v>266</v>
      </c>
      <c r="G97" t="s">
        <v>257</v>
      </c>
      <c r="H97" t="s">
        <v>267</v>
      </c>
      <c r="I97" s="23">
        <v>1</v>
      </c>
      <c r="J97" s="24">
        <v>851.77049999999997</v>
      </c>
      <c r="K97" s="25">
        <f t="shared" si="29"/>
        <v>851.77049999999997</v>
      </c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>
        <v>851.77049999999997</v>
      </c>
      <c r="AS97" s="27">
        <v>851.77049999999997</v>
      </c>
      <c r="AT97" s="27">
        <f t="shared" si="37"/>
        <v>851.77049999999997</v>
      </c>
      <c r="AU97" s="27">
        <f t="shared" si="37"/>
        <v>851.77049999999997</v>
      </c>
      <c r="AV97" s="27">
        <f t="shared" si="37"/>
        <v>851.77049999999997</v>
      </c>
      <c r="AW97" s="27">
        <f t="shared" si="37"/>
        <v>851.77049999999997</v>
      </c>
      <c r="AX97" s="27">
        <f t="shared" si="37"/>
        <v>851.77049999999997</v>
      </c>
      <c r="AY97" s="27">
        <f t="shared" si="37"/>
        <v>851.77049999999997</v>
      </c>
      <c r="AZ97" s="27">
        <f t="shared" si="37"/>
        <v>851.77049999999997</v>
      </c>
      <c r="BA97" s="27">
        <f t="shared" si="37"/>
        <v>851.77049999999997</v>
      </c>
      <c r="BB97" s="27">
        <f t="shared" si="37"/>
        <v>851.77049999999997</v>
      </c>
      <c r="BC97" s="27">
        <f t="shared" si="37"/>
        <v>851.77049999999997</v>
      </c>
      <c r="BD97" s="27">
        <f t="shared" si="37"/>
        <v>851.77049999999997</v>
      </c>
      <c r="BE97" s="27">
        <f t="shared" si="37"/>
        <v>851.77049999999997</v>
      </c>
      <c r="BF97" s="27">
        <f t="shared" si="37"/>
        <v>851.77049999999997</v>
      </c>
      <c r="BG97" s="27">
        <f t="shared" si="37"/>
        <v>851.77049999999997</v>
      </c>
      <c r="BH97" s="27">
        <f t="shared" si="37"/>
        <v>851.77049999999997</v>
      </c>
      <c r="BI97" s="27">
        <f t="shared" si="36"/>
        <v>851.77049999999997</v>
      </c>
      <c r="BJ97" s="27">
        <f t="shared" si="36"/>
        <v>851.77049999999997</v>
      </c>
      <c r="BK97" s="27">
        <f t="shared" si="36"/>
        <v>851.77049999999997</v>
      </c>
      <c r="BL97" s="27">
        <f t="shared" si="36"/>
        <v>851.77049999999997</v>
      </c>
      <c r="BM97" s="27">
        <f t="shared" si="36"/>
        <v>851.77049999999997</v>
      </c>
      <c r="BN97" s="27">
        <f t="shared" si="36"/>
        <v>851.77049999999997</v>
      </c>
      <c r="BO97" s="27">
        <f t="shared" si="36"/>
        <v>851.77049999999997</v>
      </c>
      <c r="BP97" s="27">
        <f t="shared" si="36"/>
        <v>851.77049999999997</v>
      </c>
      <c r="BQ97" s="27">
        <f t="shared" si="36"/>
        <v>851.77049999999997</v>
      </c>
      <c r="BR97" s="27"/>
      <c r="BS97" s="27"/>
      <c r="BT97" s="27"/>
      <c r="BU97" s="28">
        <f t="shared" si="24"/>
        <v>22146.032999999996</v>
      </c>
      <c r="BW97" s="26">
        <f t="shared" si="9"/>
        <v>0</v>
      </c>
      <c r="BX97" s="26">
        <f t="shared" si="10"/>
        <v>0</v>
      </c>
      <c r="BY97" s="26">
        <f t="shared" si="11"/>
        <v>0</v>
      </c>
      <c r="BZ97" s="26">
        <f t="shared" si="33"/>
        <v>851.77049999999997</v>
      </c>
      <c r="CA97" s="26">
        <f t="shared" si="34"/>
        <v>6814.1639999999989</v>
      </c>
      <c r="CB97" s="26">
        <f t="shared" si="30"/>
        <v>10221.245999999999</v>
      </c>
      <c r="CC97" s="26">
        <f t="shared" si="35"/>
        <v>4258.8525</v>
      </c>
      <c r="CD97" s="26">
        <f t="shared" si="31"/>
        <v>22146.032999999999</v>
      </c>
    </row>
    <row r="98" spans="1:82" s="23" customFormat="1" ht="15" customHeight="1" x14ac:dyDescent="0.25">
      <c r="A98" s="23" t="s">
        <v>381</v>
      </c>
      <c r="B98" s="21" t="s">
        <v>61</v>
      </c>
      <c r="C98" s="29" t="s">
        <v>312</v>
      </c>
      <c r="D98" s="29" t="s">
        <v>164</v>
      </c>
      <c r="E98" t="s">
        <v>263</v>
      </c>
      <c r="F98" s="29" t="s">
        <v>263</v>
      </c>
      <c r="G98" t="s">
        <v>257</v>
      </c>
      <c r="H98" t="s">
        <v>267</v>
      </c>
      <c r="I98" s="23">
        <v>1</v>
      </c>
      <c r="J98" s="24">
        <v>1479.6704999999999</v>
      </c>
      <c r="K98" s="25">
        <f t="shared" si="29"/>
        <v>1479.6704999999999</v>
      </c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>
        <v>1479.6704999999999</v>
      </c>
      <c r="AS98" s="27">
        <v>1479.6704999999999</v>
      </c>
      <c r="AT98" s="27">
        <f t="shared" si="37"/>
        <v>1479.6704999999999</v>
      </c>
      <c r="AU98" s="27">
        <f t="shared" si="37"/>
        <v>1479.6704999999999</v>
      </c>
      <c r="AV98" s="27">
        <f t="shared" si="37"/>
        <v>1479.6704999999999</v>
      </c>
      <c r="AW98" s="27">
        <f t="shared" si="37"/>
        <v>1479.6704999999999</v>
      </c>
      <c r="AX98" s="27">
        <f t="shared" si="37"/>
        <v>1479.6704999999999</v>
      </c>
      <c r="AY98" s="27">
        <f t="shared" si="37"/>
        <v>1479.6704999999999</v>
      </c>
      <c r="AZ98" s="27">
        <f t="shared" si="37"/>
        <v>1479.6704999999999</v>
      </c>
      <c r="BA98" s="27">
        <f t="shared" si="37"/>
        <v>1479.6704999999999</v>
      </c>
      <c r="BB98" s="27">
        <f t="shared" si="37"/>
        <v>1479.6704999999999</v>
      </c>
      <c r="BC98" s="27">
        <f t="shared" si="37"/>
        <v>1479.6704999999999</v>
      </c>
      <c r="BD98" s="27">
        <f t="shared" si="37"/>
        <v>1479.6704999999999</v>
      </c>
      <c r="BE98" s="27">
        <f t="shared" si="37"/>
        <v>1479.6704999999999</v>
      </c>
      <c r="BF98" s="27">
        <f t="shared" si="37"/>
        <v>1479.6704999999999</v>
      </c>
      <c r="BG98" s="27">
        <f t="shared" si="37"/>
        <v>1479.6704999999999</v>
      </c>
      <c r="BH98" s="27">
        <f t="shared" si="37"/>
        <v>1479.6704999999999</v>
      </c>
      <c r="BI98" s="27">
        <f t="shared" si="36"/>
        <v>1479.6704999999999</v>
      </c>
      <c r="BJ98" s="27">
        <f t="shared" si="36"/>
        <v>1479.6704999999999</v>
      </c>
      <c r="BK98" s="27">
        <f t="shared" si="36"/>
        <v>1479.6704999999999</v>
      </c>
      <c r="BL98" s="27">
        <f t="shared" si="36"/>
        <v>1479.6704999999999</v>
      </c>
      <c r="BM98" s="27">
        <f t="shared" si="36"/>
        <v>1479.6704999999999</v>
      </c>
      <c r="BN98" s="27">
        <f t="shared" si="36"/>
        <v>1479.6704999999999</v>
      </c>
      <c r="BO98" s="27">
        <f t="shared" si="36"/>
        <v>1479.6704999999999</v>
      </c>
      <c r="BP98" s="27">
        <f t="shared" si="36"/>
        <v>1479.6704999999999</v>
      </c>
      <c r="BQ98" s="27">
        <f t="shared" si="36"/>
        <v>1479.6704999999999</v>
      </c>
      <c r="BR98" s="27"/>
      <c r="BS98" s="27"/>
      <c r="BT98" s="27"/>
      <c r="BU98" s="28">
        <f t="shared" si="24"/>
        <v>38471.432999999997</v>
      </c>
      <c r="BW98" s="26">
        <f t="shared" si="9"/>
        <v>0</v>
      </c>
      <c r="BX98" s="26">
        <f t="shared" si="10"/>
        <v>0</v>
      </c>
      <c r="BY98" s="26">
        <f t="shared" si="11"/>
        <v>0</v>
      </c>
      <c r="BZ98" s="26">
        <f t="shared" si="33"/>
        <v>1479.6704999999999</v>
      </c>
      <c r="CA98" s="26">
        <f t="shared" si="34"/>
        <v>11837.364</v>
      </c>
      <c r="CB98" s="26">
        <f t="shared" si="30"/>
        <v>17756.045999999998</v>
      </c>
      <c r="CC98" s="26">
        <f t="shared" si="35"/>
        <v>7398.3525</v>
      </c>
      <c r="CD98" s="26">
        <f t="shared" si="31"/>
        <v>38471.432999999997</v>
      </c>
    </row>
    <row r="99" spans="1:82" s="23" customFormat="1" ht="15" customHeight="1" x14ac:dyDescent="0.25">
      <c r="A99" s="23" t="s">
        <v>381</v>
      </c>
      <c r="B99" s="21" t="s">
        <v>61</v>
      </c>
      <c r="C99" s="29" t="s">
        <v>313</v>
      </c>
      <c r="D99" s="29" t="s">
        <v>165</v>
      </c>
      <c r="E99" t="s">
        <v>263</v>
      </c>
      <c r="F99" s="29" t="s">
        <v>263</v>
      </c>
      <c r="G99" t="s">
        <v>259</v>
      </c>
      <c r="H99" t="s">
        <v>259</v>
      </c>
      <c r="I99" s="23">
        <v>1</v>
      </c>
      <c r="J99" s="24">
        <v>2178.4105</v>
      </c>
      <c r="K99" s="25">
        <f t="shared" si="29"/>
        <v>2178.4105</v>
      </c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>
        <v>2178.4105</v>
      </c>
      <c r="AS99" s="27">
        <v>2178.4105</v>
      </c>
      <c r="AT99" s="27">
        <f t="shared" si="37"/>
        <v>2178.4105</v>
      </c>
      <c r="AU99" s="27">
        <f t="shared" si="37"/>
        <v>2178.4105</v>
      </c>
      <c r="AV99" s="27">
        <f t="shared" si="37"/>
        <v>2178.4105</v>
      </c>
      <c r="AW99" s="27">
        <f t="shared" si="37"/>
        <v>2178.4105</v>
      </c>
      <c r="AX99" s="27">
        <f t="shared" si="37"/>
        <v>2178.4105</v>
      </c>
      <c r="AY99" s="27">
        <f t="shared" si="37"/>
        <v>2178.4105</v>
      </c>
      <c r="AZ99" s="27">
        <f t="shared" si="37"/>
        <v>2178.4105</v>
      </c>
      <c r="BA99" s="27">
        <f t="shared" si="37"/>
        <v>2178.4105</v>
      </c>
      <c r="BB99" s="27">
        <f t="shared" si="37"/>
        <v>2178.4105</v>
      </c>
      <c r="BC99" s="27">
        <f t="shared" si="37"/>
        <v>2178.4105</v>
      </c>
      <c r="BD99" s="27">
        <f t="shared" si="37"/>
        <v>2178.4105</v>
      </c>
      <c r="BE99" s="27">
        <f t="shared" si="37"/>
        <v>2178.4105</v>
      </c>
      <c r="BF99" s="27">
        <f t="shared" si="37"/>
        <v>2178.4105</v>
      </c>
      <c r="BG99" s="27">
        <f t="shared" si="37"/>
        <v>2178.4105</v>
      </c>
      <c r="BH99" s="27">
        <f t="shared" si="37"/>
        <v>2178.4105</v>
      </c>
      <c r="BI99" s="27">
        <f t="shared" si="36"/>
        <v>2178.4105</v>
      </c>
      <c r="BJ99" s="27">
        <f t="shared" si="36"/>
        <v>2178.4105</v>
      </c>
      <c r="BK99" s="27">
        <f t="shared" si="36"/>
        <v>2178.4105</v>
      </c>
      <c r="BL99" s="27">
        <f t="shared" si="36"/>
        <v>2178.4105</v>
      </c>
      <c r="BM99" s="27">
        <f t="shared" si="36"/>
        <v>2178.4105</v>
      </c>
      <c r="BN99" s="27">
        <f t="shared" si="36"/>
        <v>2178.4105</v>
      </c>
      <c r="BO99" s="27">
        <f t="shared" si="36"/>
        <v>2178.4105</v>
      </c>
      <c r="BP99" s="27">
        <f t="shared" si="36"/>
        <v>2178.4105</v>
      </c>
      <c r="BQ99" s="27">
        <f t="shared" si="36"/>
        <v>2178.4105</v>
      </c>
      <c r="BR99" s="27"/>
      <c r="BS99" s="27"/>
      <c r="BT99" s="27"/>
      <c r="BU99" s="28">
        <f t="shared" si="24"/>
        <v>56638.672999999966</v>
      </c>
      <c r="BW99" s="26">
        <f t="shared" si="9"/>
        <v>0</v>
      </c>
      <c r="BX99" s="26">
        <f t="shared" si="10"/>
        <v>0</v>
      </c>
      <c r="BY99" s="26">
        <f t="shared" si="11"/>
        <v>0</v>
      </c>
      <c r="BZ99" s="26">
        <f t="shared" si="33"/>
        <v>2178.4105</v>
      </c>
      <c r="CA99" s="26">
        <f t="shared" si="34"/>
        <v>17427.284</v>
      </c>
      <c r="CB99" s="26">
        <f t="shared" si="30"/>
        <v>26140.925999999992</v>
      </c>
      <c r="CC99" s="26">
        <f t="shared" si="35"/>
        <v>10892.0525</v>
      </c>
      <c r="CD99" s="26">
        <f t="shared" si="31"/>
        <v>56638.672999999988</v>
      </c>
    </row>
    <row r="100" spans="1:82" s="23" customFormat="1" ht="15" customHeight="1" x14ac:dyDescent="0.25">
      <c r="A100" s="23" t="s">
        <v>381</v>
      </c>
      <c r="B100" s="21" t="s">
        <v>61</v>
      </c>
      <c r="C100" s="29" t="s">
        <v>355</v>
      </c>
      <c r="D100" s="29" t="s">
        <v>166</v>
      </c>
      <c r="E100" t="s">
        <v>259</v>
      </c>
      <c r="F100" t="s">
        <v>259</v>
      </c>
      <c r="G100" t="s">
        <v>263</v>
      </c>
      <c r="H100" t="s">
        <v>263</v>
      </c>
      <c r="I100" s="23">
        <v>1</v>
      </c>
      <c r="J100" s="24">
        <v>1642.9245000000001</v>
      </c>
      <c r="K100" s="25">
        <f t="shared" si="29"/>
        <v>1642.9245000000001</v>
      </c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>
        <v>1642.9245000000001</v>
      </c>
      <c r="AS100" s="27">
        <v>1642.9245000000001</v>
      </c>
      <c r="AT100" s="27">
        <f t="shared" si="37"/>
        <v>1642.9245000000001</v>
      </c>
      <c r="AU100" s="27">
        <f t="shared" si="37"/>
        <v>1642.9245000000001</v>
      </c>
      <c r="AV100" s="27">
        <f t="shared" si="37"/>
        <v>1642.9245000000001</v>
      </c>
      <c r="AW100" s="27">
        <f t="shared" si="37"/>
        <v>1642.9245000000001</v>
      </c>
      <c r="AX100" s="27">
        <f t="shared" si="37"/>
        <v>1642.9245000000001</v>
      </c>
      <c r="AY100" s="27">
        <f t="shared" si="37"/>
        <v>1642.9245000000001</v>
      </c>
      <c r="AZ100" s="27">
        <f t="shared" si="37"/>
        <v>1642.9245000000001</v>
      </c>
      <c r="BA100" s="27">
        <f t="shared" si="37"/>
        <v>1642.9245000000001</v>
      </c>
      <c r="BB100" s="27">
        <f t="shared" si="37"/>
        <v>1642.9245000000001</v>
      </c>
      <c r="BC100" s="27">
        <f t="shared" si="37"/>
        <v>1642.9245000000001</v>
      </c>
      <c r="BD100" s="27">
        <f t="shared" si="37"/>
        <v>1642.9245000000001</v>
      </c>
      <c r="BE100" s="27">
        <f t="shared" si="37"/>
        <v>1642.9245000000001</v>
      </c>
      <c r="BF100" s="27">
        <f t="shared" si="37"/>
        <v>1642.9245000000001</v>
      </c>
      <c r="BG100" s="27">
        <f t="shared" si="37"/>
        <v>1642.9245000000001</v>
      </c>
      <c r="BH100" s="27">
        <f t="shared" si="37"/>
        <v>1642.9245000000001</v>
      </c>
      <c r="BI100" s="27">
        <f t="shared" ref="BI100:BQ115" si="38">BH100</f>
        <v>1642.9245000000001</v>
      </c>
      <c r="BJ100" s="27">
        <f t="shared" si="38"/>
        <v>1642.9245000000001</v>
      </c>
      <c r="BK100" s="27">
        <f t="shared" si="38"/>
        <v>1642.9245000000001</v>
      </c>
      <c r="BL100" s="27">
        <f t="shared" si="38"/>
        <v>1642.9245000000001</v>
      </c>
      <c r="BM100" s="27">
        <f t="shared" si="38"/>
        <v>1642.9245000000001</v>
      </c>
      <c r="BN100" s="27">
        <f t="shared" si="38"/>
        <v>1642.9245000000001</v>
      </c>
      <c r="BO100" s="27">
        <f t="shared" si="38"/>
        <v>1642.9245000000001</v>
      </c>
      <c r="BP100" s="27">
        <f t="shared" si="38"/>
        <v>1642.9245000000001</v>
      </c>
      <c r="BQ100" s="27">
        <f t="shared" si="38"/>
        <v>1642.9245000000001</v>
      </c>
      <c r="BR100" s="27"/>
      <c r="BS100" s="27"/>
      <c r="BT100" s="27"/>
      <c r="BU100" s="28">
        <f t="shared" si="24"/>
        <v>42716.037000000018</v>
      </c>
      <c r="BW100" s="26">
        <f t="shared" si="9"/>
        <v>0</v>
      </c>
      <c r="BX100" s="26">
        <f t="shared" si="10"/>
        <v>0</v>
      </c>
      <c r="BY100" s="26">
        <f t="shared" si="11"/>
        <v>0</v>
      </c>
      <c r="BZ100" s="26">
        <f t="shared" si="33"/>
        <v>1642.9245000000001</v>
      </c>
      <c r="CA100" s="26">
        <f t="shared" si="34"/>
        <v>13143.396000000004</v>
      </c>
      <c r="CB100" s="26">
        <f t="shared" si="30"/>
        <v>19715.094000000008</v>
      </c>
      <c r="CC100" s="26">
        <f t="shared" si="35"/>
        <v>8214.6225000000013</v>
      </c>
      <c r="CD100" s="26">
        <f t="shared" si="31"/>
        <v>42716.037000000011</v>
      </c>
    </row>
    <row r="101" spans="1:82" s="23" customFormat="1" ht="15" customHeight="1" x14ac:dyDescent="0.25">
      <c r="A101" s="23" t="s">
        <v>381</v>
      </c>
      <c r="B101" s="21" t="s">
        <v>61</v>
      </c>
      <c r="C101" s="29" t="s">
        <v>356</v>
      </c>
      <c r="D101" s="29" t="s">
        <v>166</v>
      </c>
      <c r="E101" t="s">
        <v>260</v>
      </c>
      <c r="F101" s="29" t="s">
        <v>260</v>
      </c>
      <c r="G101" t="s">
        <v>263</v>
      </c>
      <c r="H101" t="s">
        <v>263</v>
      </c>
      <c r="I101" s="23">
        <v>1</v>
      </c>
      <c r="J101" s="24">
        <v>1289.6904999999999</v>
      </c>
      <c r="K101" s="25">
        <f t="shared" si="29"/>
        <v>1289.6904999999999</v>
      </c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>
        <v>1289.6904999999999</v>
      </c>
      <c r="AS101" s="27">
        <v>1289.6904999999999</v>
      </c>
      <c r="AT101" s="27">
        <f t="shared" si="37"/>
        <v>1289.6904999999999</v>
      </c>
      <c r="AU101" s="27">
        <f t="shared" si="37"/>
        <v>1289.6904999999999</v>
      </c>
      <c r="AV101" s="27">
        <f t="shared" si="37"/>
        <v>1289.6904999999999</v>
      </c>
      <c r="AW101" s="27">
        <f t="shared" si="37"/>
        <v>1289.6904999999999</v>
      </c>
      <c r="AX101" s="27">
        <f t="shared" si="37"/>
        <v>1289.6904999999999</v>
      </c>
      <c r="AY101" s="27">
        <f t="shared" si="37"/>
        <v>1289.6904999999999</v>
      </c>
      <c r="AZ101" s="27">
        <f t="shared" si="37"/>
        <v>1289.6904999999999</v>
      </c>
      <c r="BA101" s="27">
        <f t="shared" si="37"/>
        <v>1289.6904999999999</v>
      </c>
      <c r="BB101" s="27">
        <f t="shared" si="37"/>
        <v>1289.6904999999999</v>
      </c>
      <c r="BC101" s="27">
        <f t="shared" si="37"/>
        <v>1289.6904999999999</v>
      </c>
      <c r="BD101" s="27">
        <f t="shared" si="37"/>
        <v>1289.6904999999999</v>
      </c>
      <c r="BE101" s="27">
        <f t="shared" si="37"/>
        <v>1289.6904999999999</v>
      </c>
      <c r="BF101" s="27">
        <f t="shared" si="37"/>
        <v>1289.6904999999999</v>
      </c>
      <c r="BG101" s="27">
        <f t="shared" si="37"/>
        <v>1289.6904999999999</v>
      </c>
      <c r="BH101" s="27">
        <f t="shared" ref="AT101:BH116" si="39">BG101</f>
        <v>1289.6904999999999</v>
      </c>
      <c r="BI101" s="27">
        <f t="shared" si="38"/>
        <v>1289.6904999999999</v>
      </c>
      <c r="BJ101" s="27">
        <f t="shared" si="38"/>
        <v>1289.6904999999999</v>
      </c>
      <c r="BK101" s="27">
        <f t="shared" si="38"/>
        <v>1289.6904999999999</v>
      </c>
      <c r="BL101" s="27">
        <f t="shared" si="38"/>
        <v>1289.6904999999999</v>
      </c>
      <c r="BM101" s="27">
        <f t="shared" si="38"/>
        <v>1289.6904999999999</v>
      </c>
      <c r="BN101" s="27">
        <f t="shared" si="38"/>
        <v>1289.6904999999999</v>
      </c>
      <c r="BO101" s="27">
        <f t="shared" si="38"/>
        <v>1289.6904999999999</v>
      </c>
      <c r="BP101" s="27">
        <f t="shared" si="38"/>
        <v>1289.6904999999999</v>
      </c>
      <c r="BQ101" s="27">
        <f t="shared" si="38"/>
        <v>1289.6904999999999</v>
      </c>
      <c r="BR101" s="27"/>
      <c r="BS101" s="27"/>
      <c r="BT101" s="27"/>
      <c r="BU101" s="28">
        <f t="shared" si="24"/>
        <v>33531.953000000009</v>
      </c>
      <c r="BW101" s="26">
        <f t="shared" si="9"/>
        <v>0</v>
      </c>
      <c r="BX101" s="26">
        <f t="shared" si="10"/>
        <v>0</v>
      </c>
      <c r="BY101" s="26">
        <f t="shared" si="11"/>
        <v>0</v>
      </c>
      <c r="BZ101" s="26">
        <f t="shared" si="33"/>
        <v>1289.6904999999999</v>
      </c>
      <c r="CA101" s="26">
        <f t="shared" si="34"/>
        <v>10317.523999999999</v>
      </c>
      <c r="CB101" s="26">
        <f t="shared" si="30"/>
        <v>15476.286000000002</v>
      </c>
      <c r="CC101" s="26">
        <f t="shared" si="35"/>
        <v>6448.4524999999994</v>
      </c>
      <c r="CD101" s="26">
        <f t="shared" si="31"/>
        <v>33531.953000000001</v>
      </c>
    </row>
    <row r="102" spans="1:82" s="23" customFormat="1" ht="15" customHeight="1" x14ac:dyDescent="0.25">
      <c r="A102" s="23" t="s">
        <v>381</v>
      </c>
      <c r="B102" s="21" t="s">
        <v>61</v>
      </c>
      <c r="C102" s="29" t="s">
        <v>357</v>
      </c>
      <c r="D102" s="29" t="s">
        <v>167</v>
      </c>
      <c r="E102" t="s">
        <v>259</v>
      </c>
      <c r="F102" s="29" t="s">
        <v>259</v>
      </c>
      <c r="G102" t="s">
        <v>263</v>
      </c>
      <c r="H102" t="s">
        <v>274</v>
      </c>
      <c r="I102" s="23">
        <v>1</v>
      </c>
      <c r="J102" s="24">
        <v>1481.3449000000001</v>
      </c>
      <c r="K102" s="25">
        <f t="shared" si="29"/>
        <v>1481.3449000000001</v>
      </c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>
        <v>1481.3449000000001</v>
      </c>
      <c r="AS102" s="27">
        <v>1481.3449000000001</v>
      </c>
      <c r="AT102" s="27">
        <f t="shared" si="39"/>
        <v>1481.3449000000001</v>
      </c>
      <c r="AU102" s="27">
        <f t="shared" si="39"/>
        <v>1481.3449000000001</v>
      </c>
      <c r="AV102" s="27">
        <f t="shared" si="39"/>
        <v>1481.3449000000001</v>
      </c>
      <c r="AW102" s="27">
        <f t="shared" si="39"/>
        <v>1481.3449000000001</v>
      </c>
      <c r="AX102" s="27">
        <f t="shared" si="39"/>
        <v>1481.3449000000001</v>
      </c>
      <c r="AY102" s="27">
        <f t="shared" si="39"/>
        <v>1481.3449000000001</v>
      </c>
      <c r="AZ102" s="27">
        <f t="shared" si="39"/>
        <v>1481.3449000000001</v>
      </c>
      <c r="BA102" s="27">
        <f t="shared" si="39"/>
        <v>1481.3449000000001</v>
      </c>
      <c r="BB102" s="27">
        <f t="shared" si="39"/>
        <v>1481.3449000000001</v>
      </c>
      <c r="BC102" s="27">
        <f t="shared" si="39"/>
        <v>1481.3449000000001</v>
      </c>
      <c r="BD102" s="27">
        <f t="shared" si="39"/>
        <v>1481.3449000000001</v>
      </c>
      <c r="BE102" s="27">
        <f t="shared" si="39"/>
        <v>1481.3449000000001</v>
      </c>
      <c r="BF102" s="27">
        <f t="shared" si="39"/>
        <v>1481.3449000000001</v>
      </c>
      <c r="BG102" s="27">
        <f t="shared" si="39"/>
        <v>1481.3449000000001</v>
      </c>
      <c r="BH102" s="27">
        <f t="shared" si="39"/>
        <v>1481.3449000000001</v>
      </c>
      <c r="BI102" s="27">
        <f t="shared" si="38"/>
        <v>1481.3449000000001</v>
      </c>
      <c r="BJ102" s="27">
        <f t="shared" si="38"/>
        <v>1481.3449000000001</v>
      </c>
      <c r="BK102" s="27">
        <f t="shared" si="38"/>
        <v>1481.3449000000001</v>
      </c>
      <c r="BL102" s="27">
        <f t="shared" si="38"/>
        <v>1481.3449000000001</v>
      </c>
      <c r="BM102" s="27">
        <f t="shared" si="38"/>
        <v>1481.3449000000001</v>
      </c>
      <c r="BN102" s="27">
        <f t="shared" si="38"/>
        <v>1481.3449000000001</v>
      </c>
      <c r="BO102" s="27">
        <f t="shared" si="38"/>
        <v>1481.3449000000001</v>
      </c>
      <c r="BP102" s="27">
        <f t="shared" si="38"/>
        <v>1481.3449000000001</v>
      </c>
      <c r="BQ102" s="27">
        <f t="shared" si="38"/>
        <v>1481.3449000000001</v>
      </c>
      <c r="BR102" s="27"/>
      <c r="BS102" s="27"/>
      <c r="BT102" s="27"/>
      <c r="BU102" s="28">
        <f t="shared" si="24"/>
        <v>38514.967399999994</v>
      </c>
      <c r="BW102" s="26">
        <f t="shared" si="9"/>
        <v>0</v>
      </c>
      <c r="BX102" s="26">
        <f t="shared" si="10"/>
        <v>0</v>
      </c>
      <c r="BY102" s="26">
        <f t="shared" si="11"/>
        <v>0</v>
      </c>
      <c r="BZ102" s="26">
        <f t="shared" si="33"/>
        <v>1481.3449000000001</v>
      </c>
      <c r="CA102" s="26">
        <f t="shared" si="34"/>
        <v>11850.7592</v>
      </c>
      <c r="CB102" s="26">
        <f t="shared" si="30"/>
        <v>17776.138800000001</v>
      </c>
      <c r="CC102" s="26">
        <f t="shared" si="35"/>
        <v>7406.7245000000003</v>
      </c>
      <c r="CD102" s="26">
        <f t="shared" si="31"/>
        <v>38514.967400000001</v>
      </c>
    </row>
    <row r="103" spans="1:82" s="23" customFormat="1" ht="15" customHeight="1" x14ac:dyDescent="0.25">
      <c r="A103" s="23" t="s">
        <v>381</v>
      </c>
      <c r="B103" s="21" t="s">
        <v>61</v>
      </c>
      <c r="C103" s="29" t="s">
        <v>314</v>
      </c>
      <c r="D103" s="29" t="s">
        <v>168</v>
      </c>
      <c r="E103" t="s">
        <v>263</v>
      </c>
      <c r="F103" s="29" t="s">
        <v>263</v>
      </c>
      <c r="G103" t="s">
        <v>257</v>
      </c>
      <c r="H103" t="s">
        <v>267</v>
      </c>
      <c r="I103" s="23">
        <v>1</v>
      </c>
      <c r="J103" s="24">
        <v>1479.6704999999999</v>
      </c>
      <c r="K103" s="25">
        <f t="shared" si="29"/>
        <v>1479.6704999999999</v>
      </c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>
        <v>1479.6704999999999</v>
      </c>
      <c r="AS103" s="27">
        <v>1479.6704999999999</v>
      </c>
      <c r="AT103" s="27">
        <f t="shared" si="39"/>
        <v>1479.6704999999999</v>
      </c>
      <c r="AU103" s="27">
        <f t="shared" si="39"/>
        <v>1479.6704999999999</v>
      </c>
      <c r="AV103" s="27">
        <f t="shared" si="39"/>
        <v>1479.6704999999999</v>
      </c>
      <c r="AW103" s="27">
        <f t="shared" si="39"/>
        <v>1479.6704999999999</v>
      </c>
      <c r="AX103" s="27">
        <f t="shared" si="39"/>
        <v>1479.6704999999999</v>
      </c>
      <c r="AY103" s="27">
        <f t="shared" si="39"/>
        <v>1479.6704999999999</v>
      </c>
      <c r="AZ103" s="27">
        <f t="shared" si="39"/>
        <v>1479.6704999999999</v>
      </c>
      <c r="BA103" s="27">
        <f t="shared" si="39"/>
        <v>1479.6704999999999</v>
      </c>
      <c r="BB103" s="27">
        <f t="shared" si="39"/>
        <v>1479.6704999999999</v>
      </c>
      <c r="BC103" s="27">
        <f t="shared" si="39"/>
        <v>1479.6704999999999</v>
      </c>
      <c r="BD103" s="27">
        <f t="shared" si="39"/>
        <v>1479.6704999999999</v>
      </c>
      <c r="BE103" s="27">
        <f t="shared" si="39"/>
        <v>1479.6704999999999</v>
      </c>
      <c r="BF103" s="27">
        <f t="shared" si="39"/>
        <v>1479.6704999999999</v>
      </c>
      <c r="BG103" s="27">
        <f t="shared" si="39"/>
        <v>1479.6704999999999</v>
      </c>
      <c r="BH103" s="27">
        <f t="shared" si="39"/>
        <v>1479.6704999999999</v>
      </c>
      <c r="BI103" s="27">
        <f t="shared" si="38"/>
        <v>1479.6704999999999</v>
      </c>
      <c r="BJ103" s="27">
        <f t="shared" si="38"/>
        <v>1479.6704999999999</v>
      </c>
      <c r="BK103" s="27">
        <f t="shared" si="38"/>
        <v>1479.6704999999999</v>
      </c>
      <c r="BL103" s="27">
        <f t="shared" si="38"/>
        <v>1479.6704999999999</v>
      </c>
      <c r="BM103" s="27">
        <f t="shared" si="38"/>
        <v>1479.6704999999999</v>
      </c>
      <c r="BN103" s="27">
        <f t="shared" si="38"/>
        <v>1479.6704999999999</v>
      </c>
      <c r="BO103" s="27">
        <f t="shared" si="38"/>
        <v>1479.6704999999999</v>
      </c>
      <c r="BP103" s="27">
        <f t="shared" si="38"/>
        <v>1479.6704999999999</v>
      </c>
      <c r="BQ103" s="27">
        <f t="shared" si="38"/>
        <v>1479.6704999999999</v>
      </c>
      <c r="BR103" s="27"/>
      <c r="BS103" s="27"/>
      <c r="BT103" s="27"/>
      <c r="BU103" s="28">
        <f t="shared" si="24"/>
        <v>38471.432999999997</v>
      </c>
      <c r="BW103" s="26">
        <f t="shared" si="9"/>
        <v>0</v>
      </c>
      <c r="BX103" s="26">
        <f t="shared" si="10"/>
        <v>0</v>
      </c>
      <c r="BY103" s="26">
        <f t="shared" si="11"/>
        <v>0</v>
      </c>
      <c r="BZ103" s="26">
        <f t="shared" si="33"/>
        <v>1479.6704999999999</v>
      </c>
      <c r="CA103" s="26">
        <f t="shared" si="34"/>
        <v>11837.364</v>
      </c>
      <c r="CB103" s="26">
        <f t="shared" si="30"/>
        <v>17756.045999999998</v>
      </c>
      <c r="CC103" s="26">
        <f t="shared" si="35"/>
        <v>7398.3525</v>
      </c>
      <c r="CD103" s="26">
        <f t="shared" si="31"/>
        <v>38471.432999999997</v>
      </c>
    </row>
    <row r="104" spans="1:82" s="23" customFormat="1" ht="15" customHeight="1" x14ac:dyDescent="0.25">
      <c r="A104" s="23" t="s">
        <v>381</v>
      </c>
      <c r="B104" s="21" t="s">
        <v>61</v>
      </c>
      <c r="C104" s="29" t="s">
        <v>169</v>
      </c>
      <c r="D104" s="29" t="s">
        <v>170</v>
      </c>
      <c r="E104" t="s">
        <v>260</v>
      </c>
      <c r="F104" s="29" t="s">
        <v>260</v>
      </c>
      <c r="G104" t="s">
        <v>263</v>
      </c>
      <c r="H104" t="s">
        <v>263</v>
      </c>
      <c r="I104" s="23">
        <v>1</v>
      </c>
      <c r="J104" s="24">
        <v>1289.6904999999999</v>
      </c>
      <c r="K104" s="25">
        <f t="shared" si="29"/>
        <v>1289.6904999999999</v>
      </c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>
        <v>1289.6904999999999</v>
      </c>
      <c r="AS104" s="27">
        <v>1289.6904999999999</v>
      </c>
      <c r="AT104" s="27">
        <f t="shared" si="39"/>
        <v>1289.6904999999999</v>
      </c>
      <c r="AU104" s="27">
        <f t="shared" si="39"/>
        <v>1289.6904999999999</v>
      </c>
      <c r="AV104" s="27">
        <f t="shared" si="39"/>
        <v>1289.6904999999999</v>
      </c>
      <c r="AW104" s="27">
        <f t="shared" si="39"/>
        <v>1289.6904999999999</v>
      </c>
      <c r="AX104" s="27">
        <f t="shared" si="39"/>
        <v>1289.6904999999999</v>
      </c>
      <c r="AY104" s="27">
        <f t="shared" si="39"/>
        <v>1289.6904999999999</v>
      </c>
      <c r="AZ104" s="27">
        <f t="shared" si="39"/>
        <v>1289.6904999999999</v>
      </c>
      <c r="BA104" s="27">
        <f t="shared" si="39"/>
        <v>1289.6904999999999</v>
      </c>
      <c r="BB104" s="27">
        <f t="shared" si="39"/>
        <v>1289.6904999999999</v>
      </c>
      <c r="BC104" s="27">
        <f t="shared" si="39"/>
        <v>1289.6904999999999</v>
      </c>
      <c r="BD104" s="27">
        <f t="shared" si="39"/>
        <v>1289.6904999999999</v>
      </c>
      <c r="BE104" s="27">
        <f t="shared" si="39"/>
        <v>1289.6904999999999</v>
      </c>
      <c r="BF104" s="27">
        <f t="shared" si="39"/>
        <v>1289.6904999999999</v>
      </c>
      <c r="BG104" s="27">
        <f t="shared" si="39"/>
        <v>1289.6904999999999</v>
      </c>
      <c r="BH104" s="27">
        <f t="shared" si="39"/>
        <v>1289.6904999999999</v>
      </c>
      <c r="BI104" s="27">
        <f t="shared" si="38"/>
        <v>1289.6904999999999</v>
      </c>
      <c r="BJ104" s="27">
        <f t="shared" si="38"/>
        <v>1289.6904999999999</v>
      </c>
      <c r="BK104" s="27">
        <f t="shared" si="38"/>
        <v>1289.6904999999999</v>
      </c>
      <c r="BL104" s="27">
        <f t="shared" si="38"/>
        <v>1289.6904999999999</v>
      </c>
      <c r="BM104" s="27">
        <f t="shared" si="38"/>
        <v>1289.6904999999999</v>
      </c>
      <c r="BN104" s="27">
        <f t="shared" si="38"/>
        <v>1289.6904999999999</v>
      </c>
      <c r="BO104" s="27">
        <f t="shared" si="38"/>
        <v>1289.6904999999999</v>
      </c>
      <c r="BP104" s="27">
        <f t="shared" si="38"/>
        <v>1289.6904999999999</v>
      </c>
      <c r="BQ104" s="27">
        <f t="shared" si="38"/>
        <v>1289.6904999999999</v>
      </c>
      <c r="BR104" s="27"/>
      <c r="BS104" s="27"/>
      <c r="BT104" s="27"/>
      <c r="BU104" s="28">
        <f t="shared" si="24"/>
        <v>33531.953000000009</v>
      </c>
      <c r="BW104" s="26">
        <f t="shared" si="9"/>
        <v>0</v>
      </c>
      <c r="BX104" s="26">
        <f t="shared" si="10"/>
        <v>0</v>
      </c>
      <c r="BY104" s="26">
        <f t="shared" si="11"/>
        <v>0</v>
      </c>
      <c r="BZ104" s="26">
        <f t="shared" si="33"/>
        <v>1289.6904999999999</v>
      </c>
      <c r="CA104" s="26">
        <f t="shared" si="34"/>
        <v>10317.523999999999</v>
      </c>
      <c r="CB104" s="26">
        <f t="shared" si="30"/>
        <v>15476.286000000002</v>
      </c>
      <c r="CC104" s="26">
        <f t="shared" si="35"/>
        <v>6448.4524999999994</v>
      </c>
      <c r="CD104" s="26">
        <f t="shared" si="31"/>
        <v>33531.953000000001</v>
      </c>
    </row>
    <row r="105" spans="1:82" s="23" customFormat="1" ht="15" customHeight="1" x14ac:dyDescent="0.25">
      <c r="A105" s="23" t="s">
        <v>381</v>
      </c>
      <c r="B105" s="21" t="s">
        <v>61</v>
      </c>
      <c r="C105" s="29" t="s">
        <v>315</v>
      </c>
      <c r="D105" s="29" t="s">
        <v>171</v>
      </c>
      <c r="E105" t="s">
        <v>263</v>
      </c>
      <c r="F105" s="29" t="s">
        <v>263</v>
      </c>
      <c r="G105" t="s">
        <v>257</v>
      </c>
      <c r="H105" t="s">
        <v>267</v>
      </c>
      <c r="I105" s="23">
        <v>1</v>
      </c>
      <c r="J105" s="24">
        <v>1479.6704999999999</v>
      </c>
      <c r="K105" s="25">
        <f t="shared" si="29"/>
        <v>1479.6704999999999</v>
      </c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>
        <v>1479.6704999999999</v>
      </c>
      <c r="AS105" s="27">
        <v>1479.6704999999999</v>
      </c>
      <c r="AT105" s="27">
        <f t="shared" si="39"/>
        <v>1479.6704999999999</v>
      </c>
      <c r="AU105" s="27">
        <f t="shared" si="39"/>
        <v>1479.6704999999999</v>
      </c>
      <c r="AV105" s="27">
        <f t="shared" si="39"/>
        <v>1479.6704999999999</v>
      </c>
      <c r="AW105" s="27">
        <f t="shared" si="39"/>
        <v>1479.6704999999999</v>
      </c>
      <c r="AX105" s="27">
        <f t="shared" si="39"/>
        <v>1479.6704999999999</v>
      </c>
      <c r="AY105" s="27">
        <f t="shared" si="39"/>
        <v>1479.6704999999999</v>
      </c>
      <c r="AZ105" s="27">
        <f t="shared" si="39"/>
        <v>1479.6704999999999</v>
      </c>
      <c r="BA105" s="27">
        <f t="shared" si="39"/>
        <v>1479.6704999999999</v>
      </c>
      <c r="BB105" s="27">
        <f t="shared" si="39"/>
        <v>1479.6704999999999</v>
      </c>
      <c r="BC105" s="27">
        <f t="shared" si="39"/>
        <v>1479.6704999999999</v>
      </c>
      <c r="BD105" s="27">
        <f t="shared" si="39"/>
        <v>1479.6704999999999</v>
      </c>
      <c r="BE105" s="27">
        <f t="shared" si="39"/>
        <v>1479.6704999999999</v>
      </c>
      <c r="BF105" s="27">
        <f t="shared" si="39"/>
        <v>1479.6704999999999</v>
      </c>
      <c r="BG105" s="27">
        <f t="shared" si="39"/>
        <v>1479.6704999999999</v>
      </c>
      <c r="BH105" s="27">
        <f t="shared" si="39"/>
        <v>1479.6704999999999</v>
      </c>
      <c r="BI105" s="27">
        <f t="shared" si="38"/>
        <v>1479.6704999999999</v>
      </c>
      <c r="BJ105" s="27">
        <f t="shared" si="38"/>
        <v>1479.6704999999999</v>
      </c>
      <c r="BK105" s="27">
        <f t="shared" si="38"/>
        <v>1479.6704999999999</v>
      </c>
      <c r="BL105" s="27">
        <f t="shared" si="38"/>
        <v>1479.6704999999999</v>
      </c>
      <c r="BM105" s="27">
        <f t="shared" si="38"/>
        <v>1479.6704999999999</v>
      </c>
      <c r="BN105" s="27">
        <f t="shared" si="38"/>
        <v>1479.6704999999999</v>
      </c>
      <c r="BO105" s="27">
        <f t="shared" si="38"/>
        <v>1479.6704999999999</v>
      </c>
      <c r="BP105" s="27">
        <f t="shared" si="38"/>
        <v>1479.6704999999999</v>
      </c>
      <c r="BQ105" s="27">
        <f t="shared" si="38"/>
        <v>1479.6704999999999</v>
      </c>
      <c r="BR105" s="27"/>
      <c r="BS105" s="27"/>
      <c r="BT105" s="27"/>
      <c r="BU105" s="28">
        <f t="shared" si="24"/>
        <v>38471.432999999997</v>
      </c>
      <c r="BW105" s="26">
        <f t="shared" si="9"/>
        <v>0</v>
      </c>
      <c r="BX105" s="26">
        <f t="shared" si="10"/>
        <v>0</v>
      </c>
      <c r="BY105" s="26">
        <f t="shared" si="11"/>
        <v>0</v>
      </c>
      <c r="BZ105" s="26">
        <f t="shared" si="33"/>
        <v>1479.6704999999999</v>
      </c>
      <c r="CA105" s="26">
        <f t="shared" si="34"/>
        <v>11837.364</v>
      </c>
      <c r="CB105" s="26">
        <f t="shared" si="30"/>
        <v>17756.045999999998</v>
      </c>
      <c r="CC105" s="26">
        <f t="shared" si="35"/>
        <v>7398.3525</v>
      </c>
      <c r="CD105" s="26">
        <f t="shared" si="31"/>
        <v>38471.432999999997</v>
      </c>
    </row>
    <row r="106" spans="1:82" s="23" customFormat="1" ht="15" customHeight="1" x14ac:dyDescent="0.25">
      <c r="A106" s="23" t="s">
        <v>381</v>
      </c>
      <c r="B106" s="21" t="s">
        <v>61</v>
      </c>
      <c r="C106" s="29" t="s">
        <v>316</v>
      </c>
      <c r="D106" s="29" t="s">
        <v>172</v>
      </c>
      <c r="E106" t="s">
        <v>266</v>
      </c>
      <c r="F106" s="29" t="s">
        <v>262</v>
      </c>
      <c r="G106" t="s">
        <v>259</v>
      </c>
      <c r="H106" t="s">
        <v>276</v>
      </c>
      <c r="I106" s="23">
        <v>1</v>
      </c>
      <c r="J106" s="24">
        <v>922.6105</v>
      </c>
      <c r="K106" s="25">
        <f t="shared" si="29"/>
        <v>922.6105</v>
      </c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>
        <v>922.6105</v>
      </c>
      <c r="AS106" s="27">
        <v>922.6105</v>
      </c>
      <c r="AT106" s="27">
        <f t="shared" si="39"/>
        <v>922.6105</v>
      </c>
      <c r="AU106" s="27">
        <f t="shared" si="39"/>
        <v>922.6105</v>
      </c>
      <c r="AV106" s="27">
        <f t="shared" si="39"/>
        <v>922.6105</v>
      </c>
      <c r="AW106" s="27">
        <f t="shared" si="39"/>
        <v>922.6105</v>
      </c>
      <c r="AX106" s="27">
        <f t="shared" si="39"/>
        <v>922.6105</v>
      </c>
      <c r="AY106" s="27">
        <f t="shared" si="39"/>
        <v>922.6105</v>
      </c>
      <c r="AZ106" s="27">
        <f t="shared" si="39"/>
        <v>922.6105</v>
      </c>
      <c r="BA106" s="27">
        <f t="shared" si="39"/>
        <v>922.6105</v>
      </c>
      <c r="BB106" s="27">
        <f t="shared" si="39"/>
        <v>922.6105</v>
      </c>
      <c r="BC106" s="27">
        <f t="shared" si="39"/>
        <v>922.6105</v>
      </c>
      <c r="BD106" s="27">
        <f t="shared" si="39"/>
        <v>922.6105</v>
      </c>
      <c r="BE106" s="27">
        <f t="shared" si="39"/>
        <v>922.6105</v>
      </c>
      <c r="BF106" s="27">
        <f t="shared" si="39"/>
        <v>922.6105</v>
      </c>
      <c r="BG106" s="27">
        <f t="shared" si="39"/>
        <v>922.6105</v>
      </c>
      <c r="BH106" s="27">
        <f t="shared" si="39"/>
        <v>922.6105</v>
      </c>
      <c r="BI106" s="27">
        <f t="shared" si="38"/>
        <v>922.6105</v>
      </c>
      <c r="BJ106" s="27">
        <f t="shared" si="38"/>
        <v>922.6105</v>
      </c>
      <c r="BK106" s="27">
        <f t="shared" si="38"/>
        <v>922.6105</v>
      </c>
      <c r="BL106" s="27">
        <f t="shared" si="38"/>
        <v>922.6105</v>
      </c>
      <c r="BM106" s="27">
        <f t="shared" si="38"/>
        <v>922.6105</v>
      </c>
      <c r="BN106" s="27">
        <f t="shared" si="38"/>
        <v>922.6105</v>
      </c>
      <c r="BO106" s="27">
        <f t="shared" si="38"/>
        <v>922.6105</v>
      </c>
      <c r="BP106" s="27">
        <f t="shared" si="38"/>
        <v>922.6105</v>
      </c>
      <c r="BQ106" s="27">
        <f t="shared" si="38"/>
        <v>922.6105</v>
      </c>
      <c r="BR106" s="27"/>
      <c r="BS106" s="27"/>
      <c r="BT106" s="27"/>
      <c r="BU106" s="28">
        <f t="shared" si="24"/>
        <v>23987.872999999996</v>
      </c>
      <c r="BW106" s="26">
        <f t="shared" si="9"/>
        <v>0</v>
      </c>
      <c r="BX106" s="26">
        <f t="shared" si="10"/>
        <v>0</v>
      </c>
      <c r="BY106" s="26">
        <f t="shared" si="11"/>
        <v>0</v>
      </c>
      <c r="BZ106" s="26">
        <f t="shared" si="33"/>
        <v>922.6105</v>
      </c>
      <c r="CA106" s="26">
        <f t="shared" si="34"/>
        <v>7380.8839999999991</v>
      </c>
      <c r="CB106" s="26">
        <f t="shared" si="30"/>
        <v>11071.326000000001</v>
      </c>
      <c r="CC106" s="26">
        <f t="shared" si="35"/>
        <v>4613.0524999999998</v>
      </c>
      <c r="CD106" s="26">
        <f t="shared" si="31"/>
        <v>23987.873</v>
      </c>
    </row>
    <row r="107" spans="1:82" s="23" customFormat="1" ht="15" customHeight="1" x14ac:dyDescent="0.25">
      <c r="A107" s="23" t="s">
        <v>381</v>
      </c>
      <c r="B107" s="21" t="s">
        <v>61</v>
      </c>
      <c r="C107" s="29" t="s">
        <v>317</v>
      </c>
      <c r="D107" s="29" t="s">
        <v>173</v>
      </c>
      <c r="E107" t="s">
        <v>263</v>
      </c>
      <c r="F107" s="29" t="s">
        <v>263</v>
      </c>
      <c r="G107" t="s">
        <v>263</v>
      </c>
      <c r="H107" t="s">
        <v>274</v>
      </c>
      <c r="I107" s="23">
        <v>1</v>
      </c>
      <c r="J107" s="24">
        <v>1624.6349000000002</v>
      </c>
      <c r="K107" s="25">
        <f t="shared" si="29"/>
        <v>1624.6349000000002</v>
      </c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>
        <v>1624.6349000000002</v>
      </c>
      <c r="AS107" s="27">
        <v>1624.6349000000002</v>
      </c>
      <c r="AT107" s="27">
        <f t="shared" si="39"/>
        <v>1624.6349000000002</v>
      </c>
      <c r="AU107" s="27">
        <f t="shared" si="39"/>
        <v>1624.6349000000002</v>
      </c>
      <c r="AV107" s="27">
        <f t="shared" si="39"/>
        <v>1624.6349000000002</v>
      </c>
      <c r="AW107" s="27">
        <f t="shared" si="39"/>
        <v>1624.6349000000002</v>
      </c>
      <c r="AX107" s="27">
        <f t="shared" si="39"/>
        <v>1624.6349000000002</v>
      </c>
      <c r="AY107" s="27">
        <f t="shared" si="39"/>
        <v>1624.6349000000002</v>
      </c>
      <c r="AZ107" s="27">
        <f t="shared" si="39"/>
        <v>1624.6349000000002</v>
      </c>
      <c r="BA107" s="27">
        <f t="shared" si="39"/>
        <v>1624.6349000000002</v>
      </c>
      <c r="BB107" s="27">
        <f t="shared" si="39"/>
        <v>1624.6349000000002</v>
      </c>
      <c r="BC107" s="27">
        <f t="shared" si="39"/>
        <v>1624.6349000000002</v>
      </c>
      <c r="BD107" s="27">
        <f t="shared" si="39"/>
        <v>1624.6349000000002</v>
      </c>
      <c r="BE107" s="27">
        <f t="shared" si="39"/>
        <v>1624.6349000000002</v>
      </c>
      <c r="BF107" s="27">
        <f t="shared" si="39"/>
        <v>1624.6349000000002</v>
      </c>
      <c r="BG107" s="27">
        <f t="shared" si="39"/>
        <v>1624.6349000000002</v>
      </c>
      <c r="BH107" s="27">
        <f t="shared" si="39"/>
        <v>1624.6349000000002</v>
      </c>
      <c r="BI107" s="27">
        <f t="shared" si="38"/>
        <v>1624.6349000000002</v>
      </c>
      <c r="BJ107" s="27">
        <f t="shared" si="38"/>
        <v>1624.6349000000002</v>
      </c>
      <c r="BK107" s="27">
        <f t="shared" si="38"/>
        <v>1624.6349000000002</v>
      </c>
      <c r="BL107" s="27">
        <f t="shared" si="38"/>
        <v>1624.6349000000002</v>
      </c>
      <c r="BM107" s="27">
        <f t="shared" si="38"/>
        <v>1624.6349000000002</v>
      </c>
      <c r="BN107" s="27">
        <f t="shared" si="38"/>
        <v>1624.6349000000002</v>
      </c>
      <c r="BO107" s="27">
        <f t="shared" si="38"/>
        <v>1624.6349000000002</v>
      </c>
      <c r="BP107" s="27">
        <f t="shared" si="38"/>
        <v>1624.6349000000002</v>
      </c>
      <c r="BQ107" s="27">
        <f t="shared" si="38"/>
        <v>1624.6349000000002</v>
      </c>
      <c r="BR107" s="27"/>
      <c r="BS107" s="27"/>
      <c r="BT107" s="27"/>
      <c r="BU107" s="28">
        <f t="shared" si="24"/>
        <v>42240.507400000002</v>
      </c>
      <c r="BW107" s="26">
        <f t="shared" si="9"/>
        <v>0</v>
      </c>
      <c r="BX107" s="26">
        <f t="shared" si="10"/>
        <v>0</v>
      </c>
      <c r="BY107" s="26">
        <f t="shared" si="11"/>
        <v>0</v>
      </c>
      <c r="BZ107" s="26">
        <f t="shared" si="33"/>
        <v>1624.6349000000002</v>
      </c>
      <c r="CA107" s="26">
        <f t="shared" si="34"/>
        <v>12997.079200000004</v>
      </c>
      <c r="CB107" s="26">
        <f t="shared" si="30"/>
        <v>19495.618800000007</v>
      </c>
      <c r="CC107" s="26">
        <f t="shared" si="35"/>
        <v>8123.174500000001</v>
      </c>
      <c r="CD107" s="26">
        <f t="shared" si="31"/>
        <v>42240.50740000001</v>
      </c>
    </row>
    <row r="108" spans="1:82" s="23" customFormat="1" ht="15" customHeight="1" x14ac:dyDescent="0.25">
      <c r="A108" s="23" t="s">
        <v>381</v>
      </c>
      <c r="B108" s="21" t="s">
        <v>61</v>
      </c>
      <c r="C108" s="48" t="s">
        <v>358</v>
      </c>
      <c r="D108" s="29" t="s">
        <v>174</v>
      </c>
      <c r="E108" t="s">
        <v>263</v>
      </c>
      <c r="F108" s="29" t="s">
        <v>263</v>
      </c>
      <c r="G108" t="s">
        <v>257</v>
      </c>
      <c r="H108" t="s">
        <v>267</v>
      </c>
      <c r="I108" s="23">
        <v>1</v>
      </c>
      <c r="J108" s="24">
        <v>1611.6904999999999</v>
      </c>
      <c r="K108" s="25">
        <f t="shared" si="29"/>
        <v>1611.6904999999999</v>
      </c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>
        <v>1611.6904999999999</v>
      </c>
      <c r="AS108" s="27">
        <v>1611.6904999999999</v>
      </c>
      <c r="AT108" s="27">
        <f t="shared" si="39"/>
        <v>1611.6904999999999</v>
      </c>
      <c r="AU108" s="27">
        <f t="shared" si="39"/>
        <v>1611.6904999999999</v>
      </c>
      <c r="AV108" s="27">
        <f t="shared" si="39"/>
        <v>1611.6904999999999</v>
      </c>
      <c r="AW108" s="27">
        <f t="shared" si="39"/>
        <v>1611.6904999999999</v>
      </c>
      <c r="AX108" s="27">
        <f t="shared" si="39"/>
        <v>1611.6904999999999</v>
      </c>
      <c r="AY108" s="27">
        <f t="shared" si="39"/>
        <v>1611.6904999999999</v>
      </c>
      <c r="AZ108" s="27">
        <f t="shared" si="39"/>
        <v>1611.6904999999999</v>
      </c>
      <c r="BA108" s="27">
        <f t="shared" si="39"/>
        <v>1611.6904999999999</v>
      </c>
      <c r="BB108" s="27">
        <f t="shared" si="39"/>
        <v>1611.6904999999999</v>
      </c>
      <c r="BC108" s="27">
        <f t="shared" si="39"/>
        <v>1611.6904999999999</v>
      </c>
      <c r="BD108" s="27">
        <f t="shared" si="39"/>
        <v>1611.6904999999999</v>
      </c>
      <c r="BE108" s="27">
        <f t="shared" si="39"/>
        <v>1611.6904999999999</v>
      </c>
      <c r="BF108" s="27">
        <f t="shared" si="39"/>
        <v>1611.6904999999999</v>
      </c>
      <c r="BG108" s="27">
        <f t="shared" si="39"/>
        <v>1611.6904999999999</v>
      </c>
      <c r="BH108" s="27">
        <f t="shared" si="39"/>
        <v>1611.6904999999999</v>
      </c>
      <c r="BI108" s="27">
        <f t="shared" si="38"/>
        <v>1611.6904999999999</v>
      </c>
      <c r="BJ108" s="27">
        <f t="shared" si="38"/>
        <v>1611.6904999999999</v>
      </c>
      <c r="BK108" s="27">
        <f t="shared" si="38"/>
        <v>1611.6904999999999</v>
      </c>
      <c r="BL108" s="27">
        <f t="shared" si="38"/>
        <v>1611.6904999999999</v>
      </c>
      <c r="BM108" s="27">
        <f t="shared" si="38"/>
        <v>1611.6904999999999</v>
      </c>
      <c r="BN108" s="27">
        <f t="shared" si="38"/>
        <v>1611.6904999999999</v>
      </c>
      <c r="BO108" s="27">
        <f t="shared" si="38"/>
        <v>1611.6904999999999</v>
      </c>
      <c r="BP108" s="27">
        <f t="shared" si="38"/>
        <v>1611.6904999999999</v>
      </c>
      <c r="BQ108" s="27">
        <f t="shared" si="38"/>
        <v>1611.6904999999999</v>
      </c>
      <c r="BR108" s="27"/>
      <c r="BS108" s="27"/>
      <c r="BT108" s="27"/>
      <c r="BU108" s="28">
        <f t="shared" ref="BU108:BU171" si="40">SUM(L108:BT108)</f>
        <v>41903.952999999994</v>
      </c>
      <c r="BW108" s="26">
        <f t="shared" si="9"/>
        <v>0</v>
      </c>
      <c r="BX108" s="26">
        <f t="shared" si="10"/>
        <v>0</v>
      </c>
      <c r="BY108" s="26">
        <f t="shared" si="11"/>
        <v>0</v>
      </c>
      <c r="BZ108" s="26">
        <f t="shared" si="33"/>
        <v>1611.6904999999999</v>
      </c>
      <c r="CA108" s="26">
        <f t="shared" si="34"/>
        <v>12893.524000000001</v>
      </c>
      <c r="CB108" s="26">
        <f t="shared" si="30"/>
        <v>19340.286000000004</v>
      </c>
      <c r="CC108" s="26">
        <f t="shared" ref="CC108:CC139" si="41">SUM(BM108:BT108)</f>
        <v>8058.4524999999994</v>
      </c>
      <c r="CD108" s="26">
        <f t="shared" si="31"/>
        <v>41903.953000000009</v>
      </c>
    </row>
    <row r="109" spans="1:82" s="23" customFormat="1" ht="15" customHeight="1" x14ac:dyDescent="0.25">
      <c r="A109" s="23" t="s">
        <v>381</v>
      </c>
      <c r="B109" s="21" t="s">
        <v>61</v>
      </c>
      <c r="C109" s="29" t="s">
        <v>318</v>
      </c>
      <c r="D109" s="29" t="s">
        <v>175</v>
      </c>
      <c r="E109" t="s">
        <v>262</v>
      </c>
      <c r="F109" s="29" t="s">
        <v>266</v>
      </c>
      <c r="G109" t="s">
        <v>257</v>
      </c>
      <c r="H109" t="s">
        <v>267</v>
      </c>
      <c r="I109" s="23">
        <v>1</v>
      </c>
      <c r="J109" s="24">
        <v>851.77049999999997</v>
      </c>
      <c r="K109" s="25">
        <f t="shared" si="29"/>
        <v>851.77049999999997</v>
      </c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7"/>
      <c r="AR109" s="27">
        <v>851.77049999999997</v>
      </c>
      <c r="AS109" s="27">
        <v>851.77049999999997</v>
      </c>
      <c r="AT109" s="27">
        <f t="shared" si="39"/>
        <v>851.77049999999997</v>
      </c>
      <c r="AU109" s="27">
        <f t="shared" si="39"/>
        <v>851.77049999999997</v>
      </c>
      <c r="AV109" s="27">
        <f t="shared" si="39"/>
        <v>851.77049999999997</v>
      </c>
      <c r="AW109" s="27">
        <f t="shared" si="39"/>
        <v>851.77049999999997</v>
      </c>
      <c r="AX109" s="27">
        <f t="shared" si="39"/>
        <v>851.77049999999997</v>
      </c>
      <c r="AY109" s="27">
        <f t="shared" si="39"/>
        <v>851.77049999999997</v>
      </c>
      <c r="AZ109" s="27">
        <f t="shared" si="39"/>
        <v>851.77049999999997</v>
      </c>
      <c r="BA109" s="27">
        <f t="shared" si="39"/>
        <v>851.77049999999997</v>
      </c>
      <c r="BB109" s="27">
        <f t="shared" si="39"/>
        <v>851.77049999999997</v>
      </c>
      <c r="BC109" s="27">
        <f t="shared" si="39"/>
        <v>851.77049999999997</v>
      </c>
      <c r="BD109" s="27">
        <f t="shared" si="39"/>
        <v>851.77049999999997</v>
      </c>
      <c r="BE109" s="27">
        <f t="shared" si="39"/>
        <v>851.77049999999997</v>
      </c>
      <c r="BF109" s="27">
        <f t="shared" si="39"/>
        <v>851.77049999999997</v>
      </c>
      <c r="BG109" s="27">
        <f t="shared" si="39"/>
        <v>851.77049999999997</v>
      </c>
      <c r="BH109" s="27">
        <f t="shared" si="39"/>
        <v>851.77049999999997</v>
      </c>
      <c r="BI109" s="27">
        <f t="shared" si="38"/>
        <v>851.77049999999997</v>
      </c>
      <c r="BJ109" s="27">
        <f t="shared" si="38"/>
        <v>851.77049999999997</v>
      </c>
      <c r="BK109" s="27">
        <f t="shared" si="38"/>
        <v>851.77049999999997</v>
      </c>
      <c r="BL109" s="27">
        <f t="shared" si="38"/>
        <v>851.77049999999997</v>
      </c>
      <c r="BM109" s="27">
        <f t="shared" si="38"/>
        <v>851.77049999999997</v>
      </c>
      <c r="BN109" s="27">
        <f t="shared" si="38"/>
        <v>851.77049999999997</v>
      </c>
      <c r="BO109" s="27">
        <f t="shared" si="38"/>
        <v>851.77049999999997</v>
      </c>
      <c r="BP109" s="27">
        <f t="shared" si="38"/>
        <v>851.77049999999997</v>
      </c>
      <c r="BQ109" s="27">
        <f t="shared" si="38"/>
        <v>851.77049999999997</v>
      </c>
      <c r="BR109" s="27"/>
      <c r="BS109" s="27"/>
      <c r="BT109" s="27"/>
      <c r="BU109" s="28">
        <f t="shared" si="40"/>
        <v>22146.032999999996</v>
      </c>
      <c r="BW109" s="26">
        <f t="shared" si="9"/>
        <v>0</v>
      </c>
      <c r="BX109" s="26">
        <f t="shared" si="10"/>
        <v>0</v>
      </c>
      <c r="BY109" s="26">
        <f t="shared" si="11"/>
        <v>0</v>
      </c>
      <c r="BZ109" s="26">
        <f t="shared" si="33"/>
        <v>851.77049999999997</v>
      </c>
      <c r="CA109" s="26">
        <f t="shared" si="34"/>
        <v>6814.1639999999989</v>
      </c>
      <c r="CB109" s="26">
        <f t="shared" si="30"/>
        <v>10221.245999999999</v>
      </c>
      <c r="CC109" s="26">
        <f t="shared" si="41"/>
        <v>4258.8525</v>
      </c>
      <c r="CD109" s="26">
        <f t="shared" si="31"/>
        <v>22146.032999999999</v>
      </c>
    </row>
    <row r="110" spans="1:82" s="23" customFormat="1" ht="15" customHeight="1" x14ac:dyDescent="0.25">
      <c r="A110" s="23" t="s">
        <v>381</v>
      </c>
      <c r="B110" s="21" t="s">
        <v>61</v>
      </c>
      <c r="C110" s="29" t="s">
        <v>319</v>
      </c>
      <c r="D110" s="29" t="s">
        <v>176</v>
      </c>
      <c r="E110" t="s">
        <v>257</v>
      </c>
      <c r="F110" s="29" t="s">
        <v>267</v>
      </c>
      <c r="G110" t="s">
        <v>263</v>
      </c>
      <c r="H110" t="s">
        <v>263</v>
      </c>
      <c r="I110" s="23">
        <v>1</v>
      </c>
      <c r="J110" s="24">
        <v>943.54049999999995</v>
      </c>
      <c r="K110" s="25">
        <f t="shared" si="29"/>
        <v>943.54049999999995</v>
      </c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>
        <v>943.54049999999995</v>
      </c>
      <c r="AS110" s="27">
        <v>943.54049999999995</v>
      </c>
      <c r="AT110" s="27">
        <f t="shared" si="39"/>
        <v>943.54049999999995</v>
      </c>
      <c r="AU110" s="27">
        <f t="shared" si="39"/>
        <v>943.54049999999995</v>
      </c>
      <c r="AV110" s="27">
        <f t="shared" si="39"/>
        <v>943.54049999999995</v>
      </c>
      <c r="AW110" s="27">
        <f t="shared" si="39"/>
        <v>943.54049999999995</v>
      </c>
      <c r="AX110" s="27">
        <f t="shared" si="39"/>
        <v>943.54049999999995</v>
      </c>
      <c r="AY110" s="27">
        <f t="shared" si="39"/>
        <v>943.54049999999995</v>
      </c>
      <c r="AZ110" s="27">
        <f t="shared" si="39"/>
        <v>943.54049999999995</v>
      </c>
      <c r="BA110" s="27">
        <f t="shared" si="39"/>
        <v>943.54049999999995</v>
      </c>
      <c r="BB110" s="27">
        <f t="shared" si="39"/>
        <v>943.54049999999995</v>
      </c>
      <c r="BC110" s="27">
        <f t="shared" si="39"/>
        <v>943.54049999999995</v>
      </c>
      <c r="BD110" s="27">
        <f t="shared" si="39"/>
        <v>943.54049999999995</v>
      </c>
      <c r="BE110" s="27">
        <f t="shared" si="39"/>
        <v>943.54049999999995</v>
      </c>
      <c r="BF110" s="27">
        <f t="shared" si="39"/>
        <v>943.54049999999995</v>
      </c>
      <c r="BG110" s="27">
        <f t="shared" si="39"/>
        <v>943.54049999999995</v>
      </c>
      <c r="BH110" s="27">
        <f t="shared" si="39"/>
        <v>943.54049999999995</v>
      </c>
      <c r="BI110" s="27">
        <f t="shared" si="38"/>
        <v>943.54049999999995</v>
      </c>
      <c r="BJ110" s="27">
        <f t="shared" si="38"/>
        <v>943.54049999999995</v>
      </c>
      <c r="BK110" s="27">
        <f t="shared" si="38"/>
        <v>943.54049999999995</v>
      </c>
      <c r="BL110" s="27">
        <f t="shared" si="38"/>
        <v>943.54049999999995</v>
      </c>
      <c r="BM110" s="27">
        <f t="shared" si="38"/>
        <v>943.54049999999995</v>
      </c>
      <c r="BN110" s="27">
        <f t="shared" si="38"/>
        <v>943.54049999999995</v>
      </c>
      <c r="BO110" s="27">
        <f t="shared" si="38"/>
        <v>943.54049999999995</v>
      </c>
      <c r="BP110" s="27">
        <f t="shared" si="38"/>
        <v>943.54049999999995</v>
      </c>
      <c r="BQ110" s="27">
        <f t="shared" si="38"/>
        <v>943.54049999999995</v>
      </c>
      <c r="BR110" s="27"/>
      <c r="BS110" s="27"/>
      <c r="BT110" s="27"/>
      <c r="BU110" s="28">
        <f t="shared" si="40"/>
        <v>24532.052999999985</v>
      </c>
      <c r="BW110" s="26">
        <f t="shared" si="9"/>
        <v>0</v>
      </c>
      <c r="BX110" s="26">
        <f t="shared" si="10"/>
        <v>0</v>
      </c>
      <c r="BY110" s="26">
        <f t="shared" si="11"/>
        <v>0</v>
      </c>
      <c r="BZ110" s="26">
        <f t="shared" si="33"/>
        <v>943.54049999999995</v>
      </c>
      <c r="CA110" s="26">
        <f t="shared" si="34"/>
        <v>7548.3239999999996</v>
      </c>
      <c r="CB110" s="26">
        <f t="shared" si="30"/>
        <v>11322.485999999997</v>
      </c>
      <c r="CC110" s="26">
        <f t="shared" si="41"/>
        <v>4717.7024999999994</v>
      </c>
      <c r="CD110" s="26">
        <f t="shared" si="31"/>
        <v>24532.052999999996</v>
      </c>
    </row>
    <row r="111" spans="1:82" s="23" customFormat="1" ht="15" customHeight="1" x14ac:dyDescent="0.25">
      <c r="A111" s="23" t="s">
        <v>381</v>
      </c>
      <c r="B111" s="21" t="s">
        <v>61</v>
      </c>
      <c r="C111" s="29" t="s">
        <v>177</v>
      </c>
      <c r="D111" s="29" t="s">
        <v>178</v>
      </c>
      <c r="E111" t="s">
        <v>257</v>
      </c>
      <c r="F111" s="29" t="s">
        <v>257</v>
      </c>
      <c r="G111" t="s">
        <v>263</v>
      </c>
      <c r="H111" t="s">
        <v>274</v>
      </c>
      <c r="I111" s="23">
        <v>1</v>
      </c>
      <c r="J111" s="24">
        <v>1555.4049000000002</v>
      </c>
      <c r="K111" s="25">
        <f t="shared" si="29"/>
        <v>1555.4049000000002</v>
      </c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>
        <v>1555.4049000000002</v>
      </c>
      <c r="AS111" s="27">
        <v>1555.4049000000002</v>
      </c>
      <c r="AT111" s="27">
        <f t="shared" si="39"/>
        <v>1555.4049000000002</v>
      </c>
      <c r="AU111" s="27">
        <f t="shared" si="39"/>
        <v>1555.4049000000002</v>
      </c>
      <c r="AV111" s="27">
        <f t="shared" si="39"/>
        <v>1555.4049000000002</v>
      </c>
      <c r="AW111" s="27">
        <f t="shared" si="39"/>
        <v>1555.4049000000002</v>
      </c>
      <c r="AX111" s="27">
        <f t="shared" si="39"/>
        <v>1555.4049000000002</v>
      </c>
      <c r="AY111" s="27">
        <f t="shared" si="39"/>
        <v>1555.4049000000002</v>
      </c>
      <c r="AZ111" s="27">
        <f t="shared" si="39"/>
        <v>1555.4049000000002</v>
      </c>
      <c r="BA111" s="27">
        <f t="shared" si="39"/>
        <v>1555.4049000000002</v>
      </c>
      <c r="BB111" s="27">
        <f t="shared" si="39"/>
        <v>1555.4049000000002</v>
      </c>
      <c r="BC111" s="27">
        <f t="shared" si="39"/>
        <v>1555.4049000000002</v>
      </c>
      <c r="BD111" s="27">
        <f t="shared" si="39"/>
        <v>1555.4049000000002</v>
      </c>
      <c r="BE111" s="27">
        <f t="shared" si="39"/>
        <v>1555.4049000000002</v>
      </c>
      <c r="BF111" s="27">
        <f t="shared" si="39"/>
        <v>1555.4049000000002</v>
      </c>
      <c r="BG111" s="27">
        <f t="shared" si="39"/>
        <v>1555.4049000000002</v>
      </c>
      <c r="BH111" s="27">
        <f t="shared" si="39"/>
        <v>1555.4049000000002</v>
      </c>
      <c r="BI111" s="27">
        <f t="shared" si="38"/>
        <v>1555.4049000000002</v>
      </c>
      <c r="BJ111" s="27">
        <f t="shared" si="38"/>
        <v>1555.4049000000002</v>
      </c>
      <c r="BK111" s="27">
        <f t="shared" si="38"/>
        <v>1555.4049000000002</v>
      </c>
      <c r="BL111" s="27">
        <f t="shared" si="38"/>
        <v>1555.4049000000002</v>
      </c>
      <c r="BM111" s="27">
        <f t="shared" si="38"/>
        <v>1555.4049000000002</v>
      </c>
      <c r="BN111" s="27">
        <f t="shared" si="38"/>
        <v>1555.4049000000002</v>
      </c>
      <c r="BO111" s="27">
        <f t="shared" si="38"/>
        <v>1555.4049000000002</v>
      </c>
      <c r="BP111" s="27">
        <f t="shared" si="38"/>
        <v>1555.4049000000002</v>
      </c>
      <c r="BQ111" s="27">
        <f t="shared" si="38"/>
        <v>1555.4049000000002</v>
      </c>
      <c r="BR111" s="27"/>
      <c r="BS111" s="27"/>
      <c r="BT111" s="27"/>
      <c r="BU111" s="28">
        <f t="shared" si="40"/>
        <v>40440.527400000021</v>
      </c>
      <c r="BW111" s="26">
        <f t="shared" si="9"/>
        <v>0</v>
      </c>
      <c r="BX111" s="26">
        <f t="shared" si="10"/>
        <v>0</v>
      </c>
      <c r="BY111" s="26">
        <f t="shared" si="11"/>
        <v>0</v>
      </c>
      <c r="BZ111" s="26">
        <f t="shared" si="33"/>
        <v>1555.4049000000002</v>
      </c>
      <c r="CA111" s="26">
        <f t="shared" si="34"/>
        <v>12443.2392</v>
      </c>
      <c r="CB111" s="26">
        <f t="shared" si="30"/>
        <v>18664.858800000002</v>
      </c>
      <c r="CC111" s="26">
        <f t="shared" si="41"/>
        <v>7777.0245000000014</v>
      </c>
      <c r="CD111" s="26">
        <f t="shared" si="31"/>
        <v>40440.527399999999</v>
      </c>
    </row>
    <row r="112" spans="1:82" s="23" customFormat="1" ht="15" customHeight="1" x14ac:dyDescent="0.25">
      <c r="A112" s="23" t="s">
        <v>381</v>
      </c>
      <c r="B112" s="21" t="s">
        <v>61</v>
      </c>
      <c r="C112" s="29" t="s">
        <v>320</v>
      </c>
      <c r="D112" s="29" t="s">
        <v>179</v>
      </c>
      <c r="E112" t="s">
        <v>259</v>
      </c>
      <c r="F112" t="s">
        <v>259</v>
      </c>
      <c r="G112" t="s">
        <v>263</v>
      </c>
      <c r="H112" t="s">
        <v>263</v>
      </c>
      <c r="I112" s="23">
        <v>1</v>
      </c>
      <c r="J112" s="24">
        <v>1642.9245000000001</v>
      </c>
      <c r="K112" s="25">
        <f t="shared" si="29"/>
        <v>1642.9245000000001</v>
      </c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>
        <v>1642.9245000000001</v>
      </c>
      <c r="AS112" s="27">
        <v>1642.9245000000001</v>
      </c>
      <c r="AT112" s="27">
        <f t="shared" si="39"/>
        <v>1642.9245000000001</v>
      </c>
      <c r="AU112" s="27">
        <f t="shared" si="39"/>
        <v>1642.9245000000001</v>
      </c>
      <c r="AV112" s="27">
        <f t="shared" si="39"/>
        <v>1642.9245000000001</v>
      </c>
      <c r="AW112" s="27">
        <f t="shared" si="39"/>
        <v>1642.9245000000001</v>
      </c>
      <c r="AX112" s="27">
        <f t="shared" si="39"/>
        <v>1642.9245000000001</v>
      </c>
      <c r="AY112" s="27">
        <f t="shared" si="39"/>
        <v>1642.9245000000001</v>
      </c>
      <c r="AZ112" s="27">
        <f t="shared" si="39"/>
        <v>1642.9245000000001</v>
      </c>
      <c r="BA112" s="27">
        <f t="shared" si="39"/>
        <v>1642.9245000000001</v>
      </c>
      <c r="BB112" s="27">
        <f t="shared" si="39"/>
        <v>1642.9245000000001</v>
      </c>
      <c r="BC112" s="27">
        <f t="shared" si="39"/>
        <v>1642.9245000000001</v>
      </c>
      <c r="BD112" s="27">
        <f t="shared" si="39"/>
        <v>1642.9245000000001</v>
      </c>
      <c r="BE112" s="27">
        <f t="shared" si="39"/>
        <v>1642.9245000000001</v>
      </c>
      <c r="BF112" s="27">
        <f t="shared" si="39"/>
        <v>1642.9245000000001</v>
      </c>
      <c r="BG112" s="27">
        <f t="shared" si="39"/>
        <v>1642.9245000000001</v>
      </c>
      <c r="BH112" s="27">
        <f t="shared" si="39"/>
        <v>1642.9245000000001</v>
      </c>
      <c r="BI112" s="27">
        <f t="shared" si="38"/>
        <v>1642.9245000000001</v>
      </c>
      <c r="BJ112" s="27">
        <f t="shared" si="38"/>
        <v>1642.9245000000001</v>
      </c>
      <c r="BK112" s="27">
        <f t="shared" si="38"/>
        <v>1642.9245000000001</v>
      </c>
      <c r="BL112" s="27">
        <f t="shared" si="38"/>
        <v>1642.9245000000001</v>
      </c>
      <c r="BM112" s="27">
        <f t="shared" si="38"/>
        <v>1642.9245000000001</v>
      </c>
      <c r="BN112" s="27">
        <f t="shared" si="38"/>
        <v>1642.9245000000001</v>
      </c>
      <c r="BO112" s="27">
        <f t="shared" si="38"/>
        <v>1642.9245000000001</v>
      </c>
      <c r="BP112" s="27">
        <f t="shared" si="38"/>
        <v>1642.9245000000001</v>
      </c>
      <c r="BQ112" s="27">
        <f t="shared" si="38"/>
        <v>1642.9245000000001</v>
      </c>
      <c r="BR112" s="27"/>
      <c r="BS112" s="27"/>
      <c r="BT112" s="27"/>
      <c r="BU112" s="28">
        <f t="shared" si="40"/>
        <v>42716.037000000018</v>
      </c>
      <c r="BW112" s="26">
        <f t="shared" si="9"/>
        <v>0</v>
      </c>
      <c r="BX112" s="26">
        <f t="shared" si="10"/>
        <v>0</v>
      </c>
      <c r="BY112" s="26">
        <f t="shared" si="11"/>
        <v>0</v>
      </c>
      <c r="BZ112" s="26">
        <f t="shared" si="33"/>
        <v>1642.9245000000001</v>
      </c>
      <c r="CA112" s="26">
        <f t="shared" si="34"/>
        <v>13143.396000000004</v>
      </c>
      <c r="CB112" s="26">
        <f t="shared" si="30"/>
        <v>19715.094000000008</v>
      </c>
      <c r="CC112" s="26">
        <f t="shared" si="41"/>
        <v>8214.6225000000013</v>
      </c>
      <c r="CD112" s="26">
        <f t="shared" si="31"/>
        <v>42716.037000000011</v>
      </c>
    </row>
    <row r="113" spans="1:82" s="23" customFormat="1" ht="15" customHeight="1" x14ac:dyDescent="0.25">
      <c r="A113" s="23" t="s">
        <v>381</v>
      </c>
      <c r="B113" s="21" t="s">
        <v>61</v>
      </c>
      <c r="C113" s="29" t="s">
        <v>359</v>
      </c>
      <c r="D113" s="29" t="s">
        <v>180</v>
      </c>
      <c r="E113" t="s">
        <v>258</v>
      </c>
      <c r="F113" s="29" t="s">
        <v>258</v>
      </c>
      <c r="G113" t="s">
        <v>258</v>
      </c>
      <c r="H113" t="s">
        <v>271</v>
      </c>
      <c r="I113" s="23">
        <v>1</v>
      </c>
      <c r="J113" s="24">
        <v>1978.9637000000002</v>
      </c>
      <c r="K113" s="25">
        <f t="shared" si="29"/>
        <v>1978.9637000000002</v>
      </c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>
        <v>1978.9637000000002</v>
      </c>
      <c r="AS113" s="27">
        <v>1978.9637000000002</v>
      </c>
      <c r="AT113" s="27">
        <f t="shared" si="39"/>
        <v>1978.9637000000002</v>
      </c>
      <c r="AU113" s="27">
        <f t="shared" si="39"/>
        <v>1978.9637000000002</v>
      </c>
      <c r="AV113" s="27">
        <f t="shared" si="39"/>
        <v>1978.9637000000002</v>
      </c>
      <c r="AW113" s="27">
        <f t="shared" si="39"/>
        <v>1978.9637000000002</v>
      </c>
      <c r="AX113" s="27">
        <f t="shared" si="39"/>
        <v>1978.9637000000002</v>
      </c>
      <c r="AY113" s="27">
        <f t="shared" si="39"/>
        <v>1978.9637000000002</v>
      </c>
      <c r="AZ113" s="27">
        <f t="shared" si="39"/>
        <v>1978.9637000000002</v>
      </c>
      <c r="BA113" s="27">
        <f t="shared" si="39"/>
        <v>1978.9637000000002</v>
      </c>
      <c r="BB113" s="27">
        <f t="shared" si="39"/>
        <v>1978.9637000000002</v>
      </c>
      <c r="BC113" s="27">
        <f t="shared" si="39"/>
        <v>1978.9637000000002</v>
      </c>
      <c r="BD113" s="27">
        <f t="shared" si="39"/>
        <v>1978.9637000000002</v>
      </c>
      <c r="BE113" s="27">
        <f t="shared" si="39"/>
        <v>1978.9637000000002</v>
      </c>
      <c r="BF113" s="27">
        <f t="shared" si="39"/>
        <v>1978.9637000000002</v>
      </c>
      <c r="BG113" s="27">
        <f t="shared" si="39"/>
        <v>1978.9637000000002</v>
      </c>
      <c r="BH113" s="27">
        <f t="shared" si="39"/>
        <v>1978.9637000000002</v>
      </c>
      <c r="BI113" s="27">
        <f t="shared" si="38"/>
        <v>1978.9637000000002</v>
      </c>
      <c r="BJ113" s="27">
        <f t="shared" si="38"/>
        <v>1978.9637000000002</v>
      </c>
      <c r="BK113" s="27">
        <f t="shared" si="38"/>
        <v>1978.9637000000002</v>
      </c>
      <c r="BL113" s="27">
        <f t="shared" si="38"/>
        <v>1978.9637000000002</v>
      </c>
      <c r="BM113" s="27">
        <f t="shared" si="38"/>
        <v>1978.9637000000002</v>
      </c>
      <c r="BN113" s="27">
        <f t="shared" si="38"/>
        <v>1978.9637000000002</v>
      </c>
      <c r="BO113" s="27">
        <f t="shared" si="38"/>
        <v>1978.9637000000002</v>
      </c>
      <c r="BP113" s="27">
        <f t="shared" si="38"/>
        <v>1978.9637000000002</v>
      </c>
      <c r="BQ113" s="27">
        <f t="shared" si="38"/>
        <v>1978.9637000000002</v>
      </c>
      <c r="BR113" s="27"/>
      <c r="BS113" s="27"/>
      <c r="BT113" s="27"/>
      <c r="BU113" s="28">
        <f t="shared" si="40"/>
        <v>51453.056200000006</v>
      </c>
      <c r="BW113" s="26">
        <f t="shared" si="9"/>
        <v>0</v>
      </c>
      <c r="BX113" s="26">
        <f t="shared" si="10"/>
        <v>0</v>
      </c>
      <c r="BY113" s="26">
        <f t="shared" si="11"/>
        <v>0</v>
      </c>
      <c r="BZ113" s="26">
        <f t="shared" si="33"/>
        <v>1978.9637000000002</v>
      </c>
      <c r="CA113" s="26">
        <f t="shared" si="34"/>
        <v>15831.709600000002</v>
      </c>
      <c r="CB113" s="26">
        <f t="shared" si="30"/>
        <v>23747.564400000003</v>
      </c>
      <c r="CC113" s="26">
        <f t="shared" si="41"/>
        <v>9894.8185000000012</v>
      </c>
      <c r="CD113" s="26">
        <f t="shared" si="31"/>
        <v>51453.056200000006</v>
      </c>
    </row>
    <row r="114" spans="1:82" s="23" customFormat="1" ht="15" customHeight="1" x14ac:dyDescent="0.25">
      <c r="A114" s="23" t="s">
        <v>381</v>
      </c>
      <c r="B114" s="21" t="s">
        <v>61</v>
      </c>
      <c r="C114" s="29" t="s">
        <v>181</v>
      </c>
      <c r="D114" s="29" t="s">
        <v>182</v>
      </c>
      <c r="E114" t="s">
        <v>263</v>
      </c>
      <c r="F114" s="29" t="s">
        <v>263</v>
      </c>
      <c r="G114" t="s">
        <v>263</v>
      </c>
      <c r="H114" t="s">
        <v>274</v>
      </c>
      <c r="I114" s="23">
        <v>1</v>
      </c>
      <c r="J114" s="24">
        <v>1624.6349000000002</v>
      </c>
      <c r="K114" s="25">
        <f t="shared" si="29"/>
        <v>1624.6349000000002</v>
      </c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>
        <v>1624.6349000000002</v>
      </c>
      <c r="AS114" s="27">
        <v>1624.6349000000002</v>
      </c>
      <c r="AT114" s="27">
        <f t="shared" si="39"/>
        <v>1624.6349000000002</v>
      </c>
      <c r="AU114" s="27">
        <f t="shared" si="39"/>
        <v>1624.6349000000002</v>
      </c>
      <c r="AV114" s="27">
        <f t="shared" si="39"/>
        <v>1624.6349000000002</v>
      </c>
      <c r="AW114" s="27">
        <f t="shared" si="39"/>
        <v>1624.6349000000002</v>
      </c>
      <c r="AX114" s="27">
        <f t="shared" si="39"/>
        <v>1624.6349000000002</v>
      </c>
      <c r="AY114" s="27">
        <f t="shared" si="39"/>
        <v>1624.6349000000002</v>
      </c>
      <c r="AZ114" s="27">
        <f t="shared" si="39"/>
        <v>1624.6349000000002</v>
      </c>
      <c r="BA114" s="27">
        <f t="shared" si="39"/>
        <v>1624.6349000000002</v>
      </c>
      <c r="BB114" s="27">
        <f t="shared" si="39"/>
        <v>1624.6349000000002</v>
      </c>
      <c r="BC114" s="27">
        <f t="shared" si="39"/>
        <v>1624.6349000000002</v>
      </c>
      <c r="BD114" s="27">
        <f t="shared" si="39"/>
        <v>1624.6349000000002</v>
      </c>
      <c r="BE114" s="27">
        <f t="shared" si="39"/>
        <v>1624.6349000000002</v>
      </c>
      <c r="BF114" s="27">
        <f t="shared" si="39"/>
        <v>1624.6349000000002</v>
      </c>
      <c r="BG114" s="27">
        <f t="shared" si="39"/>
        <v>1624.6349000000002</v>
      </c>
      <c r="BH114" s="27">
        <f t="shared" si="39"/>
        <v>1624.6349000000002</v>
      </c>
      <c r="BI114" s="27">
        <f t="shared" si="38"/>
        <v>1624.6349000000002</v>
      </c>
      <c r="BJ114" s="27">
        <f t="shared" si="38"/>
        <v>1624.6349000000002</v>
      </c>
      <c r="BK114" s="27">
        <f t="shared" si="38"/>
        <v>1624.6349000000002</v>
      </c>
      <c r="BL114" s="27">
        <f t="shared" si="38"/>
        <v>1624.6349000000002</v>
      </c>
      <c r="BM114" s="27">
        <f t="shared" si="38"/>
        <v>1624.6349000000002</v>
      </c>
      <c r="BN114" s="27">
        <f t="shared" si="38"/>
        <v>1624.6349000000002</v>
      </c>
      <c r="BO114" s="27">
        <f t="shared" si="38"/>
        <v>1624.6349000000002</v>
      </c>
      <c r="BP114" s="27">
        <f t="shared" si="38"/>
        <v>1624.6349000000002</v>
      </c>
      <c r="BQ114" s="27">
        <f t="shared" si="38"/>
        <v>1624.6349000000002</v>
      </c>
      <c r="BR114" s="27"/>
      <c r="BS114" s="27"/>
      <c r="BT114" s="27"/>
      <c r="BU114" s="28">
        <f t="shared" si="40"/>
        <v>42240.507400000002</v>
      </c>
      <c r="BW114" s="26">
        <f t="shared" si="9"/>
        <v>0</v>
      </c>
      <c r="BX114" s="26">
        <f t="shared" si="10"/>
        <v>0</v>
      </c>
      <c r="BY114" s="26">
        <f t="shared" si="11"/>
        <v>0</v>
      </c>
      <c r="BZ114" s="26">
        <f t="shared" si="33"/>
        <v>1624.6349000000002</v>
      </c>
      <c r="CA114" s="26">
        <f t="shared" si="34"/>
        <v>12997.079200000004</v>
      </c>
      <c r="CB114" s="26">
        <f t="shared" si="30"/>
        <v>19495.618800000007</v>
      </c>
      <c r="CC114" s="26">
        <f t="shared" si="41"/>
        <v>8123.174500000001</v>
      </c>
      <c r="CD114" s="26">
        <f t="shared" si="31"/>
        <v>42240.50740000001</v>
      </c>
    </row>
    <row r="115" spans="1:82" s="23" customFormat="1" ht="15" customHeight="1" x14ac:dyDescent="0.25">
      <c r="A115" s="23" t="s">
        <v>381</v>
      </c>
      <c r="B115" s="21" t="s">
        <v>61</v>
      </c>
      <c r="C115" s="29" t="s">
        <v>183</v>
      </c>
      <c r="D115" s="29" t="s">
        <v>184</v>
      </c>
      <c r="E115" t="s">
        <v>263</v>
      </c>
      <c r="F115" s="29" t="s">
        <v>263</v>
      </c>
      <c r="G115" t="s">
        <v>263</v>
      </c>
      <c r="H115" t="s">
        <v>274</v>
      </c>
      <c r="I115" s="23">
        <v>1</v>
      </c>
      <c r="J115" s="24">
        <v>1624.6349000000002</v>
      </c>
      <c r="K115" s="25">
        <f t="shared" si="29"/>
        <v>1624.6349000000002</v>
      </c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>
        <v>1624.6349000000002</v>
      </c>
      <c r="AS115" s="27">
        <v>1624.6349000000002</v>
      </c>
      <c r="AT115" s="27">
        <f t="shared" si="39"/>
        <v>1624.6349000000002</v>
      </c>
      <c r="AU115" s="27">
        <f t="shared" si="39"/>
        <v>1624.6349000000002</v>
      </c>
      <c r="AV115" s="27">
        <f t="shared" si="39"/>
        <v>1624.6349000000002</v>
      </c>
      <c r="AW115" s="27">
        <f t="shared" si="39"/>
        <v>1624.6349000000002</v>
      </c>
      <c r="AX115" s="27">
        <f t="shared" si="39"/>
        <v>1624.6349000000002</v>
      </c>
      <c r="AY115" s="27">
        <f t="shared" si="39"/>
        <v>1624.6349000000002</v>
      </c>
      <c r="AZ115" s="27">
        <f t="shared" si="39"/>
        <v>1624.6349000000002</v>
      </c>
      <c r="BA115" s="27">
        <f t="shared" si="39"/>
        <v>1624.6349000000002</v>
      </c>
      <c r="BB115" s="27">
        <f t="shared" si="39"/>
        <v>1624.6349000000002</v>
      </c>
      <c r="BC115" s="27">
        <f t="shared" si="39"/>
        <v>1624.6349000000002</v>
      </c>
      <c r="BD115" s="27">
        <f t="shared" si="39"/>
        <v>1624.6349000000002</v>
      </c>
      <c r="BE115" s="27">
        <f t="shared" si="39"/>
        <v>1624.6349000000002</v>
      </c>
      <c r="BF115" s="27">
        <f t="shared" si="39"/>
        <v>1624.6349000000002</v>
      </c>
      <c r="BG115" s="27">
        <f t="shared" si="39"/>
        <v>1624.6349000000002</v>
      </c>
      <c r="BH115" s="27">
        <f t="shared" si="39"/>
        <v>1624.6349000000002</v>
      </c>
      <c r="BI115" s="27">
        <f t="shared" si="38"/>
        <v>1624.6349000000002</v>
      </c>
      <c r="BJ115" s="27">
        <f t="shared" si="38"/>
        <v>1624.6349000000002</v>
      </c>
      <c r="BK115" s="27">
        <f t="shared" si="38"/>
        <v>1624.6349000000002</v>
      </c>
      <c r="BL115" s="27">
        <f t="shared" si="38"/>
        <v>1624.6349000000002</v>
      </c>
      <c r="BM115" s="27">
        <f t="shared" si="38"/>
        <v>1624.6349000000002</v>
      </c>
      <c r="BN115" s="27">
        <f t="shared" si="38"/>
        <v>1624.6349000000002</v>
      </c>
      <c r="BO115" s="27">
        <f t="shared" si="38"/>
        <v>1624.6349000000002</v>
      </c>
      <c r="BP115" s="27">
        <f t="shared" si="38"/>
        <v>1624.6349000000002</v>
      </c>
      <c r="BQ115" s="27">
        <f t="shared" si="38"/>
        <v>1624.6349000000002</v>
      </c>
      <c r="BR115" s="27"/>
      <c r="BS115" s="27"/>
      <c r="BT115" s="27"/>
      <c r="BU115" s="28">
        <f t="shared" si="40"/>
        <v>42240.507400000002</v>
      </c>
      <c r="BW115" s="26">
        <f t="shared" si="9"/>
        <v>0</v>
      </c>
      <c r="BX115" s="26">
        <f t="shared" si="10"/>
        <v>0</v>
      </c>
      <c r="BY115" s="26">
        <f t="shared" si="11"/>
        <v>0</v>
      </c>
      <c r="BZ115" s="26">
        <f t="shared" si="33"/>
        <v>1624.6349000000002</v>
      </c>
      <c r="CA115" s="26">
        <f t="shared" si="34"/>
        <v>12997.079200000004</v>
      </c>
      <c r="CB115" s="26">
        <f t="shared" si="30"/>
        <v>19495.618800000007</v>
      </c>
      <c r="CC115" s="26">
        <f t="shared" si="41"/>
        <v>8123.174500000001</v>
      </c>
      <c r="CD115" s="26">
        <f t="shared" si="31"/>
        <v>42240.50740000001</v>
      </c>
    </row>
    <row r="116" spans="1:82" s="23" customFormat="1" ht="15" customHeight="1" x14ac:dyDescent="0.25">
      <c r="A116" s="23" t="s">
        <v>381</v>
      </c>
      <c r="B116" s="21" t="s">
        <v>61</v>
      </c>
      <c r="C116" s="29" t="s">
        <v>185</v>
      </c>
      <c r="D116" s="29" t="s">
        <v>186</v>
      </c>
      <c r="E116" t="s">
        <v>260</v>
      </c>
      <c r="F116" s="29" t="s">
        <v>260</v>
      </c>
      <c r="G116" t="s">
        <v>264</v>
      </c>
      <c r="H116" t="s">
        <v>264</v>
      </c>
      <c r="I116" s="23">
        <v>1</v>
      </c>
      <c r="J116" s="24">
        <v>1605.2505000000001</v>
      </c>
      <c r="K116" s="25">
        <f t="shared" si="29"/>
        <v>1605.2505000000001</v>
      </c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>
        <v>1605.2505000000001</v>
      </c>
      <c r="AS116" s="27">
        <v>1605.2505000000001</v>
      </c>
      <c r="AT116" s="27">
        <f t="shared" si="39"/>
        <v>1605.2505000000001</v>
      </c>
      <c r="AU116" s="27">
        <f t="shared" si="39"/>
        <v>1605.2505000000001</v>
      </c>
      <c r="AV116" s="27">
        <f t="shared" si="39"/>
        <v>1605.2505000000001</v>
      </c>
      <c r="AW116" s="27">
        <f t="shared" si="39"/>
        <v>1605.2505000000001</v>
      </c>
      <c r="AX116" s="27">
        <f t="shared" si="39"/>
        <v>1605.2505000000001</v>
      </c>
      <c r="AY116" s="27">
        <f t="shared" si="39"/>
        <v>1605.2505000000001</v>
      </c>
      <c r="AZ116" s="27">
        <f t="shared" si="39"/>
        <v>1605.2505000000001</v>
      </c>
      <c r="BA116" s="27">
        <f t="shared" si="39"/>
        <v>1605.2505000000001</v>
      </c>
      <c r="BB116" s="27">
        <f t="shared" si="39"/>
        <v>1605.2505000000001</v>
      </c>
      <c r="BC116" s="27">
        <f t="shared" si="39"/>
        <v>1605.2505000000001</v>
      </c>
      <c r="BD116" s="27">
        <f t="shared" si="39"/>
        <v>1605.2505000000001</v>
      </c>
      <c r="BE116" s="27">
        <f t="shared" si="39"/>
        <v>1605.2505000000001</v>
      </c>
      <c r="BF116" s="27">
        <f t="shared" si="39"/>
        <v>1605.2505000000001</v>
      </c>
      <c r="BG116" s="27">
        <f t="shared" si="39"/>
        <v>1605.2505000000001</v>
      </c>
      <c r="BH116" s="27">
        <f t="shared" si="39"/>
        <v>1605.2505000000001</v>
      </c>
      <c r="BI116" s="27">
        <f t="shared" ref="BI116:BQ131" si="42">BH116</f>
        <v>1605.2505000000001</v>
      </c>
      <c r="BJ116" s="27">
        <f t="shared" si="42"/>
        <v>1605.2505000000001</v>
      </c>
      <c r="BK116" s="27">
        <f t="shared" si="42"/>
        <v>1605.2505000000001</v>
      </c>
      <c r="BL116" s="27">
        <f t="shared" si="42"/>
        <v>1605.2505000000001</v>
      </c>
      <c r="BM116" s="27">
        <f t="shared" si="42"/>
        <v>1605.2505000000001</v>
      </c>
      <c r="BN116" s="27">
        <f t="shared" si="42"/>
        <v>1605.2505000000001</v>
      </c>
      <c r="BO116" s="27">
        <f t="shared" si="42"/>
        <v>1605.2505000000001</v>
      </c>
      <c r="BP116" s="27">
        <f t="shared" si="42"/>
        <v>1605.2505000000001</v>
      </c>
      <c r="BQ116" s="27">
        <f t="shared" si="42"/>
        <v>1605.2505000000001</v>
      </c>
      <c r="BR116" s="27"/>
      <c r="BS116" s="27"/>
      <c r="BT116" s="27"/>
      <c r="BU116" s="28">
        <f t="shared" si="40"/>
        <v>41736.513000000028</v>
      </c>
      <c r="BW116" s="26">
        <f t="shared" si="9"/>
        <v>0</v>
      </c>
      <c r="BX116" s="26">
        <f t="shared" si="10"/>
        <v>0</v>
      </c>
      <c r="BY116" s="26">
        <f t="shared" si="11"/>
        <v>0</v>
      </c>
      <c r="BZ116" s="26">
        <f t="shared" si="33"/>
        <v>1605.2505000000001</v>
      </c>
      <c r="CA116" s="26">
        <f t="shared" si="34"/>
        <v>12842.004000000001</v>
      </c>
      <c r="CB116" s="26">
        <f t="shared" si="30"/>
        <v>19263.006000000001</v>
      </c>
      <c r="CC116" s="26">
        <f t="shared" si="41"/>
        <v>8026.2525000000005</v>
      </c>
      <c r="CD116" s="26">
        <f t="shared" si="31"/>
        <v>41736.513000000006</v>
      </c>
    </row>
    <row r="117" spans="1:82" s="23" customFormat="1" ht="15" customHeight="1" x14ac:dyDescent="0.25">
      <c r="A117" s="23" t="s">
        <v>381</v>
      </c>
      <c r="B117" s="21" t="s">
        <v>61</v>
      </c>
      <c r="C117" s="29" t="s">
        <v>187</v>
      </c>
      <c r="D117" s="29" t="s">
        <v>188</v>
      </c>
      <c r="E117" t="s">
        <v>267</v>
      </c>
      <c r="F117" s="30" t="s">
        <v>257</v>
      </c>
      <c r="G117" t="s">
        <v>263</v>
      </c>
      <c r="H117" t="s">
        <v>263</v>
      </c>
      <c r="I117" s="23">
        <v>1</v>
      </c>
      <c r="J117" s="24">
        <v>1410.4404999999999</v>
      </c>
      <c r="K117" s="25">
        <f t="shared" si="29"/>
        <v>1410.4404999999999</v>
      </c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>
        <v>1410.4404999999999</v>
      </c>
      <c r="AS117" s="27">
        <v>1410.4404999999999</v>
      </c>
      <c r="AT117" s="27">
        <f t="shared" ref="AT117:BH132" si="43">AS117</f>
        <v>1410.4404999999999</v>
      </c>
      <c r="AU117" s="27">
        <f t="shared" si="43"/>
        <v>1410.4404999999999</v>
      </c>
      <c r="AV117" s="27">
        <f t="shared" si="43"/>
        <v>1410.4404999999999</v>
      </c>
      <c r="AW117" s="27">
        <f t="shared" si="43"/>
        <v>1410.4404999999999</v>
      </c>
      <c r="AX117" s="27">
        <f t="shared" si="43"/>
        <v>1410.4404999999999</v>
      </c>
      <c r="AY117" s="27">
        <f t="shared" si="43"/>
        <v>1410.4404999999999</v>
      </c>
      <c r="AZ117" s="27">
        <f t="shared" si="43"/>
        <v>1410.4404999999999</v>
      </c>
      <c r="BA117" s="27">
        <f t="shared" si="43"/>
        <v>1410.4404999999999</v>
      </c>
      <c r="BB117" s="27">
        <f t="shared" si="43"/>
        <v>1410.4404999999999</v>
      </c>
      <c r="BC117" s="27">
        <f t="shared" si="43"/>
        <v>1410.4404999999999</v>
      </c>
      <c r="BD117" s="27">
        <f t="shared" si="43"/>
        <v>1410.4404999999999</v>
      </c>
      <c r="BE117" s="27">
        <f t="shared" si="43"/>
        <v>1410.4404999999999</v>
      </c>
      <c r="BF117" s="27">
        <f t="shared" si="43"/>
        <v>1410.4404999999999</v>
      </c>
      <c r="BG117" s="27">
        <f t="shared" si="43"/>
        <v>1410.4404999999999</v>
      </c>
      <c r="BH117" s="27">
        <f t="shared" si="43"/>
        <v>1410.4404999999999</v>
      </c>
      <c r="BI117" s="27">
        <f t="shared" si="42"/>
        <v>1410.4404999999999</v>
      </c>
      <c r="BJ117" s="27">
        <f t="shared" si="42"/>
        <v>1410.4404999999999</v>
      </c>
      <c r="BK117" s="27">
        <f t="shared" si="42"/>
        <v>1410.4404999999999</v>
      </c>
      <c r="BL117" s="27">
        <f t="shared" si="42"/>
        <v>1410.4404999999999</v>
      </c>
      <c r="BM117" s="27">
        <f t="shared" si="42"/>
        <v>1410.4404999999999</v>
      </c>
      <c r="BN117" s="27">
        <f t="shared" si="42"/>
        <v>1410.4404999999999</v>
      </c>
      <c r="BO117" s="27">
        <f t="shared" si="42"/>
        <v>1410.4404999999999</v>
      </c>
      <c r="BP117" s="27">
        <f t="shared" si="42"/>
        <v>1410.4404999999999</v>
      </c>
      <c r="BQ117" s="27">
        <f t="shared" si="42"/>
        <v>1410.4404999999999</v>
      </c>
      <c r="BR117" s="27"/>
      <c r="BS117" s="27"/>
      <c r="BT117" s="27"/>
      <c r="BU117" s="28">
        <f t="shared" si="40"/>
        <v>36671.453000000001</v>
      </c>
      <c r="BW117" s="26">
        <f t="shared" si="9"/>
        <v>0</v>
      </c>
      <c r="BX117" s="26">
        <f t="shared" si="10"/>
        <v>0</v>
      </c>
      <c r="BY117" s="26">
        <f t="shared" si="11"/>
        <v>0</v>
      </c>
      <c r="BZ117" s="26">
        <f t="shared" si="33"/>
        <v>1410.4404999999999</v>
      </c>
      <c r="CA117" s="26">
        <f t="shared" si="34"/>
        <v>11283.524000000001</v>
      </c>
      <c r="CB117" s="26">
        <f t="shared" si="30"/>
        <v>16925.286000000004</v>
      </c>
      <c r="CC117" s="26">
        <f t="shared" si="41"/>
        <v>7052.2024999999994</v>
      </c>
      <c r="CD117" s="26">
        <f t="shared" si="31"/>
        <v>36671.453000000009</v>
      </c>
    </row>
    <row r="118" spans="1:82" s="23" customFormat="1" ht="15" customHeight="1" x14ac:dyDescent="0.25">
      <c r="A118" s="23" t="s">
        <v>381</v>
      </c>
      <c r="B118" s="21" t="s">
        <v>61</v>
      </c>
      <c r="C118" s="29" t="s">
        <v>321</v>
      </c>
      <c r="D118" s="29" t="s">
        <v>188</v>
      </c>
      <c r="E118" t="s">
        <v>263</v>
      </c>
      <c r="F118" s="29" t="s">
        <v>263</v>
      </c>
      <c r="G118" t="s">
        <v>263</v>
      </c>
      <c r="H118" t="s">
        <v>274</v>
      </c>
      <c r="I118" s="23">
        <v>1</v>
      </c>
      <c r="J118" s="24">
        <v>1624.6349000000002</v>
      </c>
      <c r="K118" s="25">
        <f t="shared" si="29"/>
        <v>1624.6349000000002</v>
      </c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>
        <v>1624.6349000000002</v>
      </c>
      <c r="AS118" s="27">
        <v>1624.6349000000002</v>
      </c>
      <c r="AT118" s="27">
        <f t="shared" si="43"/>
        <v>1624.6349000000002</v>
      </c>
      <c r="AU118" s="27">
        <f t="shared" si="43"/>
        <v>1624.6349000000002</v>
      </c>
      <c r="AV118" s="27">
        <f t="shared" si="43"/>
        <v>1624.6349000000002</v>
      </c>
      <c r="AW118" s="27">
        <f t="shared" si="43"/>
        <v>1624.6349000000002</v>
      </c>
      <c r="AX118" s="27">
        <f t="shared" si="43"/>
        <v>1624.6349000000002</v>
      </c>
      <c r="AY118" s="27">
        <f t="shared" si="43"/>
        <v>1624.6349000000002</v>
      </c>
      <c r="AZ118" s="27">
        <f t="shared" si="43"/>
        <v>1624.6349000000002</v>
      </c>
      <c r="BA118" s="27">
        <f t="shared" si="43"/>
        <v>1624.6349000000002</v>
      </c>
      <c r="BB118" s="27">
        <f t="shared" si="43"/>
        <v>1624.6349000000002</v>
      </c>
      <c r="BC118" s="27">
        <f t="shared" si="43"/>
        <v>1624.6349000000002</v>
      </c>
      <c r="BD118" s="27">
        <f t="shared" si="43"/>
        <v>1624.6349000000002</v>
      </c>
      <c r="BE118" s="27">
        <f t="shared" si="43"/>
        <v>1624.6349000000002</v>
      </c>
      <c r="BF118" s="27">
        <f t="shared" si="43"/>
        <v>1624.6349000000002</v>
      </c>
      <c r="BG118" s="27">
        <f t="shared" si="43"/>
        <v>1624.6349000000002</v>
      </c>
      <c r="BH118" s="27">
        <f t="shared" si="43"/>
        <v>1624.6349000000002</v>
      </c>
      <c r="BI118" s="27">
        <f t="shared" si="42"/>
        <v>1624.6349000000002</v>
      </c>
      <c r="BJ118" s="27">
        <f t="shared" si="42"/>
        <v>1624.6349000000002</v>
      </c>
      <c r="BK118" s="27">
        <f t="shared" si="42"/>
        <v>1624.6349000000002</v>
      </c>
      <c r="BL118" s="27">
        <f t="shared" si="42"/>
        <v>1624.6349000000002</v>
      </c>
      <c r="BM118" s="27">
        <f t="shared" si="42"/>
        <v>1624.6349000000002</v>
      </c>
      <c r="BN118" s="27">
        <f t="shared" si="42"/>
        <v>1624.6349000000002</v>
      </c>
      <c r="BO118" s="27">
        <f t="shared" si="42"/>
        <v>1624.6349000000002</v>
      </c>
      <c r="BP118" s="27">
        <f t="shared" si="42"/>
        <v>1624.6349000000002</v>
      </c>
      <c r="BQ118" s="27">
        <f t="shared" si="42"/>
        <v>1624.6349000000002</v>
      </c>
      <c r="BR118" s="27"/>
      <c r="BS118" s="27"/>
      <c r="BT118" s="27"/>
      <c r="BU118" s="28">
        <f t="shared" si="40"/>
        <v>42240.507400000002</v>
      </c>
      <c r="BW118" s="26">
        <f t="shared" si="9"/>
        <v>0</v>
      </c>
      <c r="BX118" s="26">
        <f t="shared" si="10"/>
        <v>0</v>
      </c>
      <c r="BY118" s="26">
        <f t="shared" si="11"/>
        <v>0</v>
      </c>
      <c r="BZ118" s="26">
        <f t="shared" si="33"/>
        <v>1624.6349000000002</v>
      </c>
      <c r="CA118" s="26">
        <f t="shared" si="34"/>
        <v>12997.079200000004</v>
      </c>
      <c r="CB118" s="26">
        <f t="shared" si="30"/>
        <v>19495.618800000007</v>
      </c>
      <c r="CC118" s="26">
        <f t="shared" si="41"/>
        <v>8123.174500000001</v>
      </c>
      <c r="CD118" s="26">
        <f t="shared" si="31"/>
        <v>42240.50740000001</v>
      </c>
    </row>
    <row r="119" spans="1:82" s="23" customFormat="1" ht="15" customHeight="1" x14ac:dyDescent="0.25">
      <c r="A119" s="23" t="s">
        <v>381</v>
      </c>
      <c r="B119" s="21" t="s">
        <v>61</v>
      </c>
      <c r="C119" s="29" t="s">
        <v>322</v>
      </c>
      <c r="D119" s="29" t="s">
        <v>188</v>
      </c>
      <c r="E119" t="s">
        <v>263</v>
      </c>
      <c r="F119" s="29" t="s">
        <v>263</v>
      </c>
      <c r="G119" t="s">
        <v>269</v>
      </c>
      <c r="H119" t="s">
        <v>278</v>
      </c>
      <c r="I119" s="23">
        <v>1</v>
      </c>
      <c r="J119" s="24">
        <v>1458.7405000000001</v>
      </c>
      <c r="K119" s="25">
        <f t="shared" si="29"/>
        <v>1458.7405000000001</v>
      </c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>
        <v>1458.7405000000001</v>
      </c>
      <c r="AS119" s="27">
        <v>1458.7405000000001</v>
      </c>
      <c r="AT119" s="27">
        <f t="shared" si="43"/>
        <v>1458.7405000000001</v>
      </c>
      <c r="AU119" s="27">
        <f t="shared" si="43"/>
        <v>1458.7405000000001</v>
      </c>
      <c r="AV119" s="27">
        <f t="shared" si="43"/>
        <v>1458.7405000000001</v>
      </c>
      <c r="AW119" s="27">
        <f t="shared" si="43"/>
        <v>1458.7405000000001</v>
      </c>
      <c r="AX119" s="27">
        <f t="shared" si="43"/>
        <v>1458.7405000000001</v>
      </c>
      <c r="AY119" s="27">
        <f t="shared" si="43"/>
        <v>1458.7405000000001</v>
      </c>
      <c r="AZ119" s="27">
        <f t="shared" si="43"/>
        <v>1458.7405000000001</v>
      </c>
      <c r="BA119" s="27">
        <f t="shared" si="43"/>
        <v>1458.7405000000001</v>
      </c>
      <c r="BB119" s="27">
        <f t="shared" si="43"/>
        <v>1458.7405000000001</v>
      </c>
      <c r="BC119" s="27">
        <f t="shared" si="43"/>
        <v>1458.7405000000001</v>
      </c>
      <c r="BD119" s="27">
        <f t="shared" si="43"/>
        <v>1458.7405000000001</v>
      </c>
      <c r="BE119" s="27">
        <f t="shared" si="43"/>
        <v>1458.7405000000001</v>
      </c>
      <c r="BF119" s="27">
        <f t="shared" si="43"/>
        <v>1458.7405000000001</v>
      </c>
      <c r="BG119" s="27">
        <f t="shared" si="43"/>
        <v>1458.7405000000001</v>
      </c>
      <c r="BH119" s="27">
        <f t="shared" si="43"/>
        <v>1458.7405000000001</v>
      </c>
      <c r="BI119" s="27">
        <f t="shared" si="42"/>
        <v>1458.7405000000001</v>
      </c>
      <c r="BJ119" s="27">
        <f t="shared" si="42"/>
        <v>1458.7405000000001</v>
      </c>
      <c r="BK119" s="27">
        <f t="shared" si="42"/>
        <v>1458.7405000000001</v>
      </c>
      <c r="BL119" s="27">
        <f t="shared" si="42"/>
        <v>1458.7405000000001</v>
      </c>
      <c r="BM119" s="27">
        <f t="shared" si="42"/>
        <v>1458.7405000000001</v>
      </c>
      <c r="BN119" s="27">
        <f t="shared" si="42"/>
        <v>1458.7405000000001</v>
      </c>
      <c r="BO119" s="27">
        <f t="shared" si="42"/>
        <v>1458.7405000000001</v>
      </c>
      <c r="BP119" s="27">
        <f t="shared" si="42"/>
        <v>1458.7405000000001</v>
      </c>
      <c r="BQ119" s="27">
        <f t="shared" si="42"/>
        <v>1458.7405000000001</v>
      </c>
      <c r="BR119" s="27"/>
      <c r="BS119" s="27"/>
      <c r="BT119" s="27"/>
      <c r="BU119" s="28">
        <f t="shared" si="40"/>
        <v>37927.253000000004</v>
      </c>
      <c r="BW119" s="26">
        <f t="shared" si="9"/>
        <v>0</v>
      </c>
      <c r="BX119" s="26">
        <f t="shared" si="10"/>
        <v>0</v>
      </c>
      <c r="BY119" s="26">
        <f t="shared" si="11"/>
        <v>0</v>
      </c>
      <c r="BZ119" s="26">
        <f t="shared" si="33"/>
        <v>1458.7405000000001</v>
      </c>
      <c r="CA119" s="26">
        <f t="shared" si="34"/>
        <v>11669.924000000001</v>
      </c>
      <c r="CB119" s="26">
        <f t="shared" si="30"/>
        <v>17504.886000000002</v>
      </c>
      <c r="CC119" s="26">
        <f t="shared" si="41"/>
        <v>7293.7025000000003</v>
      </c>
      <c r="CD119" s="26">
        <f t="shared" si="31"/>
        <v>37927.253000000004</v>
      </c>
    </row>
    <row r="120" spans="1:82" s="23" customFormat="1" ht="15" customHeight="1" x14ac:dyDescent="0.25">
      <c r="A120" s="23" t="s">
        <v>381</v>
      </c>
      <c r="B120" s="21" t="s">
        <v>61</v>
      </c>
      <c r="C120" s="29" t="s">
        <v>360</v>
      </c>
      <c r="D120" s="29" t="s">
        <v>188</v>
      </c>
      <c r="E120" t="s">
        <v>263</v>
      </c>
      <c r="F120" s="29" t="s">
        <v>263</v>
      </c>
      <c r="G120" t="s">
        <v>263</v>
      </c>
      <c r="H120" t="s">
        <v>274</v>
      </c>
      <c r="I120" s="23">
        <v>1</v>
      </c>
      <c r="J120" s="24">
        <v>1624.6349000000002</v>
      </c>
      <c r="K120" s="25">
        <f t="shared" si="29"/>
        <v>1624.6349000000002</v>
      </c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>
        <v>1624.6349000000002</v>
      </c>
      <c r="AS120" s="27">
        <v>1624.6349000000002</v>
      </c>
      <c r="AT120" s="27">
        <f t="shared" si="43"/>
        <v>1624.6349000000002</v>
      </c>
      <c r="AU120" s="27">
        <f t="shared" si="43"/>
        <v>1624.6349000000002</v>
      </c>
      <c r="AV120" s="27">
        <f t="shared" si="43"/>
        <v>1624.6349000000002</v>
      </c>
      <c r="AW120" s="27">
        <f t="shared" si="43"/>
        <v>1624.6349000000002</v>
      </c>
      <c r="AX120" s="27">
        <f t="shared" si="43"/>
        <v>1624.6349000000002</v>
      </c>
      <c r="AY120" s="27">
        <f t="shared" si="43"/>
        <v>1624.6349000000002</v>
      </c>
      <c r="AZ120" s="27">
        <f t="shared" si="43"/>
        <v>1624.6349000000002</v>
      </c>
      <c r="BA120" s="27">
        <f t="shared" si="43"/>
        <v>1624.6349000000002</v>
      </c>
      <c r="BB120" s="27">
        <f t="shared" si="43"/>
        <v>1624.6349000000002</v>
      </c>
      <c r="BC120" s="27">
        <f t="shared" si="43"/>
        <v>1624.6349000000002</v>
      </c>
      <c r="BD120" s="27">
        <f t="shared" si="43"/>
        <v>1624.6349000000002</v>
      </c>
      <c r="BE120" s="27">
        <f t="shared" si="43"/>
        <v>1624.6349000000002</v>
      </c>
      <c r="BF120" s="27">
        <f t="shared" si="43"/>
        <v>1624.6349000000002</v>
      </c>
      <c r="BG120" s="27">
        <f t="shared" si="43"/>
        <v>1624.6349000000002</v>
      </c>
      <c r="BH120" s="27">
        <f t="shared" si="43"/>
        <v>1624.6349000000002</v>
      </c>
      <c r="BI120" s="27">
        <f t="shared" si="42"/>
        <v>1624.6349000000002</v>
      </c>
      <c r="BJ120" s="27">
        <f t="shared" si="42"/>
        <v>1624.6349000000002</v>
      </c>
      <c r="BK120" s="27">
        <f t="shared" si="42"/>
        <v>1624.6349000000002</v>
      </c>
      <c r="BL120" s="27">
        <f t="shared" si="42"/>
        <v>1624.6349000000002</v>
      </c>
      <c r="BM120" s="27">
        <f t="shared" si="42"/>
        <v>1624.6349000000002</v>
      </c>
      <c r="BN120" s="27">
        <f t="shared" si="42"/>
        <v>1624.6349000000002</v>
      </c>
      <c r="BO120" s="27">
        <f t="shared" si="42"/>
        <v>1624.6349000000002</v>
      </c>
      <c r="BP120" s="27">
        <f t="shared" si="42"/>
        <v>1624.6349000000002</v>
      </c>
      <c r="BQ120" s="27">
        <f t="shared" si="42"/>
        <v>1624.6349000000002</v>
      </c>
      <c r="BR120" s="27"/>
      <c r="BS120" s="27"/>
      <c r="BT120" s="27"/>
      <c r="BU120" s="28">
        <f t="shared" si="40"/>
        <v>42240.507400000002</v>
      </c>
      <c r="BW120" s="26">
        <f t="shared" si="9"/>
        <v>0</v>
      </c>
      <c r="BX120" s="26">
        <f t="shared" si="10"/>
        <v>0</v>
      </c>
      <c r="BY120" s="26">
        <f t="shared" si="11"/>
        <v>0</v>
      </c>
      <c r="BZ120" s="26">
        <f t="shared" si="33"/>
        <v>1624.6349000000002</v>
      </c>
      <c r="CA120" s="26">
        <f t="shared" si="34"/>
        <v>12997.079200000004</v>
      </c>
      <c r="CB120" s="26">
        <f t="shared" si="30"/>
        <v>19495.618800000007</v>
      </c>
      <c r="CC120" s="26">
        <f t="shared" si="41"/>
        <v>8123.174500000001</v>
      </c>
      <c r="CD120" s="26">
        <f t="shared" si="31"/>
        <v>42240.50740000001</v>
      </c>
    </row>
    <row r="121" spans="1:82" s="23" customFormat="1" ht="15" customHeight="1" x14ac:dyDescent="0.25">
      <c r="A121" s="23" t="s">
        <v>381</v>
      </c>
      <c r="B121" s="21" t="s">
        <v>61</v>
      </c>
      <c r="C121" s="29" t="s">
        <v>323</v>
      </c>
      <c r="D121" s="29" t="s">
        <v>188</v>
      </c>
      <c r="E121" t="s">
        <v>262</v>
      </c>
      <c r="F121" s="29" t="s">
        <v>269</v>
      </c>
      <c r="G121" t="s">
        <v>263</v>
      </c>
      <c r="H121" t="s">
        <v>274</v>
      </c>
      <c r="I121" s="23">
        <v>1</v>
      </c>
      <c r="J121" s="24">
        <v>996.73490000000015</v>
      </c>
      <c r="K121" s="25">
        <f t="shared" si="29"/>
        <v>996.73490000000015</v>
      </c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>
        <v>996.73490000000015</v>
      </c>
      <c r="AS121" s="27">
        <v>996.73490000000015</v>
      </c>
      <c r="AT121" s="27">
        <f t="shared" si="43"/>
        <v>996.73490000000015</v>
      </c>
      <c r="AU121" s="27">
        <f t="shared" si="43"/>
        <v>996.73490000000015</v>
      </c>
      <c r="AV121" s="27">
        <f t="shared" si="43"/>
        <v>996.73490000000015</v>
      </c>
      <c r="AW121" s="27">
        <f t="shared" si="43"/>
        <v>996.73490000000015</v>
      </c>
      <c r="AX121" s="27">
        <f t="shared" si="43"/>
        <v>996.73490000000015</v>
      </c>
      <c r="AY121" s="27">
        <f t="shared" si="43"/>
        <v>996.73490000000015</v>
      </c>
      <c r="AZ121" s="27">
        <f t="shared" si="43"/>
        <v>996.73490000000015</v>
      </c>
      <c r="BA121" s="27">
        <f t="shared" si="43"/>
        <v>996.73490000000015</v>
      </c>
      <c r="BB121" s="27">
        <f t="shared" si="43"/>
        <v>996.73490000000015</v>
      </c>
      <c r="BC121" s="27">
        <f t="shared" si="43"/>
        <v>996.73490000000015</v>
      </c>
      <c r="BD121" s="27">
        <f t="shared" si="43"/>
        <v>996.73490000000015</v>
      </c>
      <c r="BE121" s="27">
        <f t="shared" si="43"/>
        <v>996.73490000000015</v>
      </c>
      <c r="BF121" s="27">
        <f t="shared" si="43"/>
        <v>996.73490000000015</v>
      </c>
      <c r="BG121" s="27">
        <f t="shared" si="43"/>
        <v>996.73490000000015</v>
      </c>
      <c r="BH121" s="27">
        <f t="shared" si="43"/>
        <v>996.73490000000015</v>
      </c>
      <c r="BI121" s="27">
        <f t="shared" si="42"/>
        <v>996.73490000000015</v>
      </c>
      <c r="BJ121" s="27">
        <f t="shared" si="42"/>
        <v>996.73490000000015</v>
      </c>
      <c r="BK121" s="27">
        <f t="shared" si="42"/>
        <v>996.73490000000015</v>
      </c>
      <c r="BL121" s="27">
        <f t="shared" si="42"/>
        <v>996.73490000000015</v>
      </c>
      <c r="BM121" s="27">
        <f t="shared" si="42"/>
        <v>996.73490000000015</v>
      </c>
      <c r="BN121" s="27">
        <f t="shared" si="42"/>
        <v>996.73490000000015</v>
      </c>
      <c r="BO121" s="27">
        <f t="shared" si="42"/>
        <v>996.73490000000015</v>
      </c>
      <c r="BP121" s="27">
        <f t="shared" si="42"/>
        <v>996.73490000000015</v>
      </c>
      <c r="BQ121" s="27">
        <f t="shared" si="42"/>
        <v>996.73490000000015</v>
      </c>
      <c r="BR121" s="27"/>
      <c r="BS121" s="27"/>
      <c r="BT121" s="27"/>
      <c r="BU121" s="28">
        <f t="shared" si="40"/>
        <v>25915.107399999994</v>
      </c>
      <c r="BW121" s="26">
        <f t="shared" si="9"/>
        <v>0</v>
      </c>
      <c r="BX121" s="26">
        <f t="shared" si="10"/>
        <v>0</v>
      </c>
      <c r="BY121" s="26">
        <f t="shared" si="11"/>
        <v>0</v>
      </c>
      <c r="BZ121" s="26">
        <f t="shared" si="33"/>
        <v>996.73490000000015</v>
      </c>
      <c r="CA121" s="26">
        <f t="shared" si="34"/>
        <v>7973.8792000000021</v>
      </c>
      <c r="CB121" s="26">
        <f t="shared" si="30"/>
        <v>11960.818800000001</v>
      </c>
      <c r="CC121" s="26">
        <f t="shared" si="41"/>
        <v>4983.674500000001</v>
      </c>
      <c r="CD121" s="26">
        <f t="shared" si="31"/>
        <v>25915.107400000004</v>
      </c>
    </row>
    <row r="122" spans="1:82" s="23" customFormat="1" ht="15" customHeight="1" x14ac:dyDescent="0.25">
      <c r="A122" s="23" t="s">
        <v>381</v>
      </c>
      <c r="B122" s="21" t="s">
        <v>61</v>
      </c>
      <c r="C122" s="29" t="s">
        <v>324</v>
      </c>
      <c r="D122" s="29" t="s">
        <v>188</v>
      </c>
      <c r="E122" t="s">
        <v>263</v>
      </c>
      <c r="F122" s="29" t="s">
        <v>263</v>
      </c>
      <c r="G122" t="s">
        <v>263</v>
      </c>
      <c r="H122" t="s">
        <v>263</v>
      </c>
      <c r="I122" s="23">
        <v>1</v>
      </c>
      <c r="J122" s="24">
        <v>1502.2104999999999</v>
      </c>
      <c r="K122" s="25">
        <f t="shared" si="29"/>
        <v>1502.2104999999999</v>
      </c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>
        <v>1502.2104999999999</v>
      </c>
      <c r="AS122" s="27">
        <v>1502.2104999999999</v>
      </c>
      <c r="AT122" s="27">
        <f t="shared" si="43"/>
        <v>1502.2104999999999</v>
      </c>
      <c r="AU122" s="27">
        <f t="shared" si="43"/>
        <v>1502.2104999999999</v>
      </c>
      <c r="AV122" s="27">
        <f t="shared" si="43"/>
        <v>1502.2104999999999</v>
      </c>
      <c r="AW122" s="27">
        <f t="shared" si="43"/>
        <v>1502.2104999999999</v>
      </c>
      <c r="AX122" s="27">
        <f t="shared" si="43"/>
        <v>1502.2104999999999</v>
      </c>
      <c r="AY122" s="27">
        <f t="shared" si="43"/>
        <v>1502.2104999999999</v>
      </c>
      <c r="AZ122" s="27">
        <f t="shared" si="43"/>
        <v>1502.2104999999999</v>
      </c>
      <c r="BA122" s="27">
        <f t="shared" si="43"/>
        <v>1502.2104999999999</v>
      </c>
      <c r="BB122" s="27">
        <f t="shared" si="43"/>
        <v>1502.2104999999999</v>
      </c>
      <c r="BC122" s="27">
        <f t="shared" si="43"/>
        <v>1502.2104999999999</v>
      </c>
      <c r="BD122" s="27">
        <f t="shared" si="43"/>
        <v>1502.2104999999999</v>
      </c>
      <c r="BE122" s="27">
        <f t="shared" si="43"/>
        <v>1502.2104999999999</v>
      </c>
      <c r="BF122" s="27">
        <f t="shared" si="43"/>
        <v>1502.2104999999999</v>
      </c>
      <c r="BG122" s="27">
        <f t="shared" si="43"/>
        <v>1502.2104999999999</v>
      </c>
      <c r="BH122" s="27">
        <f t="shared" si="43"/>
        <v>1502.2104999999999</v>
      </c>
      <c r="BI122" s="27">
        <f t="shared" si="42"/>
        <v>1502.2104999999999</v>
      </c>
      <c r="BJ122" s="27">
        <f t="shared" si="42"/>
        <v>1502.2104999999999</v>
      </c>
      <c r="BK122" s="27">
        <f t="shared" si="42"/>
        <v>1502.2104999999999</v>
      </c>
      <c r="BL122" s="27">
        <f t="shared" si="42"/>
        <v>1502.2104999999999</v>
      </c>
      <c r="BM122" s="27">
        <f t="shared" si="42"/>
        <v>1502.2104999999999</v>
      </c>
      <c r="BN122" s="27">
        <f t="shared" si="42"/>
        <v>1502.2104999999999</v>
      </c>
      <c r="BO122" s="27">
        <f t="shared" si="42"/>
        <v>1502.2104999999999</v>
      </c>
      <c r="BP122" s="27">
        <f t="shared" si="42"/>
        <v>1502.2104999999999</v>
      </c>
      <c r="BQ122" s="27">
        <f t="shared" si="42"/>
        <v>1502.2104999999999</v>
      </c>
      <c r="BR122" s="27"/>
      <c r="BS122" s="27"/>
      <c r="BT122" s="27"/>
      <c r="BU122" s="28">
        <f t="shared" si="40"/>
        <v>39057.473000000013</v>
      </c>
      <c r="BW122" s="26">
        <f t="shared" si="9"/>
        <v>0</v>
      </c>
      <c r="BX122" s="26">
        <f t="shared" si="10"/>
        <v>0</v>
      </c>
      <c r="BY122" s="26">
        <f t="shared" si="11"/>
        <v>0</v>
      </c>
      <c r="BZ122" s="26">
        <f t="shared" si="33"/>
        <v>1502.2104999999999</v>
      </c>
      <c r="CA122" s="26">
        <f t="shared" si="34"/>
        <v>12017.683999999997</v>
      </c>
      <c r="CB122" s="26">
        <f t="shared" si="30"/>
        <v>18026.525999999998</v>
      </c>
      <c r="CC122" s="26">
        <f t="shared" si="41"/>
        <v>7511.0524999999998</v>
      </c>
      <c r="CD122" s="26">
        <f t="shared" si="31"/>
        <v>39057.472999999991</v>
      </c>
    </row>
    <row r="123" spans="1:82" s="23" customFormat="1" ht="15" customHeight="1" x14ac:dyDescent="0.25">
      <c r="A123" s="23" t="s">
        <v>381</v>
      </c>
      <c r="B123" s="21" t="s">
        <v>61</v>
      </c>
      <c r="C123" s="29" t="s">
        <v>325</v>
      </c>
      <c r="D123" s="29" t="s">
        <v>189</v>
      </c>
      <c r="E123" t="s">
        <v>258</v>
      </c>
      <c r="F123" s="29" t="s">
        <v>258</v>
      </c>
      <c r="G123" t="s">
        <v>257</v>
      </c>
      <c r="H123" t="s">
        <v>267</v>
      </c>
      <c r="I123" s="23">
        <v>1</v>
      </c>
      <c r="J123" s="24">
        <v>1585.9304999999999</v>
      </c>
      <c r="K123" s="25">
        <f t="shared" si="29"/>
        <v>1585.9304999999999</v>
      </c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>
        <v>1585.9304999999999</v>
      </c>
      <c r="AS123" s="27">
        <v>1585.9304999999999</v>
      </c>
      <c r="AT123" s="27">
        <f t="shared" si="43"/>
        <v>1585.9304999999999</v>
      </c>
      <c r="AU123" s="27">
        <f t="shared" si="43"/>
        <v>1585.9304999999999</v>
      </c>
      <c r="AV123" s="27">
        <f t="shared" si="43"/>
        <v>1585.9304999999999</v>
      </c>
      <c r="AW123" s="27">
        <f t="shared" si="43"/>
        <v>1585.9304999999999</v>
      </c>
      <c r="AX123" s="27">
        <f t="shared" si="43"/>
        <v>1585.9304999999999</v>
      </c>
      <c r="AY123" s="27">
        <f t="shared" si="43"/>
        <v>1585.9304999999999</v>
      </c>
      <c r="AZ123" s="27">
        <f t="shared" si="43"/>
        <v>1585.9304999999999</v>
      </c>
      <c r="BA123" s="27">
        <f t="shared" si="43"/>
        <v>1585.9304999999999</v>
      </c>
      <c r="BB123" s="27">
        <f t="shared" si="43"/>
        <v>1585.9304999999999</v>
      </c>
      <c r="BC123" s="27">
        <f t="shared" si="43"/>
        <v>1585.9304999999999</v>
      </c>
      <c r="BD123" s="27">
        <f t="shared" si="43"/>
        <v>1585.9304999999999</v>
      </c>
      <c r="BE123" s="27">
        <f t="shared" si="43"/>
        <v>1585.9304999999999</v>
      </c>
      <c r="BF123" s="27">
        <f t="shared" si="43"/>
        <v>1585.9304999999999</v>
      </c>
      <c r="BG123" s="27">
        <f t="shared" si="43"/>
        <v>1585.9304999999999</v>
      </c>
      <c r="BH123" s="27">
        <f t="shared" si="43"/>
        <v>1585.9304999999999</v>
      </c>
      <c r="BI123" s="27">
        <f t="shared" si="42"/>
        <v>1585.9304999999999</v>
      </c>
      <c r="BJ123" s="27">
        <f t="shared" si="42"/>
        <v>1585.9304999999999</v>
      </c>
      <c r="BK123" s="27">
        <f t="shared" si="42"/>
        <v>1585.9304999999999</v>
      </c>
      <c r="BL123" s="27">
        <f t="shared" si="42"/>
        <v>1585.9304999999999</v>
      </c>
      <c r="BM123" s="27">
        <f t="shared" si="42"/>
        <v>1585.9304999999999</v>
      </c>
      <c r="BN123" s="27">
        <f t="shared" si="42"/>
        <v>1585.9304999999999</v>
      </c>
      <c r="BO123" s="27">
        <f t="shared" si="42"/>
        <v>1585.9304999999999</v>
      </c>
      <c r="BP123" s="27">
        <f t="shared" si="42"/>
        <v>1585.9304999999999</v>
      </c>
      <c r="BQ123" s="27">
        <f t="shared" si="42"/>
        <v>1585.9304999999999</v>
      </c>
      <c r="BR123" s="27"/>
      <c r="BS123" s="27"/>
      <c r="BT123" s="27"/>
      <c r="BU123" s="28">
        <f t="shared" si="40"/>
        <v>41234.192999999999</v>
      </c>
      <c r="BW123" s="26">
        <f t="shared" si="9"/>
        <v>0</v>
      </c>
      <c r="BX123" s="26">
        <f t="shared" si="10"/>
        <v>0</v>
      </c>
      <c r="BY123" s="26">
        <f t="shared" si="11"/>
        <v>0</v>
      </c>
      <c r="BZ123" s="26">
        <f t="shared" si="33"/>
        <v>1585.9304999999999</v>
      </c>
      <c r="CA123" s="26">
        <f t="shared" si="34"/>
        <v>12687.444000000001</v>
      </c>
      <c r="CB123" s="26">
        <f t="shared" si="30"/>
        <v>19031.166000000001</v>
      </c>
      <c r="CC123" s="26">
        <f t="shared" si="41"/>
        <v>7929.6525000000001</v>
      </c>
      <c r="CD123" s="26">
        <f t="shared" si="31"/>
        <v>41234.192999999999</v>
      </c>
    </row>
    <row r="124" spans="1:82" s="23" customFormat="1" ht="15" customHeight="1" x14ac:dyDescent="0.25">
      <c r="A124" s="23" t="s">
        <v>381</v>
      </c>
      <c r="B124" s="21" t="s">
        <v>61</v>
      </c>
      <c r="C124" s="29" t="s">
        <v>190</v>
      </c>
      <c r="D124" s="29" t="s">
        <v>191</v>
      </c>
      <c r="E124" t="s">
        <v>263</v>
      </c>
      <c r="F124" s="29" t="s">
        <v>263</v>
      </c>
      <c r="G124" t="s">
        <v>257</v>
      </c>
      <c r="H124" t="s">
        <v>267</v>
      </c>
      <c r="I124" s="23">
        <v>1</v>
      </c>
      <c r="J124" s="24">
        <v>1479.6704999999999</v>
      </c>
      <c r="K124" s="25">
        <f t="shared" si="29"/>
        <v>1479.6704999999999</v>
      </c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>
        <v>1479.6704999999999</v>
      </c>
      <c r="AS124" s="27">
        <v>1479.6704999999999</v>
      </c>
      <c r="AT124" s="27">
        <f t="shared" si="43"/>
        <v>1479.6704999999999</v>
      </c>
      <c r="AU124" s="27">
        <f t="shared" si="43"/>
        <v>1479.6704999999999</v>
      </c>
      <c r="AV124" s="27">
        <f t="shared" si="43"/>
        <v>1479.6704999999999</v>
      </c>
      <c r="AW124" s="27">
        <f t="shared" si="43"/>
        <v>1479.6704999999999</v>
      </c>
      <c r="AX124" s="27">
        <f t="shared" si="43"/>
        <v>1479.6704999999999</v>
      </c>
      <c r="AY124" s="27">
        <f t="shared" si="43"/>
        <v>1479.6704999999999</v>
      </c>
      <c r="AZ124" s="27">
        <f t="shared" si="43"/>
        <v>1479.6704999999999</v>
      </c>
      <c r="BA124" s="27">
        <f t="shared" si="43"/>
        <v>1479.6704999999999</v>
      </c>
      <c r="BB124" s="27">
        <f t="shared" si="43"/>
        <v>1479.6704999999999</v>
      </c>
      <c r="BC124" s="27">
        <f t="shared" si="43"/>
        <v>1479.6704999999999</v>
      </c>
      <c r="BD124" s="27">
        <f t="shared" si="43"/>
        <v>1479.6704999999999</v>
      </c>
      <c r="BE124" s="27">
        <f t="shared" si="43"/>
        <v>1479.6704999999999</v>
      </c>
      <c r="BF124" s="27">
        <f t="shared" si="43"/>
        <v>1479.6704999999999</v>
      </c>
      <c r="BG124" s="27">
        <f t="shared" si="43"/>
        <v>1479.6704999999999</v>
      </c>
      <c r="BH124" s="27">
        <f t="shared" si="43"/>
        <v>1479.6704999999999</v>
      </c>
      <c r="BI124" s="27">
        <f t="shared" si="42"/>
        <v>1479.6704999999999</v>
      </c>
      <c r="BJ124" s="27">
        <f t="shared" si="42"/>
        <v>1479.6704999999999</v>
      </c>
      <c r="BK124" s="27">
        <f t="shared" si="42"/>
        <v>1479.6704999999999</v>
      </c>
      <c r="BL124" s="27">
        <f t="shared" si="42"/>
        <v>1479.6704999999999</v>
      </c>
      <c r="BM124" s="27">
        <f t="shared" si="42"/>
        <v>1479.6704999999999</v>
      </c>
      <c r="BN124" s="27">
        <f t="shared" si="42"/>
        <v>1479.6704999999999</v>
      </c>
      <c r="BO124" s="27">
        <f t="shared" si="42"/>
        <v>1479.6704999999999</v>
      </c>
      <c r="BP124" s="27">
        <f t="shared" si="42"/>
        <v>1479.6704999999999</v>
      </c>
      <c r="BQ124" s="27">
        <f t="shared" si="42"/>
        <v>1479.6704999999999</v>
      </c>
      <c r="BR124" s="27"/>
      <c r="BS124" s="27"/>
      <c r="BT124" s="27"/>
      <c r="BU124" s="28">
        <f t="shared" si="40"/>
        <v>38471.432999999997</v>
      </c>
      <c r="BW124" s="26">
        <f t="shared" si="9"/>
        <v>0</v>
      </c>
      <c r="BX124" s="26">
        <f t="shared" si="10"/>
        <v>0</v>
      </c>
      <c r="BY124" s="26">
        <f t="shared" si="11"/>
        <v>0</v>
      </c>
      <c r="BZ124" s="26">
        <f t="shared" si="33"/>
        <v>1479.6704999999999</v>
      </c>
      <c r="CA124" s="26">
        <f t="shared" si="34"/>
        <v>11837.364</v>
      </c>
      <c r="CB124" s="26">
        <f t="shared" si="30"/>
        <v>17756.045999999998</v>
      </c>
      <c r="CC124" s="26">
        <f t="shared" si="41"/>
        <v>7398.3525</v>
      </c>
      <c r="CD124" s="26">
        <f t="shared" si="31"/>
        <v>38471.432999999997</v>
      </c>
    </row>
    <row r="125" spans="1:82" s="23" customFormat="1" ht="15" customHeight="1" x14ac:dyDescent="0.25">
      <c r="A125" s="23" t="s">
        <v>381</v>
      </c>
      <c r="B125" s="21" t="s">
        <v>61</v>
      </c>
      <c r="C125" s="29" t="s">
        <v>192</v>
      </c>
      <c r="D125" s="29" t="s">
        <v>193</v>
      </c>
      <c r="E125" t="s">
        <v>259</v>
      </c>
      <c r="F125" s="29" t="s">
        <v>259</v>
      </c>
      <c r="G125" t="s">
        <v>263</v>
      </c>
      <c r="H125" t="s">
        <v>263</v>
      </c>
      <c r="I125" s="23">
        <v>1</v>
      </c>
      <c r="J125" s="24">
        <v>1358.9204999999999</v>
      </c>
      <c r="K125" s="25">
        <f t="shared" si="29"/>
        <v>1358.9204999999999</v>
      </c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>
        <v>1358.9204999999999</v>
      </c>
      <c r="AS125" s="27">
        <v>1358.9204999999999</v>
      </c>
      <c r="AT125" s="27">
        <f t="shared" si="43"/>
        <v>1358.9204999999999</v>
      </c>
      <c r="AU125" s="27">
        <f t="shared" si="43"/>
        <v>1358.9204999999999</v>
      </c>
      <c r="AV125" s="27">
        <f t="shared" si="43"/>
        <v>1358.9204999999999</v>
      </c>
      <c r="AW125" s="27">
        <f t="shared" si="43"/>
        <v>1358.9204999999999</v>
      </c>
      <c r="AX125" s="27">
        <f t="shared" si="43"/>
        <v>1358.9204999999999</v>
      </c>
      <c r="AY125" s="27">
        <f t="shared" si="43"/>
        <v>1358.9204999999999</v>
      </c>
      <c r="AZ125" s="27">
        <f t="shared" si="43"/>
        <v>1358.9204999999999</v>
      </c>
      <c r="BA125" s="27">
        <f t="shared" si="43"/>
        <v>1358.9204999999999</v>
      </c>
      <c r="BB125" s="27">
        <f t="shared" si="43"/>
        <v>1358.9204999999999</v>
      </c>
      <c r="BC125" s="27">
        <f t="shared" si="43"/>
        <v>1358.9204999999999</v>
      </c>
      <c r="BD125" s="27">
        <f t="shared" si="43"/>
        <v>1358.9204999999999</v>
      </c>
      <c r="BE125" s="27">
        <f t="shared" si="43"/>
        <v>1358.9204999999999</v>
      </c>
      <c r="BF125" s="27">
        <f t="shared" si="43"/>
        <v>1358.9204999999999</v>
      </c>
      <c r="BG125" s="27">
        <f t="shared" si="43"/>
        <v>1358.9204999999999</v>
      </c>
      <c r="BH125" s="27">
        <f t="shared" si="43"/>
        <v>1358.9204999999999</v>
      </c>
      <c r="BI125" s="27">
        <f t="shared" si="42"/>
        <v>1358.9204999999999</v>
      </c>
      <c r="BJ125" s="27">
        <f t="shared" si="42"/>
        <v>1358.9204999999999</v>
      </c>
      <c r="BK125" s="27">
        <f t="shared" si="42"/>
        <v>1358.9204999999999</v>
      </c>
      <c r="BL125" s="27">
        <f t="shared" si="42"/>
        <v>1358.9204999999999</v>
      </c>
      <c r="BM125" s="27">
        <f t="shared" si="42"/>
        <v>1358.9204999999999</v>
      </c>
      <c r="BN125" s="27">
        <f t="shared" si="42"/>
        <v>1358.9204999999999</v>
      </c>
      <c r="BO125" s="27">
        <f t="shared" si="42"/>
        <v>1358.9204999999999</v>
      </c>
      <c r="BP125" s="27">
        <f t="shared" si="42"/>
        <v>1358.9204999999999</v>
      </c>
      <c r="BQ125" s="27">
        <f t="shared" si="42"/>
        <v>1358.9204999999999</v>
      </c>
      <c r="BR125" s="27"/>
      <c r="BS125" s="27"/>
      <c r="BT125" s="27"/>
      <c r="BU125" s="28">
        <f t="shared" si="40"/>
        <v>35331.932999999997</v>
      </c>
      <c r="BW125" s="26">
        <f t="shared" si="9"/>
        <v>0</v>
      </c>
      <c r="BX125" s="26">
        <f t="shared" si="10"/>
        <v>0</v>
      </c>
      <c r="BY125" s="26">
        <f t="shared" si="11"/>
        <v>0</v>
      </c>
      <c r="BZ125" s="26">
        <f t="shared" si="33"/>
        <v>1358.9204999999999</v>
      </c>
      <c r="CA125" s="26">
        <f t="shared" si="34"/>
        <v>10871.364</v>
      </c>
      <c r="CB125" s="26">
        <f t="shared" si="30"/>
        <v>16307.046</v>
      </c>
      <c r="CC125" s="26">
        <f t="shared" si="41"/>
        <v>6794.6025</v>
      </c>
      <c r="CD125" s="26">
        <f t="shared" si="31"/>
        <v>35331.932999999997</v>
      </c>
    </row>
    <row r="126" spans="1:82" s="23" customFormat="1" ht="15" customHeight="1" x14ac:dyDescent="0.25">
      <c r="A126" s="23" t="s">
        <v>381</v>
      </c>
      <c r="B126" s="21" t="s">
        <v>61</v>
      </c>
      <c r="C126" s="29" t="s">
        <v>194</v>
      </c>
      <c r="D126" s="29" t="s">
        <v>193</v>
      </c>
      <c r="E126" t="s">
        <v>259</v>
      </c>
      <c r="F126" s="29" t="s">
        <v>259</v>
      </c>
      <c r="G126" t="s">
        <v>263</v>
      </c>
      <c r="H126" t="s">
        <v>263</v>
      </c>
      <c r="I126" s="23">
        <v>1</v>
      </c>
      <c r="J126" s="24">
        <v>1358.9204999999999</v>
      </c>
      <c r="K126" s="25">
        <f t="shared" si="29"/>
        <v>1358.9204999999999</v>
      </c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F126" s="27"/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  <c r="AQ126" s="27"/>
      <c r="AR126" s="27">
        <v>1358.9204999999999</v>
      </c>
      <c r="AS126" s="27">
        <v>1358.9204999999999</v>
      </c>
      <c r="AT126" s="27">
        <f t="shared" si="43"/>
        <v>1358.9204999999999</v>
      </c>
      <c r="AU126" s="27">
        <f t="shared" si="43"/>
        <v>1358.9204999999999</v>
      </c>
      <c r="AV126" s="27">
        <f t="shared" si="43"/>
        <v>1358.9204999999999</v>
      </c>
      <c r="AW126" s="27">
        <f t="shared" si="43"/>
        <v>1358.9204999999999</v>
      </c>
      <c r="AX126" s="27">
        <f t="shared" si="43"/>
        <v>1358.9204999999999</v>
      </c>
      <c r="AY126" s="27">
        <f t="shared" si="43"/>
        <v>1358.9204999999999</v>
      </c>
      <c r="AZ126" s="27">
        <f t="shared" si="43"/>
        <v>1358.9204999999999</v>
      </c>
      <c r="BA126" s="27">
        <f t="shared" si="43"/>
        <v>1358.9204999999999</v>
      </c>
      <c r="BB126" s="27">
        <f t="shared" si="43"/>
        <v>1358.9204999999999</v>
      </c>
      <c r="BC126" s="27">
        <f t="shared" si="43"/>
        <v>1358.9204999999999</v>
      </c>
      <c r="BD126" s="27">
        <f t="shared" si="43"/>
        <v>1358.9204999999999</v>
      </c>
      <c r="BE126" s="27">
        <f t="shared" si="43"/>
        <v>1358.9204999999999</v>
      </c>
      <c r="BF126" s="27">
        <f t="shared" si="43"/>
        <v>1358.9204999999999</v>
      </c>
      <c r="BG126" s="27">
        <f t="shared" si="43"/>
        <v>1358.9204999999999</v>
      </c>
      <c r="BH126" s="27">
        <f t="shared" si="43"/>
        <v>1358.9204999999999</v>
      </c>
      <c r="BI126" s="27">
        <f t="shared" si="42"/>
        <v>1358.9204999999999</v>
      </c>
      <c r="BJ126" s="27">
        <f t="shared" si="42"/>
        <v>1358.9204999999999</v>
      </c>
      <c r="BK126" s="27">
        <f t="shared" si="42"/>
        <v>1358.9204999999999</v>
      </c>
      <c r="BL126" s="27">
        <f t="shared" si="42"/>
        <v>1358.9204999999999</v>
      </c>
      <c r="BM126" s="27">
        <f t="shared" si="42"/>
        <v>1358.9204999999999</v>
      </c>
      <c r="BN126" s="27">
        <f t="shared" si="42"/>
        <v>1358.9204999999999</v>
      </c>
      <c r="BO126" s="27">
        <f t="shared" si="42"/>
        <v>1358.9204999999999</v>
      </c>
      <c r="BP126" s="27">
        <f t="shared" si="42"/>
        <v>1358.9204999999999</v>
      </c>
      <c r="BQ126" s="27">
        <f t="shared" si="42"/>
        <v>1358.9204999999999</v>
      </c>
      <c r="BR126" s="27"/>
      <c r="BS126" s="27"/>
      <c r="BT126" s="27"/>
      <c r="BU126" s="28">
        <f t="shared" si="40"/>
        <v>35331.932999999997</v>
      </c>
      <c r="BW126" s="26">
        <f t="shared" si="9"/>
        <v>0</v>
      </c>
      <c r="BX126" s="26">
        <f t="shared" si="10"/>
        <v>0</v>
      </c>
      <c r="BY126" s="26">
        <f t="shared" si="11"/>
        <v>0</v>
      </c>
      <c r="BZ126" s="26">
        <f t="shared" si="33"/>
        <v>1358.9204999999999</v>
      </c>
      <c r="CA126" s="26">
        <f t="shared" si="34"/>
        <v>10871.364</v>
      </c>
      <c r="CB126" s="26">
        <f t="shared" si="30"/>
        <v>16307.046</v>
      </c>
      <c r="CC126" s="26">
        <f t="shared" si="41"/>
        <v>6794.6025</v>
      </c>
      <c r="CD126" s="26">
        <f t="shared" si="31"/>
        <v>35331.932999999997</v>
      </c>
    </row>
    <row r="127" spans="1:82" s="23" customFormat="1" ht="15" customHeight="1" x14ac:dyDescent="0.25">
      <c r="A127" s="23" t="s">
        <v>381</v>
      </c>
      <c r="B127" s="21" t="s">
        <v>61</v>
      </c>
      <c r="C127" s="29" t="s">
        <v>195</v>
      </c>
      <c r="D127" s="29" t="s">
        <v>193</v>
      </c>
      <c r="E127" t="s">
        <v>263</v>
      </c>
      <c r="F127" s="29" t="s">
        <v>263</v>
      </c>
      <c r="G127" t="s">
        <v>264</v>
      </c>
      <c r="H127" t="s">
        <v>275</v>
      </c>
      <c r="I127" s="23">
        <v>1</v>
      </c>
      <c r="J127" s="24">
        <v>1410.4404999999999</v>
      </c>
      <c r="K127" s="25">
        <f t="shared" si="29"/>
        <v>1410.4404999999999</v>
      </c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>
        <v>1410.4404999999999</v>
      </c>
      <c r="AS127" s="27">
        <v>1410.4404999999999</v>
      </c>
      <c r="AT127" s="27">
        <f t="shared" si="43"/>
        <v>1410.4404999999999</v>
      </c>
      <c r="AU127" s="27">
        <f t="shared" si="43"/>
        <v>1410.4404999999999</v>
      </c>
      <c r="AV127" s="27">
        <f t="shared" si="43"/>
        <v>1410.4404999999999</v>
      </c>
      <c r="AW127" s="27">
        <f t="shared" si="43"/>
        <v>1410.4404999999999</v>
      </c>
      <c r="AX127" s="27">
        <f t="shared" si="43"/>
        <v>1410.4404999999999</v>
      </c>
      <c r="AY127" s="27">
        <f t="shared" si="43"/>
        <v>1410.4404999999999</v>
      </c>
      <c r="AZ127" s="27">
        <f t="shared" si="43"/>
        <v>1410.4404999999999</v>
      </c>
      <c r="BA127" s="27">
        <f t="shared" si="43"/>
        <v>1410.4404999999999</v>
      </c>
      <c r="BB127" s="27">
        <f t="shared" si="43"/>
        <v>1410.4404999999999</v>
      </c>
      <c r="BC127" s="27">
        <f t="shared" si="43"/>
        <v>1410.4404999999999</v>
      </c>
      <c r="BD127" s="27">
        <f t="shared" si="43"/>
        <v>1410.4404999999999</v>
      </c>
      <c r="BE127" s="27">
        <f t="shared" si="43"/>
        <v>1410.4404999999999</v>
      </c>
      <c r="BF127" s="27">
        <f t="shared" si="43"/>
        <v>1410.4404999999999</v>
      </c>
      <c r="BG127" s="27">
        <f t="shared" si="43"/>
        <v>1410.4404999999999</v>
      </c>
      <c r="BH127" s="27">
        <f t="shared" si="43"/>
        <v>1410.4404999999999</v>
      </c>
      <c r="BI127" s="27">
        <f t="shared" si="42"/>
        <v>1410.4404999999999</v>
      </c>
      <c r="BJ127" s="27">
        <f t="shared" si="42"/>
        <v>1410.4404999999999</v>
      </c>
      <c r="BK127" s="27">
        <f t="shared" si="42"/>
        <v>1410.4404999999999</v>
      </c>
      <c r="BL127" s="27">
        <f t="shared" si="42"/>
        <v>1410.4404999999999</v>
      </c>
      <c r="BM127" s="27">
        <f t="shared" si="42"/>
        <v>1410.4404999999999</v>
      </c>
      <c r="BN127" s="27">
        <f t="shared" si="42"/>
        <v>1410.4404999999999</v>
      </c>
      <c r="BO127" s="27">
        <f t="shared" si="42"/>
        <v>1410.4404999999999</v>
      </c>
      <c r="BP127" s="27">
        <f t="shared" si="42"/>
        <v>1410.4404999999999</v>
      </c>
      <c r="BQ127" s="27">
        <f t="shared" si="42"/>
        <v>1410.4404999999999</v>
      </c>
      <c r="BR127" s="27"/>
      <c r="BS127" s="27"/>
      <c r="BT127" s="27"/>
      <c r="BU127" s="28">
        <f t="shared" si="40"/>
        <v>36671.453000000001</v>
      </c>
      <c r="BW127" s="26">
        <f t="shared" si="9"/>
        <v>0</v>
      </c>
      <c r="BX127" s="26">
        <f t="shared" si="10"/>
        <v>0</v>
      </c>
      <c r="BY127" s="26">
        <f t="shared" si="11"/>
        <v>0</v>
      </c>
      <c r="BZ127" s="26">
        <f t="shared" si="33"/>
        <v>1410.4404999999999</v>
      </c>
      <c r="CA127" s="26">
        <f t="shared" si="34"/>
        <v>11283.524000000001</v>
      </c>
      <c r="CB127" s="26">
        <f t="shared" si="30"/>
        <v>16925.286000000004</v>
      </c>
      <c r="CC127" s="26">
        <f t="shared" si="41"/>
        <v>7052.2024999999994</v>
      </c>
      <c r="CD127" s="26">
        <f t="shared" si="31"/>
        <v>36671.453000000009</v>
      </c>
    </row>
    <row r="128" spans="1:82" s="23" customFormat="1" ht="15" customHeight="1" x14ac:dyDescent="0.25">
      <c r="A128" s="23" t="s">
        <v>381</v>
      </c>
      <c r="B128" s="21" t="s">
        <v>61</v>
      </c>
      <c r="C128" s="29" t="s">
        <v>196</v>
      </c>
      <c r="D128" s="29" t="s">
        <v>193</v>
      </c>
      <c r="E128" t="s">
        <v>260</v>
      </c>
      <c r="F128" s="29" t="s">
        <v>260</v>
      </c>
      <c r="G128" t="s">
        <v>263</v>
      </c>
      <c r="H128" t="s">
        <v>263</v>
      </c>
      <c r="I128" s="23">
        <v>1</v>
      </c>
      <c r="J128" s="24">
        <v>1289.6904999999999</v>
      </c>
      <c r="K128" s="25">
        <f t="shared" si="29"/>
        <v>1289.6904999999999</v>
      </c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>
        <v>1289.6904999999999</v>
      </c>
      <c r="AS128" s="27">
        <v>1289.6904999999999</v>
      </c>
      <c r="AT128" s="27">
        <f t="shared" si="43"/>
        <v>1289.6904999999999</v>
      </c>
      <c r="AU128" s="27">
        <f t="shared" si="43"/>
        <v>1289.6904999999999</v>
      </c>
      <c r="AV128" s="27">
        <f t="shared" si="43"/>
        <v>1289.6904999999999</v>
      </c>
      <c r="AW128" s="27">
        <f t="shared" si="43"/>
        <v>1289.6904999999999</v>
      </c>
      <c r="AX128" s="27">
        <f t="shared" si="43"/>
        <v>1289.6904999999999</v>
      </c>
      <c r="AY128" s="27">
        <f t="shared" si="43"/>
        <v>1289.6904999999999</v>
      </c>
      <c r="AZ128" s="27">
        <f t="shared" si="43"/>
        <v>1289.6904999999999</v>
      </c>
      <c r="BA128" s="27">
        <f t="shared" si="43"/>
        <v>1289.6904999999999</v>
      </c>
      <c r="BB128" s="27">
        <f t="shared" si="43"/>
        <v>1289.6904999999999</v>
      </c>
      <c r="BC128" s="27">
        <f t="shared" si="43"/>
        <v>1289.6904999999999</v>
      </c>
      <c r="BD128" s="27">
        <f t="shared" si="43"/>
        <v>1289.6904999999999</v>
      </c>
      <c r="BE128" s="27">
        <f t="shared" si="43"/>
        <v>1289.6904999999999</v>
      </c>
      <c r="BF128" s="27">
        <f t="shared" si="43"/>
        <v>1289.6904999999999</v>
      </c>
      <c r="BG128" s="27">
        <f t="shared" si="43"/>
        <v>1289.6904999999999</v>
      </c>
      <c r="BH128" s="27">
        <f t="shared" si="43"/>
        <v>1289.6904999999999</v>
      </c>
      <c r="BI128" s="27">
        <f t="shared" si="42"/>
        <v>1289.6904999999999</v>
      </c>
      <c r="BJ128" s="27">
        <f t="shared" si="42"/>
        <v>1289.6904999999999</v>
      </c>
      <c r="BK128" s="27">
        <f t="shared" si="42"/>
        <v>1289.6904999999999</v>
      </c>
      <c r="BL128" s="27">
        <f t="shared" si="42"/>
        <v>1289.6904999999999</v>
      </c>
      <c r="BM128" s="27">
        <f t="shared" si="42"/>
        <v>1289.6904999999999</v>
      </c>
      <c r="BN128" s="27">
        <f t="shared" si="42"/>
        <v>1289.6904999999999</v>
      </c>
      <c r="BO128" s="27">
        <f t="shared" si="42"/>
        <v>1289.6904999999999</v>
      </c>
      <c r="BP128" s="27">
        <f t="shared" si="42"/>
        <v>1289.6904999999999</v>
      </c>
      <c r="BQ128" s="27">
        <f t="shared" si="42"/>
        <v>1289.6904999999999</v>
      </c>
      <c r="BR128" s="27"/>
      <c r="BS128" s="27"/>
      <c r="BT128" s="27"/>
      <c r="BU128" s="28">
        <f t="shared" si="40"/>
        <v>33531.953000000009</v>
      </c>
      <c r="BW128" s="26">
        <f t="shared" si="9"/>
        <v>0</v>
      </c>
      <c r="BX128" s="26">
        <f t="shared" si="10"/>
        <v>0</v>
      </c>
      <c r="BY128" s="26">
        <f t="shared" si="11"/>
        <v>0</v>
      </c>
      <c r="BZ128" s="26">
        <f t="shared" si="33"/>
        <v>1289.6904999999999</v>
      </c>
      <c r="CA128" s="26">
        <f t="shared" si="34"/>
        <v>10317.523999999999</v>
      </c>
      <c r="CB128" s="26">
        <f t="shared" si="30"/>
        <v>15476.286000000002</v>
      </c>
      <c r="CC128" s="26">
        <f t="shared" si="41"/>
        <v>6448.4524999999994</v>
      </c>
      <c r="CD128" s="26">
        <f t="shared" si="31"/>
        <v>33531.953000000001</v>
      </c>
    </row>
    <row r="129" spans="1:82" s="23" customFormat="1" ht="15" customHeight="1" x14ac:dyDescent="0.25">
      <c r="A129" s="23" t="s">
        <v>381</v>
      </c>
      <c r="B129" s="21" t="s">
        <v>61</v>
      </c>
      <c r="C129" s="29" t="s">
        <v>197</v>
      </c>
      <c r="D129" s="29" t="s">
        <v>193</v>
      </c>
      <c r="E129" t="s">
        <v>260</v>
      </c>
      <c r="F129" s="29" t="s">
        <v>260</v>
      </c>
      <c r="G129" t="s">
        <v>263</v>
      </c>
      <c r="H129" t="s">
        <v>263</v>
      </c>
      <c r="I129" s="23">
        <v>1</v>
      </c>
      <c r="J129" s="24">
        <v>1289.6904999999999</v>
      </c>
      <c r="K129" s="25">
        <f t="shared" si="29"/>
        <v>1289.6904999999999</v>
      </c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>
        <v>1289.6904999999999</v>
      </c>
      <c r="AS129" s="27">
        <v>1289.6904999999999</v>
      </c>
      <c r="AT129" s="27">
        <f t="shared" si="43"/>
        <v>1289.6904999999999</v>
      </c>
      <c r="AU129" s="27">
        <f t="shared" si="43"/>
        <v>1289.6904999999999</v>
      </c>
      <c r="AV129" s="27">
        <f t="shared" si="43"/>
        <v>1289.6904999999999</v>
      </c>
      <c r="AW129" s="27">
        <f t="shared" si="43"/>
        <v>1289.6904999999999</v>
      </c>
      <c r="AX129" s="27">
        <f t="shared" si="43"/>
        <v>1289.6904999999999</v>
      </c>
      <c r="AY129" s="27">
        <f t="shared" si="43"/>
        <v>1289.6904999999999</v>
      </c>
      <c r="AZ129" s="27">
        <f t="shared" si="43"/>
        <v>1289.6904999999999</v>
      </c>
      <c r="BA129" s="27">
        <f t="shared" si="43"/>
        <v>1289.6904999999999</v>
      </c>
      <c r="BB129" s="27">
        <f t="shared" si="43"/>
        <v>1289.6904999999999</v>
      </c>
      <c r="BC129" s="27">
        <f t="shared" si="43"/>
        <v>1289.6904999999999</v>
      </c>
      <c r="BD129" s="27">
        <f t="shared" si="43"/>
        <v>1289.6904999999999</v>
      </c>
      <c r="BE129" s="27">
        <f t="shared" si="43"/>
        <v>1289.6904999999999</v>
      </c>
      <c r="BF129" s="27">
        <f t="shared" si="43"/>
        <v>1289.6904999999999</v>
      </c>
      <c r="BG129" s="27">
        <f t="shared" si="43"/>
        <v>1289.6904999999999</v>
      </c>
      <c r="BH129" s="27">
        <f t="shared" si="43"/>
        <v>1289.6904999999999</v>
      </c>
      <c r="BI129" s="27">
        <f t="shared" si="42"/>
        <v>1289.6904999999999</v>
      </c>
      <c r="BJ129" s="27">
        <f t="shared" si="42"/>
        <v>1289.6904999999999</v>
      </c>
      <c r="BK129" s="27">
        <f t="shared" si="42"/>
        <v>1289.6904999999999</v>
      </c>
      <c r="BL129" s="27">
        <f t="shared" si="42"/>
        <v>1289.6904999999999</v>
      </c>
      <c r="BM129" s="27">
        <f t="shared" si="42"/>
        <v>1289.6904999999999</v>
      </c>
      <c r="BN129" s="27">
        <f t="shared" si="42"/>
        <v>1289.6904999999999</v>
      </c>
      <c r="BO129" s="27">
        <f t="shared" si="42"/>
        <v>1289.6904999999999</v>
      </c>
      <c r="BP129" s="27">
        <f t="shared" si="42"/>
        <v>1289.6904999999999</v>
      </c>
      <c r="BQ129" s="27">
        <f t="shared" si="42"/>
        <v>1289.6904999999999</v>
      </c>
      <c r="BR129" s="27"/>
      <c r="BS129" s="27"/>
      <c r="BT129" s="27"/>
      <c r="BU129" s="28">
        <f t="shared" si="40"/>
        <v>33531.953000000009</v>
      </c>
      <c r="BW129" s="26">
        <f t="shared" si="9"/>
        <v>0</v>
      </c>
      <c r="BX129" s="26">
        <f t="shared" si="10"/>
        <v>0</v>
      </c>
      <c r="BY129" s="26">
        <f t="shared" si="11"/>
        <v>0</v>
      </c>
      <c r="BZ129" s="26">
        <f t="shared" si="33"/>
        <v>1289.6904999999999</v>
      </c>
      <c r="CA129" s="26">
        <f t="shared" si="34"/>
        <v>10317.523999999999</v>
      </c>
      <c r="CB129" s="26">
        <f t="shared" si="30"/>
        <v>15476.286000000002</v>
      </c>
      <c r="CC129" s="26">
        <f t="shared" si="41"/>
        <v>6448.4524999999994</v>
      </c>
      <c r="CD129" s="26">
        <f t="shared" si="31"/>
        <v>33531.953000000001</v>
      </c>
    </row>
    <row r="130" spans="1:82" s="23" customFormat="1" ht="15" customHeight="1" x14ac:dyDescent="0.25">
      <c r="A130" s="23" t="s">
        <v>381</v>
      </c>
      <c r="B130" s="21" t="s">
        <v>61</v>
      </c>
      <c r="C130" s="29" t="s">
        <v>198</v>
      </c>
      <c r="D130" s="29" t="s">
        <v>193</v>
      </c>
      <c r="E130" t="s">
        <v>263</v>
      </c>
      <c r="F130" s="29" t="s">
        <v>274</v>
      </c>
      <c r="G130" t="s">
        <v>263</v>
      </c>
      <c r="H130" t="s">
        <v>263</v>
      </c>
      <c r="I130" s="23">
        <v>1</v>
      </c>
      <c r="J130" s="24">
        <v>1088.5049000000001</v>
      </c>
      <c r="K130" s="25">
        <f t="shared" si="29"/>
        <v>1088.5049000000001</v>
      </c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>
        <v>1088.5049000000001</v>
      </c>
      <c r="AS130" s="27">
        <v>1088.5049000000001</v>
      </c>
      <c r="AT130" s="27">
        <f t="shared" si="43"/>
        <v>1088.5049000000001</v>
      </c>
      <c r="AU130" s="27">
        <f t="shared" si="43"/>
        <v>1088.5049000000001</v>
      </c>
      <c r="AV130" s="27">
        <f t="shared" si="43"/>
        <v>1088.5049000000001</v>
      </c>
      <c r="AW130" s="27">
        <f t="shared" si="43"/>
        <v>1088.5049000000001</v>
      </c>
      <c r="AX130" s="27">
        <f t="shared" si="43"/>
        <v>1088.5049000000001</v>
      </c>
      <c r="AY130" s="27">
        <f t="shared" si="43"/>
        <v>1088.5049000000001</v>
      </c>
      <c r="AZ130" s="27">
        <f t="shared" si="43"/>
        <v>1088.5049000000001</v>
      </c>
      <c r="BA130" s="27">
        <f t="shared" si="43"/>
        <v>1088.5049000000001</v>
      </c>
      <c r="BB130" s="27">
        <f t="shared" si="43"/>
        <v>1088.5049000000001</v>
      </c>
      <c r="BC130" s="27">
        <f t="shared" si="43"/>
        <v>1088.5049000000001</v>
      </c>
      <c r="BD130" s="27">
        <f t="shared" si="43"/>
        <v>1088.5049000000001</v>
      </c>
      <c r="BE130" s="27">
        <f t="shared" si="43"/>
        <v>1088.5049000000001</v>
      </c>
      <c r="BF130" s="27">
        <f t="shared" si="43"/>
        <v>1088.5049000000001</v>
      </c>
      <c r="BG130" s="27">
        <f t="shared" si="43"/>
        <v>1088.5049000000001</v>
      </c>
      <c r="BH130" s="27">
        <f t="shared" si="43"/>
        <v>1088.5049000000001</v>
      </c>
      <c r="BI130" s="27">
        <f t="shared" si="42"/>
        <v>1088.5049000000001</v>
      </c>
      <c r="BJ130" s="27">
        <f t="shared" si="42"/>
        <v>1088.5049000000001</v>
      </c>
      <c r="BK130" s="27">
        <f t="shared" si="42"/>
        <v>1088.5049000000001</v>
      </c>
      <c r="BL130" s="27">
        <f t="shared" si="42"/>
        <v>1088.5049000000001</v>
      </c>
      <c r="BM130" s="27">
        <f t="shared" si="42"/>
        <v>1088.5049000000001</v>
      </c>
      <c r="BN130" s="27">
        <f t="shared" si="42"/>
        <v>1088.5049000000001</v>
      </c>
      <c r="BO130" s="27">
        <f t="shared" si="42"/>
        <v>1088.5049000000001</v>
      </c>
      <c r="BP130" s="27">
        <f t="shared" si="42"/>
        <v>1088.5049000000001</v>
      </c>
      <c r="BQ130" s="27">
        <f t="shared" si="42"/>
        <v>1088.5049000000001</v>
      </c>
      <c r="BR130" s="27"/>
      <c r="BS130" s="27"/>
      <c r="BT130" s="27"/>
      <c r="BU130" s="28">
        <f t="shared" si="40"/>
        <v>28301.127400000001</v>
      </c>
      <c r="BW130" s="26">
        <f t="shared" si="9"/>
        <v>0</v>
      </c>
      <c r="BX130" s="26">
        <f t="shared" si="10"/>
        <v>0</v>
      </c>
      <c r="BY130" s="26">
        <f t="shared" si="11"/>
        <v>0</v>
      </c>
      <c r="BZ130" s="26">
        <f t="shared" si="33"/>
        <v>1088.5049000000001</v>
      </c>
      <c r="CA130" s="26">
        <f t="shared" si="34"/>
        <v>8708.0392000000011</v>
      </c>
      <c r="CB130" s="26">
        <f t="shared" si="30"/>
        <v>13062.058800000001</v>
      </c>
      <c r="CC130" s="26">
        <f t="shared" si="41"/>
        <v>5442.5245000000004</v>
      </c>
      <c r="CD130" s="26">
        <f t="shared" si="31"/>
        <v>28301.127400000001</v>
      </c>
    </row>
    <row r="131" spans="1:82" s="23" customFormat="1" ht="15" customHeight="1" x14ac:dyDescent="0.25">
      <c r="A131" s="23" t="s">
        <v>381</v>
      </c>
      <c r="B131" s="21" t="s">
        <v>61</v>
      </c>
      <c r="C131" s="29" t="s">
        <v>361</v>
      </c>
      <c r="D131" s="29" t="s">
        <v>199</v>
      </c>
      <c r="E131" t="s">
        <v>263</v>
      </c>
      <c r="F131" s="29" t="s">
        <v>263</v>
      </c>
      <c r="G131" t="s">
        <v>257</v>
      </c>
      <c r="H131" t="s">
        <v>267</v>
      </c>
      <c r="I131" s="23">
        <v>1</v>
      </c>
      <c r="J131" s="24">
        <v>1479.6704999999999</v>
      </c>
      <c r="K131" s="25">
        <f t="shared" si="29"/>
        <v>1479.6704999999999</v>
      </c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>
        <v>1479.6704999999999</v>
      </c>
      <c r="AS131" s="27">
        <v>1479.6704999999999</v>
      </c>
      <c r="AT131" s="27">
        <f t="shared" si="43"/>
        <v>1479.6704999999999</v>
      </c>
      <c r="AU131" s="27">
        <f t="shared" si="43"/>
        <v>1479.6704999999999</v>
      </c>
      <c r="AV131" s="27">
        <f t="shared" si="43"/>
        <v>1479.6704999999999</v>
      </c>
      <c r="AW131" s="27">
        <f t="shared" si="43"/>
        <v>1479.6704999999999</v>
      </c>
      <c r="AX131" s="27">
        <f t="shared" si="43"/>
        <v>1479.6704999999999</v>
      </c>
      <c r="AY131" s="27">
        <f t="shared" si="43"/>
        <v>1479.6704999999999</v>
      </c>
      <c r="AZ131" s="27">
        <f t="shared" si="43"/>
        <v>1479.6704999999999</v>
      </c>
      <c r="BA131" s="27">
        <f t="shared" si="43"/>
        <v>1479.6704999999999</v>
      </c>
      <c r="BB131" s="27">
        <f t="shared" si="43"/>
        <v>1479.6704999999999</v>
      </c>
      <c r="BC131" s="27">
        <f t="shared" si="43"/>
        <v>1479.6704999999999</v>
      </c>
      <c r="BD131" s="27">
        <f t="shared" si="43"/>
        <v>1479.6704999999999</v>
      </c>
      <c r="BE131" s="27">
        <f t="shared" si="43"/>
        <v>1479.6704999999999</v>
      </c>
      <c r="BF131" s="27">
        <f t="shared" si="43"/>
        <v>1479.6704999999999</v>
      </c>
      <c r="BG131" s="27">
        <f t="shared" si="43"/>
        <v>1479.6704999999999</v>
      </c>
      <c r="BH131" s="27">
        <f t="shared" si="43"/>
        <v>1479.6704999999999</v>
      </c>
      <c r="BI131" s="27">
        <f t="shared" si="42"/>
        <v>1479.6704999999999</v>
      </c>
      <c r="BJ131" s="27">
        <f t="shared" si="42"/>
        <v>1479.6704999999999</v>
      </c>
      <c r="BK131" s="27">
        <f t="shared" si="42"/>
        <v>1479.6704999999999</v>
      </c>
      <c r="BL131" s="27">
        <f t="shared" si="42"/>
        <v>1479.6704999999999</v>
      </c>
      <c r="BM131" s="27">
        <f t="shared" si="42"/>
        <v>1479.6704999999999</v>
      </c>
      <c r="BN131" s="27">
        <f t="shared" si="42"/>
        <v>1479.6704999999999</v>
      </c>
      <c r="BO131" s="27">
        <f t="shared" si="42"/>
        <v>1479.6704999999999</v>
      </c>
      <c r="BP131" s="27">
        <f t="shared" si="42"/>
        <v>1479.6704999999999</v>
      </c>
      <c r="BQ131" s="27">
        <f t="shared" si="42"/>
        <v>1479.6704999999999</v>
      </c>
      <c r="BR131" s="27"/>
      <c r="BS131" s="27"/>
      <c r="BT131" s="27"/>
      <c r="BU131" s="28">
        <f t="shared" si="40"/>
        <v>38471.432999999997</v>
      </c>
      <c r="BW131" s="26">
        <f t="shared" si="9"/>
        <v>0</v>
      </c>
      <c r="BX131" s="26">
        <f t="shared" si="10"/>
        <v>0</v>
      </c>
      <c r="BY131" s="26">
        <f t="shared" si="11"/>
        <v>0</v>
      </c>
      <c r="BZ131" s="26">
        <f t="shared" si="33"/>
        <v>1479.6704999999999</v>
      </c>
      <c r="CA131" s="26">
        <f t="shared" si="34"/>
        <v>11837.364</v>
      </c>
      <c r="CB131" s="26">
        <f t="shared" si="30"/>
        <v>17756.045999999998</v>
      </c>
      <c r="CC131" s="26">
        <f t="shared" si="41"/>
        <v>7398.3525</v>
      </c>
      <c r="CD131" s="26">
        <f t="shared" si="31"/>
        <v>38471.432999999997</v>
      </c>
    </row>
    <row r="132" spans="1:82" s="23" customFormat="1" ht="15" customHeight="1" x14ac:dyDescent="0.25">
      <c r="A132" s="23" t="s">
        <v>381</v>
      </c>
      <c r="B132" s="21" t="s">
        <v>61</v>
      </c>
      <c r="C132" s="29" t="s">
        <v>326</v>
      </c>
      <c r="D132" s="29" t="s">
        <v>200</v>
      </c>
      <c r="E132" t="s">
        <v>262</v>
      </c>
      <c r="F132" t="s">
        <v>262</v>
      </c>
      <c r="G132" t="s">
        <v>262</v>
      </c>
      <c r="H132" t="s">
        <v>275</v>
      </c>
      <c r="I132" s="23">
        <v>1</v>
      </c>
      <c r="J132" s="24">
        <v>1410.4404999999999</v>
      </c>
      <c r="K132" s="25">
        <f t="shared" si="29"/>
        <v>1410.4404999999999</v>
      </c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>
        <v>1410.4404999999999</v>
      </c>
      <c r="AS132" s="27">
        <v>1410.4404999999999</v>
      </c>
      <c r="AT132" s="27">
        <f t="shared" si="43"/>
        <v>1410.4404999999999</v>
      </c>
      <c r="AU132" s="27">
        <f t="shared" si="43"/>
        <v>1410.4404999999999</v>
      </c>
      <c r="AV132" s="27">
        <f t="shared" si="43"/>
        <v>1410.4404999999999</v>
      </c>
      <c r="AW132" s="27">
        <f t="shared" si="43"/>
        <v>1410.4404999999999</v>
      </c>
      <c r="AX132" s="27">
        <f t="shared" si="43"/>
        <v>1410.4404999999999</v>
      </c>
      <c r="AY132" s="27">
        <f t="shared" si="43"/>
        <v>1410.4404999999999</v>
      </c>
      <c r="AZ132" s="27">
        <f t="shared" si="43"/>
        <v>1410.4404999999999</v>
      </c>
      <c r="BA132" s="27">
        <f t="shared" si="43"/>
        <v>1410.4404999999999</v>
      </c>
      <c r="BB132" s="27">
        <f t="shared" si="43"/>
        <v>1410.4404999999999</v>
      </c>
      <c r="BC132" s="27">
        <f t="shared" si="43"/>
        <v>1410.4404999999999</v>
      </c>
      <c r="BD132" s="27">
        <f t="shared" si="43"/>
        <v>1410.4404999999999</v>
      </c>
      <c r="BE132" s="27">
        <f t="shared" si="43"/>
        <v>1410.4404999999999</v>
      </c>
      <c r="BF132" s="27">
        <f t="shared" si="43"/>
        <v>1410.4404999999999</v>
      </c>
      <c r="BG132" s="27">
        <f t="shared" si="43"/>
        <v>1410.4404999999999</v>
      </c>
      <c r="BH132" s="27">
        <f t="shared" ref="BH132:BQ147" si="44">BG132</f>
        <v>1410.4404999999999</v>
      </c>
      <c r="BI132" s="27">
        <f t="shared" si="44"/>
        <v>1410.4404999999999</v>
      </c>
      <c r="BJ132" s="27">
        <f t="shared" si="44"/>
        <v>1410.4404999999999</v>
      </c>
      <c r="BK132" s="27">
        <f t="shared" si="44"/>
        <v>1410.4404999999999</v>
      </c>
      <c r="BL132" s="27">
        <f t="shared" si="44"/>
        <v>1410.4404999999999</v>
      </c>
      <c r="BM132" s="27">
        <f t="shared" si="44"/>
        <v>1410.4404999999999</v>
      </c>
      <c r="BN132" s="27">
        <f t="shared" si="44"/>
        <v>1410.4404999999999</v>
      </c>
      <c r="BO132" s="27">
        <f t="shared" si="44"/>
        <v>1410.4404999999999</v>
      </c>
      <c r="BP132" s="27">
        <f t="shared" si="44"/>
        <v>1410.4404999999999</v>
      </c>
      <c r="BQ132" s="27">
        <f t="shared" si="44"/>
        <v>1410.4404999999999</v>
      </c>
      <c r="BR132" s="27"/>
      <c r="BS132" s="27"/>
      <c r="BT132" s="27"/>
      <c r="BU132" s="28">
        <f t="shared" si="40"/>
        <v>36671.453000000001</v>
      </c>
      <c r="BW132" s="26">
        <f t="shared" si="9"/>
        <v>0</v>
      </c>
      <c r="BX132" s="26">
        <f t="shared" si="10"/>
        <v>0</v>
      </c>
      <c r="BY132" s="26">
        <f t="shared" si="11"/>
        <v>0</v>
      </c>
      <c r="BZ132" s="26">
        <f t="shared" si="33"/>
        <v>1410.4404999999999</v>
      </c>
      <c r="CA132" s="26">
        <f t="shared" si="34"/>
        <v>11283.524000000001</v>
      </c>
      <c r="CB132" s="26">
        <f t="shared" si="30"/>
        <v>16925.286000000004</v>
      </c>
      <c r="CC132" s="26">
        <f t="shared" si="41"/>
        <v>7052.2024999999994</v>
      </c>
      <c r="CD132" s="26">
        <f t="shared" si="31"/>
        <v>36671.453000000009</v>
      </c>
    </row>
    <row r="133" spans="1:82" s="23" customFormat="1" ht="15" customHeight="1" x14ac:dyDescent="0.25">
      <c r="A133" s="23" t="s">
        <v>381</v>
      </c>
      <c r="B133" s="21" t="s">
        <v>61</v>
      </c>
      <c r="C133" s="29" t="s">
        <v>362</v>
      </c>
      <c r="D133" s="29" t="s">
        <v>201</v>
      </c>
      <c r="E133" t="s">
        <v>257</v>
      </c>
      <c r="F133" s="29" t="s">
        <v>267</v>
      </c>
      <c r="G133" t="s">
        <v>263</v>
      </c>
      <c r="H133" t="s">
        <v>263</v>
      </c>
      <c r="I133" s="23">
        <v>1</v>
      </c>
      <c r="J133" s="24">
        <v>943.54049999999995</v>
      </c>
      <c r="K133" s="25">
        <f t="shared" ref="K133:K196" si="45">I133*J133</f>
        <v>943.54049999999995</v>
      </c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>
        <v>943.54049999999995</v>
      </c>
      <c r="AS133" s="27">
        <v>943.54049999999995</v>
      </c>
      <c r="AT133" s="27">
        <f t="shared" ref="AT133:BH148" si="46">AS133</f>
        <v>943.54049999999995</v>
      </c>
      <c r="AU133" s="27">
        <f t="shared" si="46"/>
        <v>943.54049999999995</v>
      </c>
      <c r="AV133" s="27">
        <f t="shared" si="46"/>
        <v>943.54049999999995</v>
      </c>
      <c r="AW133" s="27">
        <f t="shared" si="46"/>
        <v>943.54049999999995</v>
      </c>
      <c r="AX133" s="27">
        <f t="shared" si="46"/>
        <v>943.54049999999995</v>
      </c>
      <c r="AY133" s="27">
        <f t="shared" si="46"/>
        <v>943.54049999999995</v>
      </c>
      <c r="AZ133" s="27">
        <f t="shared" si="46"/>
        <v>943.54049999999995</v>
      </c>
      <c r="BA133" s="27">
        <f t="shared" si="46"/>
        <v>943.54049999999995</v>
      </c>
      <c r="BB133" s="27">
        <f t="shared" si="46"/>
        <v>943.54049999999995</v>
      </c>
      <c r="BC133" s="27">
        <f t="shared" si="46"/>
        <v>943.54049999999995</v>
      </c>
      <c r="BD133" s="27">
        <f t="shared" si="46"/>
        <v>943.54049999999995</v>
      </c>
      <c r="BE133" s="27">
        <f t="shared" si="46"/>
        <v>943.54049999999995</v>
      </c>
      <c r="BF133" s="27">
        <f t="shared" si="46"/>
        <v>943.54049999999995</v>
      </c>
      <c r="BG133" s="27">
        <f t="shared" si="46"/>
        <v>943.54049999999995</v>
      </c>
      <c r="BH133" s="27">
        <f t="shared" si="46"/>
        <v>943.54049999999995</v>
      </c>
      <c r="BI133" s="27">
        <f t="shared" si="44"/>
        <v>943.54049999999995</v>
      </c>
      <c r="BJ133" s="27">
        <f t="shared" si="44"/>
        <v>943.54049999999995</v>
      </c>
      <c r="BK133" s="27">
        <f t="shared" si="44"/>
        <v>943.54049999999995</v>
      </c>
      <c r="BL133" s="27">
        <f t="shared" si="44"/>
        <v>943.54049999999995</v>
      </c>
      <c r="BM133" s="27">
        <f t="shared" si="44"/>
        <v>943.54049999999995</v>
      </c>
      <c r="BN133" s="27">
        <f t="shared" si="44"/>
        <v>943.54049999999995</v>
      </c>
      <c r="BO133" s="27">
        <f t="shared" si="44"/>
        <v>943.54049999999995</v>
      </c>
      <c r="BP133" s="27">
        <f t="shared" si="44"/>
        <v>943.54049999999995</v>
      </c>
      <c r="BQ133" s="27">
        <f t="shared" si="44"/>
        <v>943.54049999999995</v>
      </c>
      <c r="BR133" s="27"/>
      <c r="BS133" s="27"/>
      <c r="BT133" s="27"/>
      <c r="BU133" s="28">
        <f t="shared" si="40"/>
        <v>24532.052999999985</v>
      </c>
      <c r="BW133" s="26">
        <f t="shared" si="9"/>
        <v>0</v>
      </c>
      <c r="BX133" s="26">
        <f t="shared" si="10"/>
        <v>0</v>
      </c>
      <c r="BY133" s="26">
        <f t="shared" si="11"/>
        <v>0</v>
      </c>
      <c r="BZ133" s="26">
        <f t="shared" si="33"/>
        <v>943.54049999999995</v>
      </c>
      <c r="CA133" s="26">
        <f t="shared" si="34"/>
        <v>7548.3239999999996</v>
      </c>
      <c r="CB133" s="26">
        <f t="shared" ref="CB133:CB196" si="47">SUM(BA133:BL133)</f>
        <v>11322.485999999997</v>
      </c>
      <c r="CC133" s="26">
        <f t="shared" si="41"/>
        <v>4717.7024999999994</v>
      </c>
      <c r="CD133" s="26">
        <f t="shared" ref="CD133:CD196" si="48">SUM(BW133:CC133)</f>
        <v>24532.052999999996</v>
      </c>
    </row>
    <row r="134" spans="1:82" s="23" customFormat="1" ht="15" customHeight="1" x14ac:dyDescent="0.25">
      <c r="A134" s="23" t="s">
        <v>381</v>
      </c>
      <c r="B134" s="21" t="s">
        <v>61</v>
      </c>
      <c r="C134" s="29" t="s">
        <v>202</v>
      </c>
      <c r="D134" s="29" t="s">
        <v>203</v>
      </c>
      <c r="E134" t="s">
        <v>260</v>
      </c>
      <c r="F134" s="29" t="s">
        <v>260</v>
      </c>
      <c r="G134" t="s">
        <v>263</v>
      </c>
      <c r="H134" t="s">
        <v>263</v>
      </c>
      <c r="I134" s="23">
        <v>1</v>
      </c>
      <c r="J134" s="24">
        <v>1289.6904999999999</v>
      </c>
      <c r="K134" s="25">
        <f t="shared" si="45"/>
        <v>1289.6904999999999</v>
      </c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>
        <v>1289.6904999999999</v>
      </c>
      <c r="AS134" s="27">
        <v>1289.6904999999999</v>
      </c>
      <c r="AT134" s="27">
        <f t="shared" si="46"/>
        <v>1289.6904999999999</v>
      </c>
      <c r="AU134" s="27">
        <f t="shared" si="46"/>
        <v>1289.6904999999999</v>
      </c>
      <c r="AV134" s="27">
        <f t="shared" si="46"/>
        <v>1289.6904999999999</v>
      </c>
      <c r="AW134" s="27">
        <f t="shared" si="46"/>
        <v>1289.6904999999999</v>
      </c>
      <c r="AX134" s="27">
        <f t="shared" si="46"/>
        <v>1289.6904999999999</v>
      </c>
      <c r="AY134" s="27">
        <f t="shared" si="46"/>
        <v>1289.6904999999999</v>
      </c>
      <c r="AZ134" s="27">
        <f t="shared" si="46"/>
        <v>1289.6904999999999</v>
      </c>
      <c r="BA134" s="27">
        <f t="shared" si="46"/>
        <v>1289.6904999999999</v>
      </c>
      <c r="BB134" s="27">
        <f t="shared" si="46"/>
        <v>1289.6904999999999</v>
      </c>
      <c r="BC134" s="27">
        <f t="shared" si="46"/>
        <v>1289.6904999999999</v>
      </c>
      <c r="BD134" s="27">
        <f t="shared" si="46"/>
        <v>1289.6904999999999</v>
      </c>
      <c r="BE134" s="27">
        <f t="shared" si="46"/>
        <v>1289.6904999999999</v>
      </c>
      <c r="BF134" s="27">
        <f t="shared" si="46"/>
        <v>1289.6904999999999</v>
      </c>
      <c r="BG134" s="27">
        <f t="shared" si="46"/>
        <v>1289.6904999999999</v>
      </c>
      <c r="BH134" s="27">
        <f t="shared" si="46"/>
        <v>1289.6904999999999</v>
      </c>
      <c r="BI134" s="27">
        <f t="shared" si="44"/>
        <v>1289.6904999999999</v>
      </c>
      <c r="BJ134" s="27">
        <f t="shared" si="44"/>
        <v>1289.6904999999999</v>
      </c>
      <c r="BK134" s="27">
        <f t="shared" si="44"/>
        <v>1289.6904999999999</v>
      </c>
      <c r="BL134" s="27">
        <f t="shared" si="44"/>
        <v>1289.6904999999999</v>
      </c>
      <c r="BM134" s="27">
        <f t="shared" si="44"/>
        <v>1289.6904999999999</v>
      </c>
      <c r="BN134" s="27">
        <f t="shared" si="44"/>
        <v>1289.6904999999999</v>
      </c>
      <c r="BO134" s="27">
        <f t="shared" si="44"/>
        <v>1289.6904999999999</v>
      </c>
      <c r="BP134" s="27">
        <f t="shared" si="44"/>
        <v>1289.6904999999999</v>
      </c>
      <c r="BQ134" s="27">
        <f t="shared" si="44"/>
        <v>1289.6904999999999</v>
      </c>
      <c r="BR134" s="27"/>
      <c r="BS134" s="27"/>
      <c r="BT134" s="27"/>
      <c r="BU134" s="28">
        <f t="shared" si="40"/>
        <v>33531.953000000009</v>
      </c>
      <c r="BW134" s="26">
        <f t="shared" si="9"/>
        <v>0</v>
      </c>
      <c r="BX134" s="26">
        <f t="shared" si="10"/>
        <v>0</v>
      </c>
      <c r="BY134" s="26">
        <f t="shared" si="11"/>
        <v>0</v>
      </c>
      <c r="BZ134" s="26">
        <f t="shared" ref="BZ134:BZ197" si="49">SUM(AO134:AR134)</f>
        <v>1289.6904999999999</v>
      </c>
      <c r="CA134" s="26">
        <f t="shared" ref="CA134:CA197" si="50">SUM(AS134:AZ134)</f>
        <v>10317.523999999999</v>
      </c>
      <c r="CB134" s="26">
        <f t="shared" si="47"/>
        <v>15476.286000000002</v>
      </c>
      <c r="CC134" s="26">
        <f t="shared" si="41"/>
        <v>6448.4524999999994</v>
      </c>
      <c r="CD134" s="26">
        <f t="shared" si="48"/>
        <v>33531.953000000001</v>
      </c>
    </row>
    <row r="135" spans="1:82" s="23" customFormat="1" ht="15" customHeight="1" x14ac:dyDescent="0.25">
      <c r="A135" s="23" t="s">
        <v>381</v>
      </c>
      <c r="B135" s="21" t="s">
        <v>61</v>
      </c>
      <c r="C135" s="29" t="s">
        <v>204</v>
      </c>
      <c r="D135" s="29" t="s">
        <v>205</v>
      </c>
      <c r="E135" t="s">
        <v>263</v>
      </c>
      <c r="F135" s="29" t="s">
        <v>274</v>
      </c>
      <c r="G135" t="s">
        <v>264</v>
      </c>
      <c r="H135" t="s">
        <v>264</v>
      </c>
      <c r="I135" s="23">
        <v>1</v>
      </c>
      <c r="J135" s="24">
        <v>1404.0649000000001</v>
      </c>
      <c r="K135" s="25">
        <f t="shared" si="45"/>
        <v>1404.0649000000001</v>
      </c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>
        <v>1404.0649000000001</v>
      </c>
      <c r="AS135" s="27">
        <v>1404.0649000000001</v>
      </c>
      <c r="AT135" s="27">
        <f t="shared" si="46"/>
        <v>1404.0649000000001</v>
      </c>
      <c r="AU135" s="27">
        <f t="shared" si="46"/>
        <v>1404.0649000000001</v>
      </c>
      <c r="AV135" s="27">
        <f t="shared" si="46"/>
        <v>1404.0649000000001</v>
      </c>
      <c r="AW135" s="27">
        <f t="shared" si="46"/>
        <v>1404.0649000000001</v>
      </c>
      <c r="AX135" s="27">
        <f t="shared" si="46"/>
        <v>1404.0649000000001</v>
      </c>
      <c r="AY135" s="27">
        <f t="shared" si="46"/>
        <v>1404.0649000000001</v>
      </c>
      <c r="AZ135" s="27">
        <f t="shared" si="46"/>
        <v>1404.0649000000001</v>
      </c>
      <c r="BA135" s="27">
        <f t="shared" si="46"/>
        <v>1404.0649000000001</v>
      </c>
      <c r="BB135" s="27">
        <f t="shared" si="46"/>
        <v>1404.0649000000001</v>
      </c>
      <c r="BC135" s="27">
        <f t="shared" si="46"/>
        <v>1404.0649000000001</v>
      </c>
      <c r="BD135" s="27">
        <f t="shared" si="46"/>
        <v>1404.0649000000001</v>
      </c>
      <c r="BE135" s="27">
        <f t="shared" si="46"/>
        <v>1404.0649000000001</v>
      </c>
      <c r="BF135" s="27">
        <f t="shared" si="46"/>
        <v>1404.0649000000001</v>
      </c>
      <c r="BG135" s="27">
        <f t="shared" si="46"/>
        <v>1404.0649000000001</v>
      </c>
      <c r="BH135" s="27">
        <f t="shared" si="46"/>
        <v>1404.0649000000001</v>
      </c>
      <c r="BI135" s="27">
        <f t="shared" si="44"/>
        <v>1404.0649000000001</v>
      </c>
      <c r="BJ135" s="27">
        <f t="shared" si="44"/>
        <v>1404.0649000000001</v>
      </c>
      <c r="BK135" s="27">
        <f t="shared" si="44"/>
        <v>1404.0649000000001</v>
      </c>
      <c r="BL135" s="27">
        <f t="shared" si="44"/>
        <v>1404.0649000000001</v>
      </c>
      <c r="BM135" s="27">
        <f t="shared" si="44"/>
        <v>1404.0649000000001</v>
      </c>
      <c r="BN135" s="27">
        <f t="shared" si="44"/>
        <v>1404.0649000000001</v>
      </c>
      <c r="BO135" s="27">
        <f t="shared" si="44"/>
        <v>1404.0649000000001</v>
      </c>
      <c r="BP135" s="27">
        <f t="shared" si="44"/>
        <v>1404.0649000000001</v>
      </c>
      <c r="BQ135" s="27">
        <f t="shared" si="44"/>
        <v>1404.0649000000001</v>
      </c>
      <c r="BR135" s="27"/>
      <c r="BS135" s="27"/>
      <c r="BT135" s="27"/>
      <c r="BU135" s="28">
        <f t="shared" si="40"/>
        <v>36505.687400000003</v>
      </c>
      <c r="BW135" s="26">
        <f t="shared" si="9"/>
        <v>0</v>
      </c>
      <c r="BX135" s="26">
        <f t="shared" si="10"/>
        <v>0</v>
      </c>
      <c r="BY135" s="26">
        <f t="shared" si="11"/>
        <v>0</v>
      </c>
      <c r="BZ135" s="26">
        <f t="shared" si="49"/>
        <v>1404.0649000000001</v>
      </c>
      <c r="CA135" s="26">
        <f t="shared" si="50"/>
        <v>11232.519199999999</v>
      </c>
      <c r="CB135" s="26">
        <f t="shared" si="47"/>
        <v>16848.778799999996</v>
      </c>
      <c r="CC135" s="26">
        <f t="shared" si="41"/>
        <v>7020.3245000000006</v>
      </c>
      <c r="CD135" s="26">
        <f t="shared" si="48"/>
        <v>36505.687399999995</v>
      </c>
    </row>
    <row r="136" spans="1:82" s="23" customFormat="1" ht="15" customHeight="1" x14ac:dyDescent="0.25">
      <c r="A136" s="23" t="s">
        <v>381</v>
      </c>
      <c r="B136" s="21" t="s">
        <v>61</v>
      </c>
      <c r="C136" s="29" t="s">
        <v>363</v>
      </c>
      <c r="D136" s="29" t="s">
        <v>206</v>
      </c>
      <c r="E136" t="s">
        <v>267</v>
      </c>
      <c r="F136" s="29" t="s">
        <v>267</v>
      </c>
      <c r="G136" t="s">
        <v>263</v>
      </c>
      <c r="H136" t="s">
        <v>263</v>
      </c>
      <c r="I136" s="23">
        <v>1</v>
      </c>
      <c r="J136" s="24">
        <v>945.15049999999997</v>
      </c>
      <c r="K136" s="25">
        <f t="shared" si="45"/>
        <v>945.15049999999997</v>
      </c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>
        <v>945.15049999999997</v>
      </c>
      <c r="AS136" s="27">
        <v>945.15049999999997</v>
      </c>
      <c r="AT136" s="27">
        <f t="shared" si="46"/>
        <v>945.15049999999997</v>
      </c>
      <c r="AU136" s="27">
        <f t="shared" si="46"/>
        <v>945.15049999999997</v>
      </c>
      <c r="AV136" s="27">
        <f t="shared" si="46"/>
        <v>945.15049999999997</v>
      </c>
      <c r="AW136" s="27">
        <f t="shared" si="46"/>
        <v>945.15049999999997</v>
      </c>
      <c r="AX136" s="27">
        <f t="shared" si="46"/>
        <v>945.15049999999997</v>
      </c>
      <c r="AY136" s="27">
        <f t="shared" si="46"/>
        <v>945.15049999999997</v>
      </c>
      <c r="AZ136" s="27">
        <f t="shared" si="46"/>
        <v>945.15049999999997</v>
      </c>
      <c r="BA136" s="27">
        <f t="shared" si="46"/>
        <v>945.15049999999997</v>
      </c>
      <c r="BB136" s="27">
        <f t="shared" si="46"/>
        <v>945.15049999999997</v>
      </c>
      <c r="BC136" s="27">
        <f t="shared" si="46"/>
        <v>945.15049999999997</v>
      </c>
      <c r="BD136" s="27">
        <f t="shared" si="46"/>
        <v>945.15049999999997</v>
      </c>
      <c r="BE136" s="27">
        <f t="shared" si="46"/>
        <v>945.15049999999997</v>
      </c>
      <c r="BF136" s="27">
        <f t="shared" si="46"/>
        <v>945.15049999999997</v>
      </c>
      <c r="BG136" s="27">
        <f t="shared" si="46"/>
        <v>945.15049999999997</v>
      </c>
      <c r="BH136" s="27">
        <f t="shared" si="46"/>
        <v>945.15049999999997</v>
      </c>
      <c r="BI136" s="27">
        <f t="shared" si="44"/>
        <v>945.15049999999997</v>
      </c>
      <c r="BJ136" s="27">
        <f t="shared" si="44"/>
        <v>945.15049999999997</v>
      </c>
      <c r="BK136" s="27">
        <f t="shared" si="44"/>
        <v>945.15049999999997</v>
      </c>
      <c r="BL136" s="27">
        <f t="shared" si="44"/>
        <v>945.15049999999997</v>
      </c>
      <c r="BM136" s="27">
        <f t="shared" si="44"/>
        <v>945.15049999999997</v>
      </c>
      <c r="BN136" s="27">
        <f t="shared" si="44"/>
        <v>945.15049999999997</v>
      </c>
      <c r="BO136" s="27">
        <f t="shared" si="44"/>
        <v>945.15049999999997</v>
      </c>
      <c r="BP136" s="27">
        <f t="shared" si="44"/>
        <v>945.15049999999997</v>
      </c>
      <c r="BQ136" s="27">
        <f t="shared" si="44"/>
        <v>945.15049999999997</v>
      </c>
      <c r="BR136" s="27"/>
      <c r="BS136" s="27"/>
      <c r="BT136" s="27"/>
      <c r="BU136" s="28">
        <f t="shared" si="40"/>
        <v>24573.912999999997</v>
      </c>
      <c r="BW136" s="26">
        <f t="shared" si="9"/>
        <v>0</v>
      </c>
      <c r="BX136" s="26">
        <f t="shared" si="10"/>
        <v>0</v>
      </c>
      <c r="BY136" s="26">
        <f t="shared" si="11"/>
        <v>0</v>
      </c>
      <c r="BZ136" s="26">
        <f t="shared" si="49"/>
        <v>945.15049999999997</v>
      </c>
      <c r="CA136" s="26">
        <f t="shared" si="50"/>
        <v>7561.2039999999988</v>
      </c>
      <c r="CB136" s="26">
        <f t="shared" si="47"/>
        <v>11341.805999999999</v>
      </c>
      <c r="CC136" s="26">
        <f t="shared" si="41"/>
        <v>4725.7524999999996</v>
      </c>
      <c r="CD136" s="26">
        <f t="shared" si="48"/>
        <v>24573.912999999997</v>
      </c>
    </row>
    <row r="137" spans="1:82" s="23" customFormat="1" ht="15" customHeight="1" x14ac:dyDescent="0.25">
      <c r="A137" s="23" t="s">
        <v>381</v>
      </c>
      <c r="B137" s="21" t="s">
        <v>61</v>
      </c>
      <c r="C137" s="29" t="s">
        <v>364</v>
      </c>
      <c r="D137" s="29" t="s">
        <v>207</v>
      </c>
      <c r="E137" t="s">
        <v>260</v>
      </c>
      <c r="F137" s="29" t="s">
        <v>260</v>
      </c>
      <c r="G137" t="s">
        <v>263</v>
      </c>
      <c r="H137" t="s">
        <v>263</v>
      </c>
      <c r="I137" s="23">
        <v>1</v>
      </c>
      <c r="J137" s="24">
        <v>1289.6904999999999</v>
      </c>
      <c r="K137" s="25">
        <f t="shared" si="45"/>
        <v>1289.6904999999999</v>
      </c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>
        <v>1289.6904999999999</v>
      </c>
      <c r="AS137" s="27">
        <v>1289.6904999999999</v>
      </c>
      <c r="AT137" s="27">
        <f t="shared" si="46"/>
        <v>1289.6904999999999</v>
      </c>
      <c r="AU137" s="27">
        <f t="shared" si="46"/>
        <v>1289.6904999999999</v>
      </c>
      <c r="AV137" s="27">
        <f t="shared" si="46"/>
        <v>1289.6904999999999</v>
      </c>
      <c r="AW137" s="27">
        <f t="shared" si="46"/>
        <v>1289.6904999999999</v>
      </c>
      <c r="AX137" s="27">
        <f t="shared" si="46"/>
        <v>1289.6904999999999</v>
      </c>
      <c r="AY137" s="27">
        <f t="shared" si="46"/>
        <v>1289.6904999999999</v>
      </c>
      <c r="AZ137" s="27">
        <f t="shared" si="46"/>
        <v>1289.6904999999999</v>
      </c>
      <c r="BA137" s="27">
        <f t="shared" si="46"/>
        <v>1289.6904999999999</v>
      </c>
      <c r="BB137" s="27">
        <f t="shared" si="46"/>
        <v>1289.6904999999999</v>
      </c>
      <c r="BC137" s="27">
        <f t="shared" si="46"/>
        <v>1289.6904999999999</v>
      </c>
      <c r="BD137" s="27">
        <f t="shared" si="46"/>
        <v>1289.6904999999999</v>
      </c>
      <c r="BE137" s="27">
        <f t="shared" si="46"/>
        <v>1289.6904999999999</v>
      </c>
      <c r="BF137" s="27">
        <f t="shared" si="46"/>
        <v>1289.6904999999999</v>
      </c>
      <c r="BG137" s="27">
        <f t="shared" si="46"/>
        <v>1289.6904999999999</v>
      </c>
      <c r="BH137" s="27">
        <f t="shared" si="46"/>
        <v>1289.6904999999999</v>
      </c>
      <c r="BI137" s="27">
        <f t="shared" si="44"/>
        <v>1289.6904999999999</v>
      </c>
      <c r="BJ137" s="27">
        <f t="shared" si="44"/>
        <v>1289.6904999999999</v>
      </c>
      <c r="BK137" s="27">
        <f t="shared" si="44"/>
        <v>1289.6904999999999</v>
      </c>
      <c r="BL137" s="27">
        <f t="shared" si="44"/>
        <v>1289.6904999999999</v>
      </c>
      <c r="BM137" s="27">
        <f t="shared" si="44"/>
        <v>1289.6904999999999</v>
      </c>
      <c r="BN137" s="27">
        <f t="shared" si="44"/>
        <v>1289.6904999999999</v>
      </c>
      <c r="BO137" s="27">
        <f t="shared" si="44"/>
        <v>1289.6904999999999</v>
      </c>
      <c r="BP137" s="27">
        <f t="shared" si="44"/>
        <v>1289.6904999999999</v>
      </c>
      <c r="BQ137" s="27">
        <f t="shared" si="44"/>
        <v>1289.6904999999999</v>
      </c>
      <c r="BR137" s="27"/>
      <c r="BS137" s="27"/>
      <c r="BT137" s="27"/>
      <c r="BU137" s="28">
        <f t="shared" si="40"/>
        <v>33531.953000000009</v>
      </c>
      <c r="BW137" s="26">
        <f t="shared" si="9"/>
        <v>0</v>
      </c>
      <c r="BX137" s="26">
        <f t="shared" si="10"/>
        <v>0</v>
      </c>
      <c r="BY137" s="26">
        <f t="shared" si="11"/>
        <v>0</v>
      </c>
      <c r="BZ137" s="26">
        <f t="shared" si="49"/>
        <v>1289.6904999999999</v>
      </c>
      <c r="CA137" s="26">
        <f t="shared" si="50"/>
        <v>10317.523999999999</v>
      </c>
      <c r="CB137" s="26">
        <f t="shared" si="47"/>
        <v>15476.286000000002</v>
      </c>
      <c r="CC137" s="26">
        <f t="shared" si="41"/>
        <v>6448.4524999999994</v>
      </c>
      <c r="CD137" s="26">
        <f t="shared" si="48"/>
        <v>33531.953000000001</v>
      </c>
    </row>
    <row r="138" spans="1:82" s="23" customFormat="1" ht="15" customHeight="1" x14ac:dyDescent="0.25">
      <c r="A138" s="23" t="s">
        <v>381</v>
      </c>
      <c r="B138" s="21" t="s">
        <v>61</v>
      </c>
      <c r="C138" s="29" t="s">
        <v>365</v>
      </c>
      <c r="D138" s="29" t="s">
        <v>208</v>
      </c>
      <c r="E138" t="s">
        <v>258</v>
      </c>
      <c r="F138" s="29" t="s">
        <v>258</v>
      </c>
      <c r="G138" t="s">
        <v>258</v>
      </c>
      <c r="H138" t="s">
        <v>258</v>
      </c>
      <c r="I138" s="23">
        <v>1</v>
      </c>
      <c r="J138" s="24">
        <v>3168.6249000000003</v>
      </c>
      <c r="K138" s="25">
        <f t="shared" si="45"/>
        <v>3168.6249000000003</v>
      </c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>
        <v>3168.6249000000003</v>
      </c>
      <c r="AS138" s="27">
        <v>3168.6249000000003</v>
      </c>
      <c r="AT138" s="27">
        <f t="shared" si="46"/>
        <v>3168.6249000000003</v>
      </c>
      <c r="AU138" s="27">
        <f t="shared" si="46"/>
        <v>3168.6249000000003</v>
      </c>
      <c r="AV138" s="27">
        <f t="shared" si="46"/>
        <v>3168.6249000000003</v>
      </c>
      <c r="AW138" s="27">
        <f t="shared" si="46"/>
        <v>3168.6249000000003</v>
      </c>
      <c r="AX138" s="27">
        <f t="shared" si="46"/>
        <v>3168.6249000000003</v>
      </c>
      <c r="AY138" s="27">
        <f t="shared" si="46"/>
        <v>3168.6249000000003</v>
      </c>
      <c r="AZ138" s="27">
        <f t="shared" si="46"/>
        <v>3168.6249000000003</v>
      </c>
      <c r="BA138" s="27">
        <f t="shared" si="46"/>
        <v>3168.6249000000003</v>
      </c>
      <c r="BB138" s="27">
        <f t="shared" si="46"/>
        <v>3168.6249000000003</v>
      </c>
      <c r="BC138" s="27">
        <f t="shared" si="46"/>
        <v>3168.6249000000003</v>
      </c>
      <c r="BD138" s="27">
        <f t="shared" si="46"/>
        <v>3168.6249000000003</v>
      </c>
      <c r="BE138" s="27">
        <f t="shared" si="46"/>
        <v>3168.6249000000003</v>
      </c>
      <c r="BF138" s="27">
        <f t="shared" si="46"/>
        <v>3168.6249000000003</v>
      </c>
      <c r="BG138" s="27">
        <f t="shared" si="46"/>
        <v>3168.6249000000003</v>
      </c>
      <c r="BH138" s="27">
        <f t="shared" si="46"/>
        <v>3168.6249000000003</v>
      </c>
      <c r="BI138" s="27">
        <f t="shared" si="44"/>
        <v>3168.6249000000003</v>
      </c>
      <c r="BJ138" s="27">
        <f t="shared" si="44"/>
        <v>3168.6249000000003</v>
      </c>
      <c r="BK138" s="27">
        <f t="shared" si="44"/>
        <v>3168.6249000000003</v>
      </c>
      <c r="BL138" s="27">
        <f t="shared" si="44"/>
        <v>3168.6249000000003</v>
      </c>
      <c r="BM138" s="27">
        <f t="shared" si="44"/>
        <v>3168.6249000000003</v>
      </c>
      <c r="BN138" s="27">
        <f t="shared" si="44"/>
        <v>3168.6249000000003</v>
      </c>
      <c r="BO138" s="27">
        <f t="shared" si="44"/>
        <v>3168.6249000000003</v>
      </c>
      <c r="BP138" s="27">
        <f t="shared" si="44"/>
        <v>3168.6249000000003</v>
      </c>
      <c r="BQ138" s="27">
        <f t="shared" si="44"/>
        <v>3168.6249000000003</v>
      </c>
      <c r="BR138" s="27"/>
      <c r="BS138" s="27"/>
      <c r="BT138" s="27"/>
      <c r="BU138" s="28">
        <f t="shared" si="40"/>
        <v>82384.247399999993</v>
      </c>
      <c r="BW138" s="26">
        <f t="shared" si="9"/>
        <v>0</v>
      </c>
      <c r="BX138" s="26">
        <f t="shared" si="10"/>
        <v>0</v>
      </c>
      <c r="BY138" s="26">
        <f t="shared" si="11"/>
        <v>0</v>
      </c>
      <c r="BZ138" s="26">
        <f t="shared" si="49"/>
        <v>3168.6249000000003</v>
      </c>
      <c r="CA138" s="26">
        <f t="shared" si="50"/>
        <v>25348.999199999998</v>
      </c>
      <c r="CB138" s="26">
        <f t="shared" si="47"/>
        <v>38023.498800000001</v>
      </c>
      <c r="CC138" s="26">
        <f t="shared" si="41"/>
        <v>15843.124500000002</v>
      </c>
      <c r="CD138" s="26">
        <f t="shared" si="48"/>
        <v>82384.247400000007</v>
      </c>
    </row>
    <row r="139" spans="1:82" s="23" customFormat="1" ht="15" customHeight="1" x14ac:dyDescent="0.25">
      <c r="A139" s="23" t="s">
        <v>381</v>
      </c>
      <c r="B139" s="21" t="s">
        <v>61</v>
      </c>
      <c r="C139" s="29" t="s">
        <v>327</v>
      </c>
      <c r="D139" s="29" t="s">
        <v>209</v>
      </c>
      <c r="E139" t="s">
        <v>259</v>
      </c>
      <c r="F139" s="29" t="s">
        <v>259</v>
      </c>
      <c r="G139" t="s">
        <v>263</v>
      </c>
      <c r="H139" t="s">
        <v>263</v>
      </c>
      <c r="I139" s="23">
        <v>1</v>
      </c>
      <c r="J139" s="24">
        <v>1358.9204999999999</v>
      </c>
      <c r="K139" s="25">
        <f t="shared" si="45"/>
        <v>1358.9204999999999</v>
      </c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>
        <v>1358.9204999999999</v>
      </c>
      <c r="AS139" s="27">
        <v>1358.9204999999999</v>
      </c>
      <c r="AT139" s="27">
        <f t="shared" si="46"/>
        <v>1358.9204999999999</v>
      </c>
      <c r="AU139" s="27">
        <f t="shared" si="46"/>
        <v>1358.9204999999999</v>
      </c>
      <c r="AV139" s="27">
        <f t="shared" si="46"/>
        <v>1358.9204999999999</v>
      </c>
      <c r="AW139" s="27">
        <f t="shared" si="46"/>
        <v>1358.9204999999999</v>
      </c>
      <c r="AX139" s="27">
        <f t="shared" si="46"/>
        <v>1358.9204999999999</v>
      </c>
      <c r="AY139" s="27">
        <f t="shared" si="46"/>
        <v>1358.9204999999999</v>
      </c>
      <c r="AZ139" s="27">
        <f t="shared" si="46"/>
        <v>1358.9204999999999</v>
      </c>
      <c r="BA139" s="27">
        <f t="shared" si="46"/>
        <v>1358.9204999999999</v>
      </c>
      <c r="BB139" s="27">
        <f t="shared" si="46"/>
        <v>1358.9204999999999</v>
      </c>
      <c r="BC139" s="27">
        <f t="shared" si="46"/>
        <v>1358.9204999999999</v>
      </c>
      <c r="BD139" s="27">
        <f t="shared" si="46"/>
        <v>1358.9204999999999</v>
      </c>
      <c r="BE139" s="27">
        <f t="shared" si="46"/>
        <v>1358.9204999999999</v>
      </c>
      <c r="BF139" s="27">
        <f t="shared" si="46"/>
        <v>1358.9204999999999</v>
      </c>
      <c r="BG139" s="27">
        <f t="shared" si="46"/>
        <v>1358.9204999999999</v>
      </c>
      <c r="BH139" s="27">
        <f t="shared" si="46"/>
        <v>1358.9204999999999</v>
      </c>
      <c r="BI139" s="27">
        <f t="shared" si="44"/>
        <v>1358.9204999999999</v>
      </c>
      <c r="BJ139" s="27">
        <f t="shared" si="44"/>
        <v>1358.9204999999999</v>
      </c>
      <c r="BK139" s="27">
        <f t="shared" si="44"/>
        <v>1358.9204999999999</v>
      </c>
      <c r="BL139" s="27">
        <f t="shared" si="44"/>
        <v>1358.9204999999999</v>
      </c>
      <c r="BM139" s="27">
        <f t="shared" si="44"/>
        <v>1358.9204999999999</v>
      </c>
      <c r="BN139" s="27">
        <f t="shared" si="44"/>
        <v>1358.9204999999999</v>
      </c>
      <c r="BO139" s="27">
        <f t="shared" si="44"/>
        <v>1358.9204999999999</v>
      </c>
      <c r="BP139" s="27">
        <f t="shared" si="44"/>
        <v>1358.9204999999999</v>
      </c>
      <c r="BQ139" s="27">
        <f t="shared" si="44"/>
        <v>1358.9204999999999</v>
      </c>
      <c r="BR139" s="27"/>
      <c r="BS139" s="27"/>
      <c r="BT139" s="27"/>
      <c r="BU139" s="28">
        <f t="shared" si="40"/>
        <v>35331.932999999997</v>
      </c>
      <c r="BW139" s="26">
        <f t="shared" si="9"/>
        <v>0</v>
      </c>
      <c r="BX139" s="26">
        <f t="shared" si="10"/>
        <v>0</v>
      </c>
      <c r="BY139" s="26">
        <f t="shared" si="11"/>
        <v>0</v>
      </c>
      <c r="BZ139" s="26">
        <f t="shared" si="49"/>
        <v>1358.9204999999999</v>
      </c>
      <c r="CA139" s="26">
        <f t="shared" si="50"/>
        <v>10871.364</v>
      </c>
      <c r="CB139" s="26">
        <f t="shared" si="47"/>
        <v>16307.046</v>
      </c>
      <c r="CC139" s="26">
        <f t="shared" si="41"/>
        <v>6794.6025</v>
      </c>
      <c r="CD139" s="26">
        <f t="shared" si="48"/>
        <v>35331.932999999997</v>
      </c>
    </row>
    <row r="140" spans="1:82" s="23" customFormat="1" ht="15" customHeight="1" x14ac:dyDescent="0.25">
      <c r="A140" s="23" t="s">
        <v>381</v>
      </c>
      <c r="B140" s="21" t="s">
        <v>61</v>
      </c>
      <c r="C140" s="29" t="s">
        <v>328</v>
      </c>
      <c r="D140" s="29" t="s">
        <v>209</v>
      </c>
      <c r="E140" t="s">
        <v>260</v>
      </c>
      <c r="F140" s="29" t="s">
        <v>260</v>
      </c>
      <c r="G140" t="s">
        <v>263</v>
      </c>
      <c r="H140" t="s">
        <v>263</v>
      </c>
      <c r="I140" s="23">
        <v>1</v>
      </c>
      <c r="J140" s="24">
        <v>1289.6904999999999</v>
      </c>
      <c r="K140" s="25">
        <f t="shared" si="45"/>
        <v>1289.6904999999999</v>
      </c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>
        <v>1289.6904999999999</v>
      </c>
      <c r="AS140" s="27">
        <v>1289.6904999999999</v>
      </c>
      <c r="AT140" s="27">
        <f t="shared" si="46"/>
        <v>1289.6904999999999</v>
      </c>
      <c r="AU140" s="27">
        <f t="shared" si="46"/>
        <v>1289.6904999999999</v>
      </c>
      <c r="AV140" s="27">
        <f t="shared" si="46"/>
        <v>1289.6904999999999</v>
      </c>
      <c r="AW140" s="27">
        <f t="shared" si="46"/>
        <v>1289.6904999999999</v>
      </c>
      <c r="AX140" s="27">
        <f t="shared" si="46"/>
        <v>1289.6904999999999</v>
      </c>
      <c r="AY140" s="27">
        <f t="shared" si="46"/>
        <v>1289.6904999999999</v>
      </c>
      <c r="AZ140" s="27">
        <f t="shared" si="46"/>
        <v>1289.6904999999999</v>
      </c>
      <c r="BA140" s="27">
        <f t="shared" si="46"/>
        <v>1289.6904999999999</v>
      </c>
      <c r="BB140" s="27">
        <f t="shared" si="46"/>
        <v>1289.6904999999999</v>
      </c>
      <c r="BC140" s="27">
        <f t="shared" si="46"/>
        <v>1289.6904999999999</v>
      </c>
      <c r="BD140" s="27">
        <f t="shared" si="46"/>
        <v>1289.6904999999999</v>
      </c>
      <c r="BE140" s="27">
        <f t="shared" si="46"/>
        <v>1289.6904999999999</v>
      </c>
      <c r="BF140" s="27">
        <f t="shared" si="46"/>
        <v>1289.6904999999999</v>
      </c>
      <c r="BG140" s="27">
        <f t="shared" si="46"/>
        <v>1289.6904999999999</v>
      </c>
      <c r="BH140" s="27">
        <f t="shared" si="46"/>
        <v>1289.6904999999999</v>
      </c>
      <c r="BI140" s="27">
        <f t="shared" si="44"/>
        <v>1289.6904999999999</v>
      </c>
      <c r="BJ140" s="27">
        <f t="shared" si="44"/>
        <v>1289.6904999999999</v>
      </c>
      <c r="BK140" s="27">
        <f t="shared" si="44"/>
        <v>1289.6904999999999</v>
      </c>
      <c r="BL140" s="27">
        <f t="shared" si="44"/>
        <v>1289.6904999999999</v>
      </c>
      <c r="BM140" s="27">
        <f t="shared" si="44"/>
        <v>1289.6904999999999</v>
      </c>
      <c r="BN140" s="27">
        <f t="shared" si="44"/>
        <v>1289.6904999999999</v>
      </c>
      <c r="BO140" s="27">
        <f t="shared" si="44"/>
        <v>1289.6904999999999</v>
      </c>
      <c r="BP140" s="27">
        <f t="shared" si="44"/>
        <v>1289.6904999999999</v>
      </c>
      <c r="BQ140" s="27">
        <f t="shared" si="44"/>
        <v>1289.6904999999999</v>
      </c>
      <c r="BR140" s="27"/>
      <c r="BS140" s="27"/>
      <c r="BT140" s="27"/>
      <c r="BU140" s="28">
        <f t="shared" si="40"/>
        <v>33531.953000000009</v>
      </c>
      <c r="BW140" s="26">
        <f t="shared" si="9"/>
        <v>0</v>
      </c>
      <c r="BX140" s="26">
        <f t="shared" si="10"/>
        <v>0</v>
      </c>
      <c r="BY140" s="26">
        <f t="shared" si="11"/>
        <v>0</v>
      </c>
      <c r="BZ140" s="26">
        <f t="shared" si="49"/>
        <v>1289.6904999999999</v>
      </c>
      <c r="CA140" s="26">
        <f t="shared" si="50"/>
        <v>10317.523999999999</v>
      </c>
      <c r="CB140" s="26">
        <f t="shared" si="47"/>
        <v>15476.286000000002</v>
      </c>
      <c r="CC140" s="26">
        <f t="shared" ref="CC140:CC171" si="51">SUM(BM140:BT140)</f>
        <v>6448.4524999999994</v>
      </c>
      <c r="CD140" s="26">
        <f t="shared" si="48"/>
        <v>33531.953000000001</v>
      </c>
    </row>
    <row r="141" spans="1:82" s="23" customFormat="1" ht="15" customHeight="1" x14ac:dyDescent="0.25">
      <c r="A141" s="23" t="s">
        <v>381</v>
      </c>
      <c r="B141" s="21" t="s">
        <v>61</v>
      </c>
      <c r="C141" s="29" t="s">
        <v>210</v>
      </c>
      <c r="D141" s="29" t="s">
        <v>211</v>
      </c>
      <c r="E141" t="s">
        <v>263</v>
      </c>
      <c r="F141" s="29" t="s">
        <v>263</v>
      </c>
      <c r="G141" t="s">
        <v>257</v>
      </c>
      <c r="H141" t="s">
        <v>267</v>
      </c>
      <c r="I141" s="23">
        <v>1</v>
      </c>
      <c r="J141" s="24">
        <v>1479.6704999999999</v>
      </c>
      <c r="K141" s="25">
        <f t="shared" si="45"/>
        <v>1479.6704999999999</v>
      </c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>
        <v>1479.6704999999999</v>
      </c>
      <c r="AS141" s="27">
        <v>1479.6704999999999</v>
      </c>
      <c r="AT141" s="27">
        <f t="shared" si="46"/>
        <v>1479.6704999999999</v>
      </c>
      <c r="AU141" s="27">
        <f t="shared" si="46"/>
        <v>1479.6704999999999</v>
      </c>
      <c r="AV141" s="27">
        <f t="shared" si="46"/>
        <v>1479.6704999999999</v>
      </c>
      <c r="AW141" s="27">
        <f t="shared" si="46"/>
        <v>1479.6704999999999</v>
      </c>
      <c r="AX141" s="27">
        <f t="shared" si="46"/>
        <v>1479.6704999999999</v>
      </c>
      <c r="AY141" s="27">
        <f t="shared" si="46"/>
        <v>1479.6704999999999</v>
      </c>
      <c r="AZ141" s="27">
        <f t="shared" si="46"/>
        <v>1479.6704999999999</v>
      </c>
      <c r="BA141" s="27">
        <f t="shared" si="46"/>
        <v>1479.6704999999999</v>
      </c>
      <c r="BB141" s="27">
        <f t="shared" si="46"/>
        <v>1479.6704999999999</v>
      </c>
      <c r="BC141" s="27">
        <f t="shared" si="46"/>
        <v>1479.6704999999999</v>
      </c>
      <c r="BD141" s="27">
        <f t="shared" si="46"/>
        <v>1479.6704999999999</v>
      </c>
      <c r="BE141" s="27">
        <f t="shared" si="46"/>
        <v>1479.6704999999999</v>
      </c>
      <c r="BF141" s="27">
        <f t="shared" si="46"/>
        <v>1479.6704999999999</v>
      </c>
      <c r="BG141" s="27">
        <f t="shared" si="46"/>
        <v>1479.6704999999999</v>
      </c>
      <c r="BH141" s="27">
        <f t="shared" si="46"/>
        <v>1479.6704999999999</v>
      </c>
      <c r="BI141" s="27">
        <f t="shared" si="44"/>
        <v>1479.6704999999999</v>
      </c>
      <c r="BJ141" s="27">
        <f t="shared" si="44"/>
        <v>1479.6704999999999</v>
      </c>
      <c r="BK141" s="27">
        <f t="shared" si="44"/>
        <v>1479.6704999999999</v>
      </c>
      <c r="BL141" s="27">
        <f t="shared" si="44"/>
        <v>1479.6704999999999</v>
      </c>
      <c r="BM141" s="27">
        <f t="shared" si="44"/>
        <v>1479.6704999999999</v>
      </c>
      <c r="BN141" s="27">
        <f t="shared" si="44"/>
        <v>1479.6704999999999</v>
      </c>
      <c r="BO141" s="27">
        <f t="shared" si="44"/>
        <v>1479.6704999999999</v>
      </c>
      <c r="BP141" s="27">
        <f t="shared" si="44"/>
        <v>1479.6704999999999</v>
      </c>
      <c r="BQ141" s="27">
        <f t="shared" si="44"/>
        <v>1479.6704999999999</v>
      </c>
      <c r="BR141" s="27"/>
      <c r="BS141" s="27"/>
      <c r="BT141" s="27"/>
      <c r="BU141" s="28">
        <f t="shared" si="40"/>
        <v>38471.432999999997</v>
      </c>
      <c r="BW141" s="26">
        <f t="shared" si="9"/>
        <v>0</v>
      </c>
      <c r="BX141" s="26">
        <f t="shared" si="10"/>
        <v>0</v>
      </c>
      <c r="BY141" s="26">
        <f t="shared" si="11"/>
        <v>0</v>
      </c>
      <c r="BZ141" s="26">
        <f t="shared" si="49"/>
        <v>1479.6704999999999</v>
      </c>
      <c r="CA141" s="26">
        <f t="shared" si="50"/>
        <v>11837.364</v>
      </c>
      <c r="CB141" s="26">
        <f t="shared" si="47"/>
        <v>17756.045999999998</v>
      </c>
      <c r="CC141" s="26">
        <f t="shared" si="51"/>
        <v>7398.3525</v>
      </c>
      <c r="CD141" s="26">
        <f t="shared" si="48"/>
        <v>38471.432999999997</v>
      </c>
    </row>
    <row r="142" spans="1:82" s="23" customFormat="1" ht="15" customHeight="1" x14ac:dyDescent="0.25">
      <c r="A142" s="23" t="s">
        <v>381</v>
      </c>
      <c r="B142" s="21" t="s">
        <v>61</v>
      </c>
      <c r="C142" s="29" t="s">
        <v>366</v>
      </c>
      <c r="D142" s="29" t="s">
        <v>212</v>
      </c>
      <c r="E142" t="s">
        <v>264</v>
      </c>
      <c r="F142" t="s">
        <v>264</v>
      </c>
      <c r="G142" t="s">
        <v>263</v>
      </c>
      <c r="H142" t="s">
        <v>263</v>
      </c>
      <c r="I142" s="23">
        <v>1</v>
      </c>
      <c r="J142" s="24">
        <v>1281.6405</v>
      </c>
      <c r="K142" s="25">
        <f t="shared" si="45"/>
        <v>1281.6405</v>
      </c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>
        <v>1281.6405</v>
      </c>
      <c r="AS142" s="27">
        <v>1281.6405</v>
      </c>
      <c r="AT142" s="27">
        <f t="shared" si="46"/>
        <v>1281.6405</v>
      </c>
      <c r="AU142" s="27">
        <f t="shared" si="46"/>
        <v>1281.6405</v>
      </c>
      <c r="AV142" s="27">
        <f t="shared" si="46"/>
        <v>1281.6405</v>
      </c>
      <c r="AW142" s="27">
        <f t="shared" si="46"/>
        <v>1281.6405</v>
      </c>
      <c r="AX142" s="27">
        <f t="shared" si="46"/>
        <v>1281.6405</v>
      </c>
      <c r="AY142" s="27">
        <f t="shared" si="46"/>
        <v>1281.6405</v>
      </c>
      <c r="AZ142" s="27">
        <f t="shared" si="46"/>
        <v>1281.6405</v>
      </c>
      <c r="BA142" s="27">
        <f t="shared" si="46"/>
        <v>1281.6405</v>
      </c>
      <c r="BB142" s="27">
        <f t="shared" si="46"/>
        <v>1281.6405</v>
      </c>
      <c r="BC142" s="27">
        <f t="shared" si="46"/>
        <v>1281.6405</v>
      </c>
      <c r="BD142" s="27">
        <f t="shared" si="46"/>
        <v>1281.6405</v>
      </c>
      <c r="BE142" s="27">
        <f t="shared" si="46"/>
        <v>1281.6405</v>
      </c>
      <c r="BF142" s="27">
        <f t="shared" si="46"/>
        <v>1281.6405</v>
      </c>
      <c r="BG142" s="27">
        <f t="shared" si="46"/>
        <v>1281.6405</v>
      </c>
      <c r="BH142" s="27">
        <f t="shared" si="46"/>
        <v>1281.6405</v>
      </c>
      <c r="BI142" s="27">
        <f t="shared" si="44"/>
        <v>1281.6405</v>
      </c>
      <c r="BJ142" s="27">
        <f t="shared" si="44"/>
        <v>1281.6405</v>
      </c>
      <c r="BK142" s="27">
        <f t="shared" si="44"/>
        <v>1281.6405</v>
      </c>
      <c r="BL142" s="27">
        <f t="shared" si="44"/>
        <v>1281.6405</v>
      </c>
      <c r="BM142" s="27">
        <f t="shared" si="44"/>
        <v>1281.6405</v>
      </c>
      <c r="BN142" s="27">
        <f t="shared" si="44"/>
        <v>1281.6405</v>
      </c>
      <c r="BO142" s="27">
        <f t="shared" si="44"/>
        <v>1281.6405</v>
      </c>
      <c r="BP142" s="27">
        <f t="shared" si="44"/>
        <v>1281.6405</v>
      </c>
      <c r="BQ142" s="27">
        <f t="shared" si="44"/>
        <v>1281.6405</v>
      </c>
      <c r="BR142" s="27"/>
      <c r="BS142" s="27"/>
      <c r="BT142" s="27"/>
      <c r="BU142" s="28">
        <f t="shared" si="40"/>
        <v>33322.653000000013</v>
      </c>
      <c r="BW142" s="26">
        <f t="shared" si="9"/>
        <v>0</v>
      </c>
      <c r="BX142" s="26">
        <f t="shared" si="10"/>
        <v>0</v>
      </c>
      <c r="BY142" s="26">
        <f t="shared" si="11"/>
        <v>0</v>
      </c>
      <c r="BZ142" s="26">
        <f t="shared" si="49"/>
        <v>1281.6405</v>
      </c>
      <c r="CA142" s="26">
        <f t="shared" si="50"/>
        <v>10253.123999999998</v>
      </c>
      <c r="CB142" s="26">
        <f t="shared" si="47"/>
        <v>15379.685999999996</v>
      </c>
      <c r="CC142" s="26">
        <f t="shared" si="51"/>
        <v>6408.2024999999994</v>
      </c>
      <c r="CD142" s="26">
        <f t="shared" si="48"/>
        <v>33322.652999999991</v>
      </c>
    </row>
    <row r="143" spans="1:82" s="23" customFormat="1" ht="15" customHeight="1" x14ac:dyDescent="0.25">
      <c r="A143" s="23" t="s">
        <v>381</v>
      </c>
      <c r="B143" s="21" t="s">
        <v>61</v>
      </c>
      <c r="C143" s="29" t="s">
        <v>367</v>
      </c>
      <c r="D143" s="29" t="s">
        <v>213</v>
      </c>
      <c r="E143" t="s">
        <v>258</v>
      </c>
      <c r="F143" t="s">
        <v>258</v>
      </c>
      <c r="G143" t="s">
        <v>263</v>
      </c>
      <c r="H143" t="s">
        <v>274</v>
      </c>
      <c r="I143" s="23">
        <v>1</v>
      </c>
      <c r="J143" s="24">
        <v>1730.8949000000002</v>
      </c>
      <c r="K143" s="25">
        <f t="shared" si="45"/>
        <v>1730.8949000000002</v>
      </c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>
        <v>1730.8949000000002</v>
      </c>
      <c r="AS143" s="27">
        <v>1730.8949000000002</v>
      </c>
      <c r="AT143" s="27">
        <f t="shared" si="46"/>
        <v>1730.8949000000002</v>
      </c>
      <c r="AU143" s="27">
        <f t="shared" si="46"/>
        <v>1730.8949000000002</v>
      </c>
      <c r="AV143" s="27">
        <f t="shared" si="46"/>
        <v>1730.8949000000002</v>
      </c>
      <c r="AW143" s="27">
        <f t="shared" si="46"/>
        <v>1730.8949000000002</v>
      </c>
      <c r="AX143" s="27">
        <f t="shared" si="46"/>
        <v>1730.8949000000002</v>
      </c>
      <c r="AY143" s="27">
        <f t="shared" si="46"/>
        <v>1730.8949000000002</v>
      </c>
      <c r="AZ143" s="27">
        <f t="shared" si="46"/>
        <v>1730.8949000000002</v>
      </c>
      <c r="BA143" s="27">
        <f t="shared" si="46"/>
        <v>1730.8949000000002</v>
      </c>
      <c r="BB143" s="27">
        <f t="shared" si="46"/>
        <v>1730.8949000000002</v>
      </c>
      <c r="BC143" s="27">
        <f t="shared" si="46"/>
        <v>1730.8949000000002</v>
      </c>
      <c r="BD143" s="27">
        <f t="shared" si="46"/>
        <v>1730.8949000000002</v>
      </c>
      <c r="BE143" s="27">
        <f t="shared" si="46"/>
        <v>1730.8949000000002</v>
      </c>
      <c r="BF143" s="27">
        <f t="shared" si="46"/>
        <v>1730.8949000000002</v>
      </c>
      <c r="BG143" s="27">
        <f t="shared" si="46"/>
        <v>1730.8949000000002</v>
      </c>
      <c r="BH143" s="27">
        <f t="shared" si="46"/>
        <v>1730.8949000000002</v>
      </c>
      <c r="BI143" s="27">
        <f t="shared" si="44"/>
        <v>1730.8949000000002</v>
      </c>
      <c r="BJ143" s="27">
        <f t="shared" si="44"/>
        <v>1730.8949000000002</v>
      </c>
      <c r="BK143" s="27">
        <f t="shared" si="44"/>
        <v>1730.8949000000002</v>
      </c>
      <c r="BL143" s="27">
        <f t="shared" si="44"/>
        <v>1730.8949000000002</v>
      </c>
      <c r="BM143" s="27">
        <f t="shared" si="44"/>
        <v>1730.8949000000002</v>
      </c>
      <c r="BN143" s="27">
        <f t="shared" si="44"/>
        <v>1730.8949000000002</v>
      </c>
      <c r="BO143" s="27">
        <f t="shared" si="44"/>
        <v>1730.8949000000002</v>
      </c>
      <c r="BP143" s="27">
        <f t="shared" si="44"/>
        <v>1730.8949000000002</v>
      </c>
      <c r="BQ143" s="27">
        <f t="shared" si="44"/>
        <v>1730.8949000000002</v>
      </c>
      <c r="BR143" s="27"/>
      <c r="BS143" s="27"/>
      <c r="BT143" s="27"/>
      <c r="BU143" s="28">
        <f t="shared" si="40"/>
        <v>45003.26739999999</v>
      </c>
      <c r="BW143" s="26">
        <f t="shared" si="9"/>
        <v>0</v>
      </c>
      <c r="BX143" s="26">
        <f t="shared" si="10"/>
        <v>0</v>
      </c>
      <c r="BY143" s="26">
        <f t="shared" si="11"/>
        <v>0</v>
      </c>
      <c r="BZ143" s="26">
        <f t="shared" si="49"/>
        <v>1730.8949000000002</v>
      </c>
      <c r="CA143" s="26">
        <f t="shared" si="50"/>
        <v>13847.159199999998</v>
      </c>
      <c r="CB143" s="26">
        <f t="shared" si="47"/>
        <v>20770.738799999996</v>
      </c>
      <c r="CC143" s="26">
        <f t="shared" si="51"/>
        <v>8654.4745000000003</v>
      </c>
      <c r="CD143" s="26">
        <f t="shared" si="48"/>
        <v>45003.267399999997</v>
      </c>
    </row>
    <row r="144" spans="1:82" s="23" customFormat="1" ht="15" customHeight="1" x14ac:dyDescent="0.25">
      <c r="A144" s="23" t="s">
        <v>381</v>
      </c>
      <c r="B144" s="21" t="s">
        <v>61</v>
      </c>
      <c r="C144" s="29" t="s">
        <v>214</v>
      </c>
      <c r="D144" s="29" t="s">
        <v>215</v>
      </c>
      <c r="E144" t="s">
        <v>268</v>
      </c>
      <c r="F144" t="s">
        <v>268</v>
      </c>
      <c r="G144" t="s">
        <v>263</v>
      </c>
      <c r="H144" t="s">
        <v>263</v>
      </c>
      <c r="I144" s="23">
        <v>1</v>
      </c>
      <c r="J144" s="24">
        <v>1965.8905</v>
      </c>
      <c r="K144" s="25">
        <f t="shared" si="45"/>
        <v>1965.8905</v>
      </c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>
        <v>1965.8905</v>
      </c>
      <c r="AS144" s="27">
        <v>1965.8905</v>
      </c>
      <c r="AT144" s="27">
        <f t="shared" si="46"/>
        <v>1965.8905</v>
      </c>
      <c r="AU144" s="27">
        <f t="shared" si="46"/>
        <v>1965.8905</v>
      </c>
      <c r="AV144" s="27">
        <f t="shared" si="46"/>
        <v>1965.8905</v>
      </c>
      <c r="AW144" s="27">
        <f t="shared" si="46"/>
        <v>1965.8905</v>
      </c>
      <c r="AX144" s="27">
        <f t="shared" si="46"/>
        <v>1965.8905</v>
      </c>
      <c r="AY144" s="27">
        <f t="shared" si="46"/>
        <v>1965.8905</v>
      </c>
      <c r="AZ144" s="27">
        <f t="shared" si="46"/>
        <v>1965.8905</v>
      </c>
      <c r="BA144" s="27">
        <f t="shared" si="46"/>
        <v>1965.8905</v>
      </c>
      <c r="BB144" s="27">
        <f t="shared" si="46"/>
        <v>1965.8905</v>
      </c>
      <c r="BC144" s="27">
        <f t="shared" si="46"/>
        <v>1965.8905</v>
      </c>
      <c r="BD144" s="27">
        <f t="shared" si="46"/>
        <v>1965.8905</v>
      </c>
      <c r="BE144" s="27">
        <f t="shared" si="46"/>
        <v>1965.8905</v>
      </c>
      <c r="BF144" s="27">
        <f t="shared" si="46"/>
        <v>1965.8905</v>
      </c>
      <c r="BG144" s="27">
        <f t="shared" si="46"/>
        <v>1965.8905</v>
      </c>
      <c r="BH144" s="27">
        <f t="shared" si="46"/>
        <v>1965.8905</v>
      </c>
      <c r="BI144" s="27">
        <f t="shared" si="44"/>
        <v>1965.8905</v>
      </c>
      <c r="BJ144" s="27">
        <f t="shared" si="44"/>
        <v>1965.8905</v>
      </c>
      <c r="BK144" s="27">
        <f t="shared" si="44"/>
        <v>1965.8905</v>
      </c>
      <c r="BL144" s="27">
        <f t="shared" si="44"/>
        <v>1965.8905</v>
      </c>
      <c r="BM144" s="27">
        <f t="shared" si="44"/>
        <v>1965.8905</v>
      </c>
      <c r="BN144" s="27">
        <f t="shared" si="44"/>
        <v>1965.8905</v>
      </c>
      <c r="BO144" s="27">
        <f t="shared" si="44"/>
        <v>1965.8905</v>
      </c>
      <c r="BP144" s="27">
        <f t="shared" si="44"/>
        <v>1965.8905</v>
      </c>
      <c r="BQ144" s="27">
        <f t="shared" si="44"/>
        <v>1965.8905</v>
      </c>
      <c r="BR144" s="27"/>
      <c r="BS144" s="27"/>
      <c r="BT144" s="27"/>
      <c r="BU144" s="28">
        <f t="shared" si="40"/>
        <v>51113.15300000002</v>
      </c>
      <c r="BW144" s="26">
        <f t="shared" si="9"/>
        <v>0</v>
      </c>
      <c r="BX144" s="26">
        <f t="shared" si="10"/>
        <v>0</v>
      </c>
      <c r="BY144" s="26">
        <f t="shared" si="11"/>
        <v>0</v>
      </c>
      <c r="BZ144" s="26">
        <f t="shared" si="49"/>
        <v>1965.8905</v>
      </c>
      <c r="CA144" s="26">
        <f t="shared" si="50"/>
        <v>15727.123999999998</v>
      </c>
      <c r="CB144" s="26">
        <f t="shared" si="47"/>
        <v>23590.686000000002</v>
      </c>
      <c r="CC144" s="26">
        <f t="shared" si="51"/>
        <v>9829.4524999999994</v>
      </c>
      <c r="CD144" s="26">
        <f t="shared" si="48"/>
        <v>51113.152999999998</v>
      </c>
    </row>
    <row r="145" spans="1:82" s="23" customFormat="1" ht="15" customHeight="1" x14ac:dyDescent="0.25">
      <c r="A145" s="23" t="s">
        <v>381</v>
      </c>
      <c r="B145" s="21" t="s">
        <v>61</v>
      </c>
      <c r="C145" s="29" t="s">
        <v>329</v>
      </c>
      <c r="D145" s="29" t="s">
        <v>215</v>
      </c>
      <c r="E145" t="s">
        <v>263</v>
      </c>
      <c r="F145" s="29" t="s">
        <v>263</v>
      </c>
      <c r="G145" t="s">
        <v>263</v>
      </c>
      <c r="H145" t="s">
        <v>263</v>
      </c>
      <c r="I145" s="23">
        <v>1</v>
      </c>
      <c r="J145" s="24">
        <v>1502.2104999999999</v>
      </c>
      <c r="K145" s="25">
        <f t="shared" si="45"/>
        <v>1502.2104999999999</v>
      </c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>
        <v>1502.2104999999999</v>
      </c>
      <c r="AS145" s="27">
        <v>1502.2104999999999</v>
      </c>
      <c r="AT145" s="27">
        <f t="shared" si="46"/>
        <v>1502.2104999999999</v>
      </c>
      <c r="AU145" s="27">
        <f t="shared" si="46"/>
        <v>1502.2104999999999</v>
      </c>
      <c r="AV145" s="27">
        <f t="shared" si="46"/>
        <v>1502.2104999999999</v>
      </c>
      <c r="AW145" s="27">
        <f t="shared" si="46"/>
        <v>1502.2104999999999</v>
      </c>
      <c r="AX145" s="27">
        <f t="shared" si="46"/>
        <v>1502.2104999999999</v>
      </c>
      <c r="AY145" s="27">
        <f t="shared" si="46"/>
        <v>1502.2104999999999</v>
      </c>
      <c r="AZ145" s="27">
        <f t="shared" si="46"/>
        <v>1502.2104999999999</v>
      </c>
      <c r="BA145" s="27">
        <f t="shared" si="46"/>
        <v>1502.2104999999999</v>
      </c>
      <c r="BB145" s="27">
        <f t="shared" si="46"/>
        <v>1502.2104999999999</v>
      </c>
      <c r="BC145" s="27">
        <f t="shared" si="46"/>
        <v>1502.2104999999999</v>
      </c>
      <c r="BD145" s="27">
        <f t="shared" si="46"/>
        <v>1502.2104999999999</v>
      </c>
      <c r="BE145" s="27">
        <f t="shared" si="46"/>
        <v>1502.2104999999999</v>
      </c>
      <c r="BF145" s="27">
        <f t="shared" si="46"/>
        <v>1502.2104999999999</v>
      </c>
      <c r="BG145" s="27">
        <f t="shared" si="46"/>
        <v>1502.2104999999999</v>
      </c>
      <c r="BH145" s="27">
        <f t="shared" si="46"/>
        <v>1502.2104999999999</v>
      </c>
      <c r="BI145" s="27">
        <f t="shared" si="44"/>
        <v>1502.2104999999999</v>
      </c>
      <c r="BJ145" s="27">
        <f t="shared" si="44"/>
        <v>1502.2104999999999</v>
      </c>
      <c r="BK145" s="27">
        <f t="shared" si="44"/>
        <v>1502.2104999999999</v>
      </c>
      <c r="BL145" s="27">
        <f t="shared" si="44"/>
        <v>1502.2104999999999</v>
      </c>
      <c r="BM145" s="27">
        <f t="shared" si="44"/>
        <v>1502.2104999999999</v>
      </c>
      <c r="BN145" s="27">
        <f t="shared" si="44"/>
        <v>1502.2104999999999</v>
      </c>
      <c r="BO145" s="27">
        <f t="shared" si="44"/>
        <v>1502.2104999999999</v>
      </c>
      <c r="BP145" s="27">
        <f t="shared" si="44"/>
        <v>1502.2104999999999</v>
      </c>
      <c r="BQ145" s="27">
        <f t="shared" si="44"/>
        <v>1502.2104999999999</v>
      </c>
      <c r="BR145" s="27"/>
      <c r="BS145" s="27"/>
      <c r="BT145" s="27"/>
      <c r="BU145" s="28">
        <f t="shared" si="40"/>
        <v>39057.473000000013</v>
      </c>
      <c r="BW145" s="26">
        <f t="shared" si="9"/>
        <v>0</v>
      </c>
      <c r="BX145" s="26">
        <f t="shared" si="10"/>
        <v>0</v>
      </c>
      <c r="BY145" s="26">
        <f t="shared" si="11"/>
        <v>0</v>
      </c>
      <c r="BZ145" s="26">
        <f t="shared" si="49"/>
        <v>1502.2104999999999</v>
      </c>
      <c r="CA145" s="26">
        <f t="shared" si="50"/>
        <v>12017.683999999997</v>
      </c>
      <c r="CB145" s="26">
        <f t="shared" si="47"/>
        <v>18026.525999999998</v>
      </c>
      <c r="CC145" s="26">
        <f t="shared" si="51"/>
        <v>7511.0524999999998</v>
      </c>
      <c r="CD145" s="26">
        <f t="shared" si="48"/>
        <v>39057.472999999991</v>
      </c>
    </row>
    <row r="146" spans="1:82" s="23" customFormat="1" ht="15" customHeight="1" x14ac:dyDescent="0.25">
      <c r="A146" s="23" t="s">
        <v>381</v>
      </c>
      <c r="B146" s="21" t="s">
        <v>61</v>
      </c>
      <c r="C146" s="29" t="s">
        <v>330</v>
      </c>
      <c r="D146" s="29" t="s">
        <v>215</v>
      </c>
      <c r="E146" t="s">
        <v>263</v>
      </c>
      <c r="F146" s="29" t="s">
        <v>263</v>
      </c>
      <c r="G146" t="s">
        <v>263</v>
      </c>
      <c r="H146" t="s">
        <v>263</v>
      </c>
      <c r="I146" s="23">
        <v>1</v>
      </c>
      <c r="J146" s="24">
        <v>1502.2104999999999</v>
      </c>
      <c r="K146" s="25">
        <f t="shared" si="45"/>
        <v>1502.2104999999999</v>
      </c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>
        <v>1502.2104999999999</v>
      </c>
      <c r="AS146" s="27">
        <v>1502.2104999999999</v>
      </c>
      <c r="AT146" s="27">
        <f t="shared" si="46"/>
        <v>1502.2104999999999</v>
      </c>
      <c r="AU146" s="27">
        <f t="shared" si="46"/>
        <v>1502.2104999999999</v>
      </c>
      <c r="AV146" s="27">
        <f t="shared" si="46"/>
        <v>1502.2104999999999</v>
      </c>
      <c r="AW146" s="27">
        <f t="shared" si="46"/>
        <v>1502.2104999999999</v>
      </c>
      <c r="AX146" s="27">
        <f t="shared" si="46"/>
        <v>1502.2104999999999</v>
      </c>
      <c r="AY146" s="27">
        <f t="shared" si="46"/>
        <v>1502.2104999999999</v>
      </c>
      <c r="AZ146" s="27">
        <f t="shared" si="46"/>
        <v>1502.2104999999999</v>
      </c>
      <c r="BA146" s="27">
        <f t="shared" si="46"/>
        <v>1502.2104999999999</v>
      </c>
      <c r="BB146" s="27">
        <f t="shared" si="46"/>
        <v>1502.2104999999999</v>
      </c>
      <c r="BC146" s="27">
        <f t="shared" si="46"/>
        <v>1502.2104999999999</v>
      </c>
      <c r="BD146" s="27">
        <f t="shared" si="46"/>
        <v>1502.2104999999999</v>
      </c>
      <c r="BE146" s="27">
        <f t="shared" si="46"/>
        <v>1502.2104999999999</v>
      </c>
      <c r="BF146" s="27">
        <f t="shared" si="46"/>
        <v>1502.2104999999999</v>
      </c>
      <c r="BG146" s="27">
        <f t="shared" si="46"/>
        <v>1502.2104999999999</v>
      </c>
      <c r="BH146" s="27">
        <f t="shared" si="46"/>
        <v>1502.2104999999999</v>
      </c>
      <c r="BI146" s="27">
        <f t="shared" si="44"/>
        <v>1502.2104999999999</v>
      </c>
      <c r="BJ146" s="27">
        <f t="shared" si="44"/>
        <v>1502.2104999999999</v>
      </c>
      <c r="BK146" s="27">
        <f t="shared" si="44"/>
        <v>1502.2104999999999</v>
      </c>
      <c r="BL146" s="27">
        <f t="shared" si="44"/>
        <v>1502.2104999999999</v>
      </c>
      <c r="BM146" s="27">
        <f t="shared" si="44"/>
        <v>1502.2104999999999</v>
      </c>
      <c r="BN146" s="27">
        <f t="shared" si="44"/>
        <v>1502.2104999999999</v>
      </c>
      <c r="BO146" s="27">
        <f t="shared" si="44"/>
        <v>1502.2104999999999</v>
      </c>
      <c r="BP146" s="27">
        <f t="shared" si="44"/>
        <v>1502.2104999999999</v>
      </c>
      <c r="BQ146" s="27">
        <f t="shared" si="44"/>
        <v>1502.2104999999999</v>
      </c>
      <c r="BR146" s="27"/>
      <c r="BS146" s="27"/>
      <c r="BT146" s="27"/>
      <c r="BU146" s="28">
        <f t="shared" si="40"/>
        <v>39057.473000000013</v>
      </c>
      <c r="BW146" s="26">
        <f t="shared" si="9"/>
        <v>0</v>
      </c>
      <c r="BX146" s="26">
        <f t="shared" si="10"/>
        <v>0</v>
      </c>
      <c r="BY146" s="26">
        <f t="shared" si="11"/>
        <v>0</v>
      </c>
      <c r="BZ146" s="26">
        <f t="shared" si="49"/>
        <v>1502.2104999999999</v>
      </c>
      <c r="CA146" s="26">
        <f t="shared" si="50"/>
        <v>12017.683999999997</v>
      </c>
      <c r="CB146" s="26">
        <f t="shared" si="47"/>
        <v>18026.525999999998</v>
      </c>
      <c r="CC146" s="26">
        <f t="shared" si="51"/>
        <v>7511.0524999999998</v>
      </c>
      <c r="CD146" s="26">
        <f t="shared" si="48"/>
        <v>39057.472999999991</v>
      </c>
    </row>
    <row r="147" spans="1:82" s="23" customFormat="1" ht="15" customHeight="1" x14ac:dyDescent="0.25">
      <c r="A147" s="23" t="s">
        <v>381</v>
      </c>
      <c r="B147" s="21" t="s">
        <v>61</v>
      </c>
      <c r="C147" s="29" t="s">
        <v>368</v>
      </c>
      <c r="D147" s="29" t="s">
        <v>216</v>
      </c>
      <c r="E147" t="s">
        <v>259</v>
      </c>
      <c r="F147" s="29" t="s">
        <v>259</v>
      </c>
      <c r="G147" t="s">
        <v>263</v>
      </c>
      <c r="H147" t="s">
        <v>274</v>
      </c>
      <c r="I147" s="23">
        <v>1</v>
      </c>
      <c r="J147" s="24">
        <v>1481.3449000000001</v>
      </c>
      <c r="K147" s="25">
        <f t="shared" si="45"/>
        <v>1481.3449000000001</v>
      </c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>
        <v>1481.3449000000001</v>
      </c>
      <c r="AS147" s="27">
        <v>1481.3449000000001</v>
      </c>
      <c r="AT147" s="27">
        <f t="shared" si="46"/>
        <v>1481.3449000000001</v>
      </c>
      <c r="AU147" s="27">
        <f t="shared" si="46"/>
        <v>1481.3449000000001</v>
      </c>
      <c r="AV147" s="27">
        <f t="shared" si="46"/>
        <v>1481.3449000000001</v>
      </c>
      <c r="AW147" s="27">
        <f t="shared" si="46"/>
        <v>1481.3449000000001</v>
      </c>
      <c r="AX147" s="27">
        <f t="shared" si="46"/>
        <v>1481.3449000000001</v>
      </c>
      <c r="AY147" s="27">
        <f t="shared" si="46"/>
        <v>1481.3449000000001</v>
      </c>
      <c r="AZ147" s="27">
        <f t="shared" si="46"/>
        <v>1481.3449000000001</v>
      </c>
      <c r="BA147" s="27">
        <f t="shared" si="46"/>
        <v>1481.3449000000001</v>
      </c>
      <c r="BB147" s="27">
        <f t="shared" si="46"/>
        <v>1481.3449000000001</v>
      </c>
      <c r="BC147" s="27">
        <f t="shared" si="46"/>
        <v>1481.3449000000001</v>
      </c>
      <c r="BD147" s="27">
        <f t="shared" si="46"/>
        <v>1481.3449000000001</v>
      </c>
      <c r="BE147" s="27">
        <f t="shared" si="46"/>
        <v>1481.3449000000001</v>
      </c>
      <c r="BF147" s="27">
        <f t="shared" si="46"/>
        <v>1481.3449000000001</v>
      </c>
      <c r="BG147" s="27">
        <f t="shared" si="46"/>
        <v>1481.3449000000001</v>
      </c>
      <c r="BH147" s="27">
        <f t="shared" si="46"/>
        <v>1481.3449000000001</v>
      </c>
      <c r="BI147" s="27">
        <f t="shared" si="44"/>
        <v>1481.3449000000001</v>
      </c>
      <c r="BJ147" s="27">
        <f t="shared" si="44"/>
        <v>1481.3449000000001</v>
      </c>
      <c r="BK147" s="27">
        <f t="shared" si="44"/>
        <v>1481.3449000000001</v>
      </c>
      <c r="BL147" s="27">
        <f t="shared" si="44"/>
        <v>1481.3449000000001</v>
      </c>
      <c r="BM147" s="27">
        <f t="shared" si="44"/>
        <v>1481.3449000000001</v>
      </c>
      <c r="BN147" s="27">
        <f t="shared" si="44"/>
        <v>1481.3449000000001</v>
      </c>
      <c r="BO147" s="27">
        <f t="shared" si="44"/>
        <v>1481.3449000000001</v>
      </c>
      <c r="BP147" s="27">
        <f t="shared" si="44"/>
        <v>1481.3449000000001</v>
      </c>
      <c r="BQ147" s="27">
        <f t="shared" si="44"/>
        <v>1481.3449000000001</v>
      </c>
      <c r="BR147" s="27"/>
      <c r="BS147" s="27"/>
      <c r="BT147" s="27"/>
      <c r="BU147" s="28">
        <f t="shared" si="40"/>
        <v>38514.967399999994</v>
      </c>
      <c r="BW147" s="26">
        <f t="shared" si="9"/>
        <v>0</v>
      </c>
      <c r="BX147" s="26">
        <f t="shared" si="10"/>
        <v>0</v>
      </c>
      <c r="BY147" s="26">
        <f t="shared" si="11"/>
        <v>0</v>
      </c>
      <c r="BZ147" s="26">
        <f t="shared" si="49"/>
        <v>1481.3449000000001</v>
      </c>
      <c r="CA147" s="26">
        <f t="shared" si="50"/>
        <v>11850.7592</v>
      </c>
      <c r="CB147" s="26">
        <f t="shared" si="47"/>
        <v>17776.138800000001</v>
      </c>
      <c r="CC147" s="26">
        <f t="shared" si="51"/>
        <v>7406.7245000000003</v>
      </c>
      <c r="CD147" s="26">
        <f t="shared" si="48"/>
        <v>38514.967400000001</v>
      </c>
    </row>
    <row r="148" spans="1:82" s="23" customFormat="1" ht="15" customHeight="1" x14ac:dyDescent="0.25">
      <c r="A148" s="23" t="s">
        <v>381</v>
      </c>
      <c r="B148" s="21" t="s">
        <v>61</v>
      </c>
      <c r="C148" s="29" t="s">
        <v>369</v>
      </c>
      <c r="D148" s="29" t="s">
        <v>217</v>
      </c>
      <c r="E148" t="s">
        <v>259</v>
      </c>
      <c r="F148" s="29" t="s">
        <v>259</v>
      </c>
      <c r="G148" t="s">
        <v>263</v>
      </c>
      <c r="H148" t="s">
        <v>263</v>
      </c>
      <c r="I148" s="23">
        <v>1</v>
      </c>
      <c r="J148" s="24">
        <v>1358.9204999999999</v>
      </c>
      <c r="K148" s="25">
        <f t="shared" si="45"/>
        <v>1358.9204999999999</v>
      </c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>
        <v>1358.9204999999999</v>
      </c>
      <c r="AS148" s="27">
        <v>1358.9204999999999</v>
      </c>
      <c r="AT148" s="27">
        <f t="shared" si="46"/>
        <v>1358.9204999999999</v>
      </c>
      <c r="AU148" s="27">
        <f t="shared" si="46"/>
        <v>1358.9204999999999</v>
      </c>
      <c r="AV148" s="27">
        <f t="shared" si="46"/>
        <v>1358.9204999999999</v>
      </c>
      <c r="AW148" s="27">
        <f t="shared" si="46"/>
        <v>1358.9204999999999</v>
      </c>
      <c r="AX148" s="27">
        <f t="shared" si="46"/>
        <v>1358.9204999999999</v>
      </c>
      <c r="AY148" s="27">
        <f t="shared" si="46"/>
        <v>1358.9204999999999</v>
      </c>
      <c r="AZ148" s="27">
        <f t="shared" si="46"/>
        <v>1358.9204999999999</v>
      </c>
      <c r="BA148" s="27">
        <f t="shared" si="46"/>
        <v>1358.9204999999999</v>
      </c>
      <c r="BB148" s="27">
        <f t="shared" si="46"/>
        <v>1358.9204999999999</v>
      </c>
      <c r="BC148" s="27">
        <f t="shared" si="46"/>
        <v>1358.9204999999999</v>
      </c>
      <c r="BD148" s="27">
        <f t="shared" si="46"/>
        <v>1358.9204999999999</v>
      </c>
      <c r="BE148" s="27">
        <f t="shared" si="46"/>
        <v>1358.9204999999999</v>
      </c>
      <c r="BF148" s="27">
        <f t="shared" si="46"/>
        <v>1358.9204999999999</v>
      </c>
      <c r="BG148" s="27">
        <f t="shared" si="46"/>
        <v>1358.9204999999999</v>
      </c>
      <c r="BH148" s="27">
        <f t="shared" ref="BH148:BQ163" si="52">BG148</f>
        <v>1358.9204999999999</v>
      </c>
      <c r="BI148" s="27">
        <f t="shared" si="52"/>
        <v>1358.9204999999999</v>
      </c>
      <c r="BJ148" s="27">
        <f t="shared" si="52"/>
        <v>1358.9204999999999</v>
      </c>
      <c r="BK148" s="27">
        <f t="shared" si="52"/>
        <v>1358.9204999999999</v>
      </c>
      <c r="BL148" s="27">
        <f t="shared" si="52"/>
        <v>1358.9204999999999</v>
      </c>
      <c r="BM148" s="27">
        <f t="shared" si="52"/>
        <v>1358.9204999999999</v>
      </c>
      <c r="BN148" s="27">
        <f t="shared" si="52"/>
        <v>1358.9204999999999</v>
      </c>
      <c r="BO148" s="27">
        <f t="shared" si="52"/>
        <v>1358.9204999999999</v>
      </c>
      <c r="BP148" s="27">
        <f t="shared" si="52"/>
        <v>1358.9204999999999</v>
      </c>
      <c r="BQ148" s="27">
        <f t="shared" si="52"/>
        <v>1358.9204999999999</v>
      </c>
      <c r="BR148" s="27"/>
      <c r="BS148" s="27"/>
      <c r="BT148" s="27"/>
      <c r="BU148" s="28">
        <f t="shared" si="40"/>
        <v>35331.932999999997</v>
      </c>
      <c r="BW148" s="26">
        <f t="shared" si="9"/>
        <v>0</v>
      </c>
      <c r="BX148" s="26">
        <f t="shared" si="10"/>
        <v>0</v>
      </c>
      <c r="BY148" s="26">
        <f t="shared" si="11"/>
        <v>0</v>
      </c>
      <c r="BZ148" s="26">
        <f t="shared" si="49"/>
        <v>1358.9204999999999</v>
      </c>
      <c r="CA148" s="26">
        <f t="shared" si="50"/>
        <v>10871.364</v>
      </c>
      <c r="CB148" s="26">
        <f t="shared" si="47"/>
        <v>16307.046</v>
      </c>
      <c r="CC148" s="26">
        <f t="shared" si="51"/>
        <v>6794.6025</v>
      </c>
      <c r="CD148" s="26">
        <f t="shared" si="48"/>
        <v>35331.932999999997</v>
      </c>
    </row>
    <row r="149" spans="1:82" s="23" customFormat="1" ht="15" customHeight="1" x14ac:dyDescent="0.25">
      <c r="A149" s="23" t="s">
        <v>381</v>
      </c>
      <c r="B149" s="21" t="s">
        <v>61</v>
      </c>
      <c r="C149" s="29" t="s">
        <v>218</v>
      </c>
      <c r="D149" s="29" t="s">
        <v>219</v>
      </c>
      <c r="E149" t="s">
        <v>263</v>
      </c>
      <c r="F149" s="29" t="s">
        <v>263</v>
      </c>
      <c r="G149" t="s">
        <v>257</v>
      </c>
      <c r="H149" t="s">
        <v>267</v>
      </c>
      <c r="I149" s="23">
        <v>1</v>
      </c>
      <c r="J149" s="24">
        <v>1479.6704999999999</v>
      </c>
      <c r="K149" s="25">
        <f t="shared" si="45"/>
        <v>1479.6704999999999</v>
      </c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>
        <v>1479.6704999999999</v>
      </c>
      <c r="AS149" s="27">
        <v>1479.6704999999999</v>
      </c>
      <c r="AT149" s="27">
        <f t="shared" ref="AT149:BH164" si="53">AS149</f>
        <v>1479.6704999999999</v>
      </c>
      <c r="AU149" s="27">
        <f t="shared" si="53"/>
        <v>1479.6704999999999</v>
      </c>
      <c r="AV149" s="27">
        <f t="shared" si="53"/>
        <v>1479.6704999999999</v>
      </c>
      <c r="AW149" s="27">
        <f t="shared" si="53"/>
        <v>1479.6704999999999</v>
      </c>
      <c r="AX149" s="27">
        <f t="shared" si="53"/>
        <v>1479.6704999999999</v>
      </c>
      <c r="AY149" s="27">
        <f t="shared" si="53"/>
        <v>1479.6704999999999</v>
      </c>
      <c r="AZ149" s="27">
        <f t="shared" si="53"/>
        <v>1479.6704999999999</v>
      </c>
      <c r="BA149" s="27">
        <f t="shared" si="53"/>
        <v>1479.6704999999999</v>
      </c>
      <c r="BB149" s="27">
        <f t="shared" si="53"/>
        <v>1479.6704999999999</v>
      </c>
      <c r="BC149" s="27">
        <f t="shared" si="53"/>
        <v>1479.6704999999999</v>
      </c>
      <c r="BD149" s="27">
        <f t="shared" si="53"/>
        <v>1479.6704999999999</v>
      </c>
      <c r="BE149" s="27">
        <f t="shared" si="53"/>
        <v>1479.6704999999999</v>
      </c>
      <c r="BF149" s="27">
        <f t="shared" si="53"/>
        <v>1479.6704999999999</v>
      </c>
      <c r="BG149" s="27">
        <f t="shared" si="53"/>
        <v>1479.6704999999999</v>
      </c>
      <c r="BH149" s="27">
        <f t="shared" si="53"/>
        <v>1479.6704999999999</v>
      </c>
      <c r="BI149" s="27">
        <f t="shared" si="52"/>
        <v>1479.6704999999999</v>
      </c>
      <c r="BJ149" s="27">
        <f t="shared" si="52"/>
        <v>1479.6704999999999</v>
      </c>
      <c r="BK149" s="27">
        <f t="shared" si="52"/>
        <v>1479.6704999999999</v>
      </c>
      <c r="BL149" s="27">
        <f t="shared" si="52"/>
        <v>1479.6704999999999</v>
      </c>
      <c r="BM149" s="27">
        <f t="shared" si="52"/>
        <v>1479.6704999999999</v>
      </c>
      <c r="BN149" s="27">
        <f t="shared" si="52"/>
        <v>1479.6704999999999</v>
      </c>
      <c r="BO149" s="27">
        <f t="shared" si="52"/>
        <v>1479.6704999999999</v>
      </c>
      <c r="BP149" s="27">
        <f t="shared" si="52"/>
        <v>1479.6704999999999</v>
      </c>
      <c r="BQ149" s="27">
        <f t="shared" si="52"/>
        <v>1479.6704999999999</v>
      </c>
      <c r="BR149" s="27"/>
      <c r="BS149" s="27"/>
      <c r="BT149" s="27"/>
      <c r="BU149" s="28">
        <f t="shared" si="40"/>
        <v>38471.432999999997</v>
      </c>
      <c r="BW149" s="26">
        <f t="shared" si="9"/>
        <v>0</v>
      </c>
      <c r="BX149" s="26">
        <f t="shared" si="10"/>
        <v>0</v>
      </c>
      <c r="BY149" s="26">
        <f t="shared" si="11"/>
        <v>0</v>
      </c>
      <c r="BZ149" s="26">
        <f t="shared" si="49"/>
        <v>1479.6704999999999</v>
      </c>
      <c r="CA149" s="26">
        <f t="shared" si="50"/>
        <v>11837.364</v>
      </c>
      <c r="CB149" s="26">
        <f t="shared" si="47"/>
        <v>17756.045999999998</v>
      </c>
      <c r="CC149" s="26">
        <f t="shared" si="51"/>
        <v>7398.3525</v>
      </c>
      <c r="CD149" s="26">
        <f t="shared" si="48"/>
        <v>38471.432999999997</v>
      </c>
    </row>
    <row r="150" spans="1:82" s="23" customFormat="1" ht="15" customHeight="1" x14ac:dyDescent="0.25">
      <c r="A150" s="23" t="s">
        <v>381</v>
      </c>
      <c r="B150" s="21" t="s">
        <v>61</v>
      </c>
      <c r="C150" s="29" t="s">
        <v>220</v>
      </c>
      <c r="D150" s="29" t="s">
        <v>119</v>
      </c>
      <c r="E150" t="s">
        <v>258</v>
      </c>
      <c r="F150" s="29" t="s">
        <v>258</v>
      </c>
      <c r="G150" t="s">
        <v>258</v>
      </c>
      <c r="H150" t="s">
        <v>258</v>
      </c>
      <c r="I150" s="23">
        <v>1</v>
      </c>
      <c r="J150" s="24">
        <v>2405.4205000000002</v>
      </c>
      <c r="K150" s="25">
        <f t="shared" si="45"/>
        <v>2405.4205000000002</v>
      </c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>
        <v>2405.4205000000002</v>
      </c>
      <c r="AS150" s="27">
        <v>2405.4205000000002</v>
      </c>
      <c r="AT150" s="27">
        <f t="shared" si="53"/>
        <v>2405.4205000000002</v>
      </c>
      <c r="AU150" s="27">
        <f t="shared" si="53"/>
        <v>2405.4205000000002</v>
      </c>
      <c r="AV150" s="27">
        <f t="shared" si="53"/>
        <v>2405.4205000000002</v>
      </c>
      <c r="AW150" s="27">
        <f t="shared" si="53"/>
        <v>2405.4205000000002</v>
      </c>
      <c r="AX150" s="27">
        <f t="shared" si="53"/>
        <v>2405.4205000000002</v>
      </c>
      <c r="AY150" s="27">
        <f t="shared" si="53"/>
        <v>2405.4205000000002</v>
      </c>
      <c r="AZ150" s="27">
        <f t="shared" si="53"/>
        <v>2405.4205000000002</v>
      </c>
      <c r="BA150" s="27">
        <f t="shared" si="53"/>
        <v>2405.4205000000002</v>
      </c>
      <c r="BB150" s="27">
        <f t="shared" si="53"/>
        <v>2405.4205000000002</v>
      </c>
      <c r="BC150" s="27">
        <f t="shared" si="53"/>
        <v>2405.4205000000002</v>
      </c>
      <c r="BD150" s="27">
        <f t="shared" si="53"/>
        <v>2405.4205000000002</v>
      </c>
      <c r="BE150" s="27">
        <f t="shared" si="53"/>
        <v>2405.4205000000002</v>
      </c>
      <c r="BF150" s="27">
        <f t="shared" si="53"/>
        <v>2405.4205000000002</v>
      </c>
      <c r="BG150" s="27">
        <f t="shared" si="53"/>
        <v>2405.4205000000002</v>
      </c>
      <c r="BH150" s="27">
        <f t="shared" si="53"/>
        <v>2405.4205000000002</v>
      </c>
      <c r="BI150" s="27">
        <f t="shared" si="52"/>
        <v>2405.4205000000002</v>
      </c>
      <c r="BJ150" s="27">
        <f t="shared" si="52"/>
        <v>2405.4205000000002</v>
      </c>
      <c r="BK150" s="27">
        <f t="shared" si="52"/>
        <v>2405.4205000000002</v>
      </c>
      <c r="BL150" s="27">
        <f t="shared" si="52"/>
        <v>2405.4205000000002</v>
      </c>
      <c r="BM150" s="27">
        <f t="shared" si="52"/>
        <v>2405.4205000000002</v>
      </c>
      <c r="BN150" s="27">
        <f t="shared" si="52"/>
        <v>2405.4205000000002</v>
      </c>
      <c r="BO150" s="27">
        <f t="shared" si="52"/>
        <v>2405.4205000000002</v>
      </c>
      <c r="BP150" s="27">
        <f t="shared" si="52"/>
        <v>2405.4205000000002</v>
      </c>
      <c r="BQ150" s="27">
        <f t="shared" si="52"/>
        <v>2405.4205000000002</v>
      </c>
      <c r="BR150" s="27"/>
      <c r="BS150" s="27"/>
      <c r="BT150" s="27"/>
      <c r="BU150" s="28">
        <f t="shared" si="40"/>
        <v>62540.933000000005</v>
      </c>
      <c r="BW150" s="26">
        <f t="shared" si="9"/>
        <v>0</v>
      </c>
      <c r="BX150" s="26">
        <f t="shared" si="10"/>
        <v>0</v>
      </c>
      <c r="BY150" s="26">
        <f t="shared" si="11"/>
        <v>0</v>
      </c>
      <c r="BZ150" s="26">
        <f t="shared" si="49"/>
        <v>2405.4205000000002</v>
      </c>
      <c r="CA150" s="26">
        <f t="shared" si="50"/>
        <v>19243.364000000001</v>
      </c>
      <c r="CB150" s="26">
        <f t="shared" si="47"/>
        <v>28865.046000000002</v>
      </c>
      <c r="CC150" s="26">
        <f t="shared" si="51"/>
        <v>12027.102500000001</v>
      </c>
      <c r="CD150" s="26">
        <f t="shared" si="48"/>
        <v>62540.933000000005</v>
      </c>
    </row>
    <row r="151" spans="1:82" s="23" customFormat="1" ht="15" customHeight="1" x14ac:dyDescent="0.25">
      <c r="A151" s="23" t="s">
        <v>381</v>
      </c>
      <c r="B151" s="21" t="s">
        <v>61</v>
      </c>
      <c r="C151" s="29" t="s">
        <v>331</v>
      </c>
      <c r="D151" s="29" t="s">
        <v>119</v>
      </c>
      <c r="E151" t="s">
        <v>258</v>
      </c>
      <c r="F151" s="29" t="s">
        <v>258</v>
      </c>
      <c r="G151" t="s">
        <v>277</v>
      </c>
      <c r="H151" t="s">
        <v>282</v>
      </c>
      <c r="I151" s="23">
        <v>1</v>
      </c>
      <c r="J151" s="24">
        <v>1611.6904999999999</v>
      </c>
      <c r="K151" s="25">
        <f t="shared" si="45"/>
        <v>1611.6904999999999</v>
      </c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>
        <v>1611.6904999999999</v>
      </c>
      <c r="AS151" s="27">
        <v>1611.6904999999999</v>
      </c>
      <c r="AT151" s="27">
        <f t="shared" si="53"/>
        <v>1611.6904999999999</v>
      </c>
      <c r="AU151" s="27">
        <f t="shared" si="53"/>
        <v>1611.6904999999999</v>
      </c>
      <c r="AV151" s="27">
        <f t="shared" si="53"/>
        <v>1611.6904999999999</v>
      </c>
      <c r="AW151" s="27">
        <f t="shared" si="53"/>
        <v>1611.6904999999999</v>
      </c>
      <c r="AX151" s="27">
        <f t="shared" si="53"/>
        <v>1611.6904999999999</v>
      </c>
      <c r="AY151" s="27">
        <f t="shared" si="53"/>
        <v>1611.6904999999999</v>
      </c>
      <c r="AZ151" s="27">
        <f t="shared" si="53"/>
        <v>1611.6904999999999</v>
      </c>
      <c r="BA151" s="27">
        <f t="shared" si="53"/>
        <v>1611.6904999999999</v>
      </c>
      <c r="BB151" s="27">
        <f t="shared" si="53"/>
        <v>1611.6904999999999</v>
      </c>
      <c r="BC151" s="27">
        <f t="shared" si="53"/>
        <v>1611.6904999999999</v>
      </c>
      <c r="BD151" s="27">
        <f t="shared" si="53"/>
        <v>1611.6904999999999</v>
      </c>
      <c r="BE151" s="27">
        <f t="shared" si="53"/>
        <v>1611.6904999999999</v>
      </c>
      <c r="BF151" s="27">
        <f t="shared" si="53"/>
        <v>1611.6904999999999</v>
      </c>
      <c r="BG151" s="27">
        <f t="shared" si="53"/>
        <v>1611.6904999999999</v>
      </c>
      <c r="BH151" s="27">
        <f t="shared" si="53"/>
        <v>1611.6904999999999</v>
      </c>
      <c r="BI151" s="27">
        <f t="shared" si="52"/>
        <v>1611.6904999999999</v>
      </c>
      <c r="BJ151" s="27">
        <f t="shared" si="52"/>
        <v>1611.6904999999999</v>
      </c>
      <c r="BK151" s="27">
        <f t="shared" si="52"/>
        <v>1611.6904999999999</v>
      </c>
      <c r="BL151" s="27">
        <f t="shared" si="52"/>
        <v>1611.6904999999999</v>
      </c>
      <c r="BM151" s="27">
        <f t="shared" si="52"/>
        <v>1611.6904999999999</v>
      </c>
      <c r="BN151" s="27">
        <f t="shared" si="52"/>
        <v>1611.6904999999999</v>
      </c>
      <c r="BO151" s="27">
        <f t="shared" si="52"/>
        <v>1611.6904999999999</v>
      </c>
      <c r="BP151" s="27">
        <f t="shared" si="52"/>
        <v>1611.6904999999999</v>
      </c>
      <c r="BQ151" s="27">
        <f t="shared" si="52"/>
        <v>1611.6904999999999</v>
      </c>
      <c r="BR151" s="27"/>
      <c r="BS151" s="27"/>
      <c r="BT151" s="27"/>
      <c r="BU151" s="28">
        <f t="shared" si="40"/>
        <v>41903.952999999994</v>
      </c>
      <c r="BW151" s="26">
        <f t="shared" si="9"/>
        <v>0</v>
      </c>
      <c r="BX151" s="26">
        <f t="shared" si="10"/>
        <v>0</v>
      </c>
      <c r="BY151" s="26">
        <f t="shared" si="11"/>
        <v>0</v>
      </c>
      <c r="BZ151" s="26">
        <f t="shared" si="49"/>
        <v>1611.6904999999999</v>
      </c>
      <c r="CA151" s="26">
        <f t="shared" si="50"/>
        <v>12893.524000000001</v>
      </c>
      <c r="CB151" s="26">
        <f t="shared" si="47"/>
        <v>19340.286000000004</v>
      </c>
      <c r="CC151" s="26">
        <f t="shared" si="51"/>
        <v>8058.4524999999994</v>
      </c>
      <c r="CD151" s="26">
        <f t="shared" si="48"/>
        <v>41903.953000000009</v>
      </c>
    </row>
    <row r="152" spans="1:82" s="23" customFormat="1" ht="15" customHeight="1" x14ac:dyDescent="0.25">
      <c r="A152" s="23" t="s">
        <v>381</v>
      </c>
      <c r="B152" s="21" t="s">
        <v>61</v>
      </c>
      <c r="C152" s="29" t="s">
        <v>332</v>
      </c>
      <c r="D152" s="29" t="s">
        <v>119</v>
      </c>
      <c r="E152" t="s">
        <v>263</v>
      </c>
      <c r="F152" s="29" t="s">
        <v>263</v>
      </c>
      <c r="G152" t="s">
        <v>263</v>
      </c>
      <c r="H152" t="s">
        <v>274</v>
      </c>
      <c r="I152" s="23">
        <v>1</v>
      </c>
      <c r="J152" s="24">
        <v>1624.6349000000002</v>
      </c>
      <c r="K152" s="25">
        <f t="shared" si="45"/>
        <v>1624.6349000000002</v>
      </c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>
        <v>1624.6349000000002</v>
      </c>
      <c r="AS152" s="27">
        <v>1624.6349000000002</v>
      </c>
      <c r="AT152" s="27">
        <f t="shared" si="53"/>
        <v>1624.6349000000002</v>
      </c>
      <c r="AU152" s="27">
        <f t="shared" si="53"/>
        <v>1624.6349000000002</v>
      </c>
      <c r="AV152" s="27">
        <f t="shared" si="53"/>
        <v>1624.6349000000002</v>
      </c>
      <c r="AW152" s="27">
        <f t="shared" si="53"/>
        <v>1624.6349000000002</v>
      </c>
      <c r="AX152" s="27">
        <f t="shared" si="53"/>
        <v>1624.6349000000002</v>
      </c>
      <c r="AY152" s="27">
        <f t="shared" si="53"/>
        <v>1624.6349000000002</v>
      </c>
      <c r="AZ152" s="27">
        <f t="shared" si="53"/>
        <v>1624.6349000000002</v>
      </c>
      <c r="BA152" s="27">
        <f t="shared" si="53"/>
        <v>1624.6349000000002</v>
      </c>
      <c r="BB152" s="27">
        <f t="shared" si="53"/>
        <v>1624.6349000000002</v>
      </c>
      <c r="BC152" s="27">
        <f t="shared" si="53"/>
        <v>1624.6349000000002</v>
      </c>
      <c r="BD152" s="27">
        <f t="shared" si="53"/>
        <v>1624.6349000000002</v>
      </c>
      <c r="BE152" s="27">
        <f t="shared" si="53"/>
        <v>1624.6349000000002</v>
      </c>
      <c r="BF152" s="27">
        <f t="shared" si="53"/>
        <v>1624.6349000000002</v>
      </c>
      <c r="BG152" s="27">
        <f t="shared" si="53"/>
        <v>1624.6349000000002</v>
      </c>
      <c r="BH152" s="27">
        <f t="shared" si="53"/>
        <v>1624.6349000000002</v>
      </c>
      <c r="BI152" s="27">
        <f t="shared" si="52"/>
        <v>1624.6349000000002</v>
      </c>
      <c r="BJ152" s="27">
        <f t="shared" si="52"/>
        <v>1624.6349000000002</v>
      </c>
      <c r="BK152" s="27">
        <f t="shared" si="52"/>
        <v>1624.6349000000002</v>
      </c>
      <c r="BL152" s="27">
        <f t="shared" si="52"/>
        <v>1624.6349000000002</v>
      </c>
      <c r="BM152" s="27">
        <f t="shared" si="52"/>
        <v>1624.6349000000002</v>
      </c>
      <c r="BN152" s="27">
        <f t="shared" si="52"/>
        <v>1624.6349000000002</v>
      </c>
      <c r="BO152" s="27">
        <f t="shared" si="52"/>
        <v>1624.6349000000002</v>
      </c>
      <c r="BP152" s="27">
        <f t="shared" si="52"/>
        <v>1624.6349000000002</v>
      </c>
      <c r="BQ152" s="27">
        <f t="shared" si="52"/>
        <v>1624.6349000000002</v>
      </c>
      <c r="BR152" s="27"/>
      <c r="BS152" s="27"/>
      <c r="BT152" s="27"/>
      <c r="BU152" s="28">
        <f t="shared" si="40"/>
        <v>42240.507400000002</v>
      </c>
      <c r="BW152" s="26">
        <f t="shared" si="9"/>
        <v>0</v>
      </c>
      <c r="BX152" s="26">
        <f t="shared" si="10"/>
        <v>0</v>
      </c>
      <c r="BY152" s="26">
        <f t="shared" si="11"/>
        <v>0</v>
      </c>
      <c r="BZ152" s="26">
        <f t="shared" si="49"/>
        <v>1624.6349000000002</v>
      </c>
      <c r="CA152" s="26">
        <f t="shared" si="50"/>
        <v>12997.079200000004</v>
      </c>
      <c r="CB152" s="26">
        <f t="shared" si="47"/>
        <v>19495.618800000007</v>
      </c>
      <c r="CC152" s="26">
        <f t="shared" si="51"/>
        <v>8123.174500000001</v>
      </c>
      <c r="CD152" s="26">
        <f t="shared" si="48"/>
        <v>42240.50740000001</v>
      </c>
    </row>
    <row r="153" spans="1:82" s="23" customFormat="1" ht="15" customHeight="1" x14ac:dyDescent="0.25">
      <c r="A153" s="23" t="s">
        <v>381</v>
      </c>
      <c r="B153" s="21" t="s">
        <v>61</v>
      </c>
      <c r="C153" s="29" t="s">
        <v>221</v>
      </c>
      <c r="D153" s="29" t="s">
        <v>222</v>
      </c>
      <c r="E153" t="s">
        <v>263</v>
      </c>
      <c r="F153" s="29" t="s">
        <v>263</v>
      </c>
      <c r="G153" t="s">
        <v>259</v>
      </c>
      <c r="H153" t="s">
        <v>259</v>
      </c>
      <c r="I153" s="23">
        <v>1</v>
      </c>
      <c r="J153" s="24">
        <v>2179.0545000000002</v>
      </c>
      <c r="K153" s="25">
        <f t="shared" si="45"/>
        <v>2179.0545000000002</v>
      </c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>
        <v>2179.0545000000002</v>
      </c>
      <c r="AS153" s="27">
        <v>2179.0545000000002</v>
      </c>
      <c r="AT153" s="27">
        <f t="shared" si="53"/>
        <v>2179.0545000000002</v>
      </c>
      <c r="AU153" s="27">
        <f t="shared" si="53"/>
        <v>2179.0545000000002</v>
      </c>
      <c r="AV153" s="27">
        <f t="shared" si="53"/>
        <v>2179.0545000000002</v>
      </c>
      <c r="AW153" s="27">
        <f t="shared" si="53"/>
        <v>2179.0545000000002</v>
      </c>
      <c r="AX153" s="27">
        <f t="shared" si="53"/>
        <v>2179.0545000000002</v>
      </c>
      <c r="AY153" s="27">
        <f t="shared" si="53"/>
        <v>2179.0545000000002</v>
      </c>
      <c r="AZ153" s="27">
        <f t="shared" si="53"/>
        <v>2179.0545000000002</v>
      </c>
      <c r="BA153" s="27">
        <f t="shared" si="53"/>
        <v>2179.0545000000002</v>
      </c>
      <c r="BB153" s="27">
        <f t="shared" si="53"/>
        <v>2179.0545000000002</v>
      </c>
      <c r="BC153" s="27">
        <f t="shared" si="53"/>
        <v>2179.0545000000002</v>
      </c>
      <c r="BD153" s="27">
        <f t="shared" si="53"/>
        <v>2179.0545000000002</v>
      </c>
      <c r="BE153" s="27">
        <f t="shared" si="53"/>
        <v>2179.0545000000002</v>
      </c>
      <c r="BF153" s="27">
        <f t="shared" si="53"/>
        <v>2179.0545000000002</v>
      </c>
      <c r="BG153" s="27">
        <f t="shared" si="53"/>
        <v>2179.0545000000002</v>
      </c>
      <c r="BH153" s="27">
        <f t="shared" si="53"/>
        <v>2179.0545000000002</v>
      </c>
      <c r="BI153" s="27">
        <f t="shared" si="52"/>
        <v>2179.0545000000002</v>
      </c>
      <c r="BJ153" s="27">
        <f t="shared" si="52"/>
        <v>2179.0545000000002</v>
      </c>
      <c r="BK153" s="27">
        <f t="shared" si="52"/>
        <v>2179.0545000000002</v>
      </c>
      <c r="BL153" s="27">
        <f t="shared" si="52"/>
        <v>2179.0545000000002</v>
      </c>
      <c r="BM153" s="27">
        <f t="shared" si="52"/>
        <v>2179.0545000000002</v>
      </c>
      <c r="BN153" s="27">
        <f t="shared" si="52"/>
        <v>2179.0545000000002</v>
      </c>
      <c r="BO153" s="27">
        <f t="shared" si="52"/>
        <v>2179.0545000000002</v>
      </c>
      <c r="BP153" s="27">
        <f t="shared" si="52"/>
        <v>2179.0545000000002</v>
      </c>
      <c r="BQ153" s="27">
        <f t="shared" si="52"/>
        <v>2179.0545000000002</v>
      </c>
      <c r="BR153" s="27"/>
      <c r="BS153" s="27"/>
      <c r="BT153" s="27"/>
      <c r="BU153" s="28">
        <f t="shared" si="40"/>
        <v>56655.416999999972</v>
      </c>
      <c r="BW153" s="26">
        <f t="shared" si="9"/>
        <v>0</v>
      </c>
      <c r="BX153" s="26">
        <f t="shared" si="10"/>
        <v>0</v>
      </c>
      <c r="BY153" s="26">
        <f t="shared" si="11"/>
        <v>0</v>
      </c>
      <c r="BZ153" s="26">
        <f t="shared" si="49"/>
        <v>2179.0545000000002</v>
      </c>
      <c r="CA153" s="26">
        <f t="shared" si="50"/>
        <v>17432.436000000002</v>
      </c>
      <c r="CB153" s="26">
        <f t="shared" si="47"/>
        <v>26148.653999999995</v>
      </c>
      <c r="CC153" s="26">
        <f t="shared" si="51"/>
        <v>10895.272500000001</v>
      </c>
      <c r="CD153" s="26">
        <f t="shared" si="48"/>
        <v>56655.416999999994</v>
      </c>
    </row>
    <row r="154" spans="1:82" s="23" customFormat="1" ht="15" customHeight="1" x14ac:dyDescent="0.25">
      <c r="A154" s="23" t="s">
        <v>381</v>
      </c>
      <c r="B154" s="21" t="s">
        <v>61</v>
      </c>
      <c r="C154" s="29" t="s">
        <v>333</v>
      </c>
      <c r="D154" s="29" t="s">
        <v>223</v>
      </c>
      <c r="E154" t="s">
        <v>258</v>
      </c>
      <c r="F154" s="29" t="s">
        <v>258</v>
      </c>
      <c r="G154" t="s">
        <v>258</v>
      </c>
      <c r="H154" t="s">
        <v>258</v>
      </c>
      <c r="I154" s="23">
        <v>1</v>
      </c>
      <c r="J154" s="24">
        <v>3057.4704999999999</v>
      </c>
      <c r="K154" s="25">
        <f t="shared" si="45"/>
        <v>3057.4704999999999</v>
      </c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>
        <v>3057.4704999999999</v>
      </c>
      <c r="AS154" s="27">
        <v>3057.4704999999999</v>
      </c>
      <c r="AT154" s="27">
        <f t="shared" si="53"/>
        <v>3057.4704999999999</v>
      </c>
      <c r="AU154" s="27">
        <f t="shared" si="53"/>
        <v>3057.4704999999999</v>
      </c>
      <c r="AV154" s="27">
        <f t="shared" si="53"/>
        <v>3057.4704999999999</v>
      </c>
      <c r="AW154" s="27">
        <f t="shared" si="53"/>
        <v>3057.4704999999999</v>
      </c>
      <c r="AX154" s="27">
        <f t="shared" si="53"/>
        <v>3057.4704999999999</v>
      </c>
      <c r="AY154" s="27">
        <f t="shared" si="53"/>
        <v>3057.4704999999999</v>
      </c>
      <c r="AZ154" s="27">
        <f t="shared" si="53"/>
        <v>3057.4704999999999</v>
      </c>
      <c r="BA154" s="27">
        <f t="shared" si="53"/>
        <v>3057.4704999999999</v>
      </c>
      <c r="BB154" s="27">
        <f t="shared" si="53"/>
        <v>3057.4704999999999</v>
      </c>
      <c r="BC154" s="27">
        <f t="shared" si="53"/>
        <v>3057.4704999999999</v>
      </c>
      <c r="BD154" s="27">
        <f t="shared" si="53"/>
        <v>3057.4704999999999</v>
      </c>
      <c r="BE154" s="27">
        <f t="shared" si="53"/>
        <v>3057.4704999999999</v>
      </c>
      <c r="BF154" s="27">
        <f t="shared" si="53"/>
        <v>3057.4704999999999</v>
      </c>
      <c r="BG154" s="27">
        <f t="shared" si="53"/>
        <v>3057.4704999999999</v>
      </c>
      <c r="BH154" s="27">
        <f t="shared" si="53"/>
        <v>3057.4704999999999</v>
      </c>
      <c r="BI154" s="27">
        <f t="shared" si="52"/>
        <v>3057.4704999999999</v>
      </c>
      <c r="BJ154" s="27">
        <f t="shared" si="52"/>
        <v>3057.4704999999999</v>
      </c>
      <c r="BK154" s="27">
        <f t="shared" si="52"/>
        <v>3057.4704999999999</v>
      </c>
      <c r="BL154" s="27">
        <f t="shared" si="52"/>
        <v>3057.4704999999999</v>
      </c>
      <c r="BM154" s="27">
        <f t="shared" si="52"/>
        <v>3057.4704999999999</v>
      </c>
      <c r="BN154" s="27">
        <f t="shared" si="52"/>
        <v>3057.4704999999999</v>
      </c>
      <c r="BO154" s="27">
        <f t="shared" si="52"/>
        <v>3057.4704999999999</v>
      </c>
      <c r="BP154" s="27">
        <f t="shared" si="52"/>
        <v>3057.4704999999999</v>
      </c>
      <c r="BQ154" s="27">
        <f t="shared" si="52"/>
        <v>3057.4704999999999</v>
      </c>
      <c r="BR154" s="27"/>
      <c r="BS154" s="27"/>
      <c r="BT154" s="27"/>
      <c r="BU154" s="28">
        <f t="shared" si="40"/>
        <v>79494.233000000007</v>
      </c>
      <c r="BW154" s="26">
        <f t="shared" si="9"/>
        <v>0</v>
      </c>
      <c r="BX154" s="26">
        <f t="shared" si="10"/>
        <v>0</v>
      </c>
      <c r="BY154" s="26">
        <f t="shared" si="11"/>
        <v>0</v>
      </c>
      <c r="BZ154" s="26">
        <f t="shared" si="49"/>
        <v>3057.4704999999999</v>
      </c>
      <c r="CA154" s="26">
        <f t="shared" si="50"/>
        <v>24459.763999999999</v>
      </c>
      <c r="CB154" s="26">
        <f t="shared" si="47"/>
        <v>36689.646000000001</v>
      </c>
      <c r="CC154" s="26">
        <f t="shared" si="51"/>
        <v>15287.352499999999</v>
      </c>
      <c r="CD154" s="26">
        <f t="shared" si="48"/>
        <v>79494.232999999993</v>
      </c>
    </row>
    <row r="155" spans="1:82" s="23" customFormat="1" ht="15" customHeight="1" x14ac:dyDescent="0.25">
      <c r="A155" s="23" t="s">
        <v>381</v>
      </c>
      <c r="B155" s="21" t="s">
        <v>61</v>
      </c>
      <c r="C155" s="29" t="s">
        <v>224</v>
      </c>
      <c r="D155" s="29" t="s">
        <v>225</v>
      </c>
      <c r="E155" t="s">
        <v>263</v>
      </c>
      <c r="F155" s="29" t="s">
        <v>263</v>
      </c>
      <c r="G155" t="s">
        <v>257</v>
      </c>
      <c r="H155" t="s">
        <v>267</v>
      </c>
      <c r="I155" s="23">
        <v>1</v>
      </c>
      <c r="J155" s="24">
        <v>1479.6704999999999</v>
      </c>
      <c r="K155" s="25">
        <f t="shared" si="45"/>
        <v>1479.6704999999999</v>
      </c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>
        <v>1479.6704999999999</v>
      </c>
      <c r="AS155" s="27">
        <v>1479.6704999999999</v>
      </c>
      <c r="AT155" s="27">
        <f t="shared" si="53"/>
        <v>1479.6704999999999</v>
      </c>
      <c r="AU155" s="27">
        <f t="shared" si="53"/>
        <v>1479.6704999999999</v>
      </c>
      <c r="AV155" s="27">
        <f t="shared" si="53"/>
        <v>1479.6704999999999</v>
      </c>
      <c r="AW155" s="27">
        <f t="shared" si="53"/>
        <v>1479.6704999999999</v>
      </c>
      <c r="AX155" s="27">
        <f t="shared" si="53"/>
        <v>1479.6704999999999</v>
      </c>
      <c r="AY155" s="27">
        <f t="shared" si="53"/>
        <v>1479.6704999999999</v>
      </c>
      <c r="AZ155" s="27">
        <f t="shared" si="53"/>
        <v>1479.6704999999999</v>
      </c>
      <c r="BA155" s="27">
        <f t="shared" si="53"/>
        <v>1479.6704999999999</v>
      </c>
      <c r="BB155" s="27">
        <f t="shared" si="53"/>
        <v>1479.6704999999999</v>
      </c>
      <c r="BC155" s="27">
        <f t="shared" si="53"/>
        <v>1479.6704999999999</v>
      </c>
      <c r="BD155" s="27">
        <f t="shared" si="53"/>
        <v>1479.6704999999999</v>
      </c>
      <c r="BE155" s="27">
        <f t="shared" si="53"/>
        <v>1479.6704999999999</v>
      </c>
      <c r="BF155" s="27">
        <f t="shared" si="53"/>
        <v>1479.6704999999999</v>
      </c>
      <c r="BG155" s="27">
        <f t="shared" si="53"/>
        <v>1479.6704999999999</v>
      </c>
      <c r="BH155" s="27">
        <f t="shared" si="53"/>
        <v>1479.6704999999999</v>
      </c>
      <c r="BI155" s="27">
        <f t="shared" si="52"/>
        <v>1479.6704999999999</v>
      </c>
      <c r="BJ155" s="27">
        <f t="shared" si="52"/>
        <v>1479.6704999999999</v>
      </c>
      <c r="BK155" s="27">
        <f t="shared" si="52"/>
        <v>1479.6704999999999</v>
      </c>
      <c r="BL155" s="27">
        <f t="shared" si="52"/>
        <v>1479.6704999999999</v>
      </c>
      <c r="BM155" s="27">
        <f t="shared" si="52"/>
        <v>1479.6704999999999</v>
      </c>
      <c r="BN155" s="27">
        <f t="shared" si="52"/>
        <v>1479.6704999999999</v>
      </c>
      <c r="BO155" s="27">
        <f t="shared" si="52"/>
        <v>1479.6704999999999</v>
      </c>
      <c r="BP155" s="27">
        <f t="shared" si="52"/>
        <v>1479.6704999999999</v>
      </c>
      <c r="BQ155" s="27">
        <f t="shared" si="52"/>
        <v>1479.6704999999999</v>
      </c>
      <c r="BR155" s="27"/>
      <c r="BS155" s="27"/>
      <c r="BT155" s="27"/>
      <c r="BU155" s="28">
        <f t="shared" si="40"/>
        <v>38471.432999999997</v>
      </c>
      <c r="BW155" s="26">
        <f t="shared" si="9"/>
        <v>0</v>
      </c>
      <c r="BX155" s="26">
        <f t="shared" si="10"/>
        <v>0</v>
      </c>
      <c r="BY155" s="26">
        <f t="shared" si="11"/>
        <v>0</v>
      </c>
      <c r="BZ155" s="26">
        <f t="shared" si="49"/>
        <v>1479.6704999999999</v>
      </c>
      <c r="CA155" s="26">
        <f t="shared" si="50"/>
        <v>11837.364</v>
      </c>
      <c r="CB155" s="26">
        <f t="shared" si="47"/>
        <v>17756.045999999998</v>
      </c>
      <c r="CC155" s="26">
        <f t="shared" si="51"/>
        <v>7398.3525</v>
      </c>
      <c r="CD155" s="26">
        <f t="shared" si="48"/>
        <v>38471.432999999997</v>
      </c>
    </row>
    <row r="156" spans="1:82" s="23" customFormat="1" ht="15" customHeight="1" x14ac:dyDescent="0.25">
      <c r="A156" s="23" t="s">
        <v>381</v>
      </c>
      <c r="B156" s="21" t="s">
        <v>61</v>
      </c>
      <c r="C156" s="29" t="s">
        <v>224</v>
      </c>
      <c r="D156" s="29" t="s">
        <v>225</v>
      </c>
      <c r="E156" t="s">
        <v>263</v>
      </c>
      <c r="F156" s="29" t="s">
        <v>263</v>
      </c>
      <c r="G156" t="s">
        <v>278</v>
      </c>
      <c r="H156" t="s">
        <v>278</v>
      </c>
      <c r="I156" s="23">
        <v>1</v>
      </c>
      <c r="J156" s="24">
        <v>4108.8005000000003</v>
      </c>
      <c r="K156" s="25">
        <f t="shared" si="45"/>
        <v>4108.8005000000003</v>
      </c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>
        <v>4108.8005000000003</v>
      </c>
      <c r="AS156" s="27">
        <v>4108.8005000000003</v>
      </c>
      <c r="AT156" s="27">
        <f t="shared" si="53"/>
        <v>4108.8005000000003</v>
      </c>
      <c r="AU156" s="27">
        <f t="shared" si="53"/>
        <v>4108.8005000000003</v>
      </c>
      <c r="AV156" s="27">
        <f t="shared" si="53"/>
        <v>4108.8005000000003</v>
      </c>
      <c r="AW156" s="27">
        <f t="shared" si="53"/>
        <v>4108.8005000000003</v>
      </c>
      <c r="AX156" s="27">
        <f t="shared" si="53"/>
        <v>4108.8005000000003</v>
      </c>
      <c r="AY156" s="27">
        <f t="shared" si="53"/>
        <v>4108.8005000000003</v>
      </c>
      <c r="AZ156" s="27">
        <f t="shared" si="53"/>
        <v>4108.8005000000003</v>
      </c>
      <c r="BA156" s="27">
        <f t="shared" si="53"/>
        <v>4108.8005000000003</v>
      </c>
      <c r="BB156" s="27">
        <f t="shared" si="53"/>
        <v>4108.8005000000003</v>
      </c>
      <c r="BC156" s="27">
        <f t="shared" si="53"/>
        <v>4108.8005000000003</v>
      </c>
      <c r="BD156" s="27">
        <f t="shared" si="53"/>
        <v>4108.8005000000003</v>
      </c>
      <c r="BE156" s="27">
        <f t="shared" si="53"/>
        <v>4108.8005000000003</v>
      </c>
      <c r="BF156" s="27">
        <f t="shared" si="53"/>
        <v>4108.8005000000003</v>
      </c>
      <c r="BG156" s="27">
        <f t="shared" si="53"/>
        <v>4108.8005000000003</v>
      </c>
      <c r="BH156" s="27">
        <f t="shared" si="53"/>
        <v>4108.8005000000003</v>
      </c>
      <c r="BI156" s="27">
        <f t="shared" si="52"/>
        <v>4108.8005000000003</v>
      </c>
      <c r="BJ156" s="27">
        <f t="shared" si="52"/>
        <v>4108.8005000000003</v>
      </c>
      <c r="BK156" s="27">
        <f t="shared" si="52"/>
        <v>4108.8005000000003</v>
      </c>
      <c r="BL156" s="27">
        <f t="shared" si="52"/>
        <v>4108.8005000000003</v>
      </c>
      <c r="BM156" s="27">
        <f t="shared" si="52"/>
        <v>4108.8005000000003</v>
      </c>
      <c r="BN156" s="27">
        <f t="shared" si="52"/>
        <v>4108.8005000000003</v>
      </c>
      <c r="BO156" s="27">
        <f t="shared" si="52"/>
        <v>4108.8005000000003</v>
      </c>
      <c r="BP156" s="27">
        <f t="shared" si="52"/>
        <v>4108.8005000000003</v>
      </c>
      <c r="BQ156" s="27">
        <f t="shared" si="52"/>
        <v>4108.8005000000003</v>
      </c>
      <c r="BR156" s="27"/>
      <c r="BS156" s="27"/>
      <c r="BT156" s="27"/>
      <c r="BU156" s="28">
        <f t="shared" si="40"/>
        <v>106828.81299999997</v>
      </c>
      <c r="BW156" s="26">
        <f t="shared" si="9"/>
        <v>0</v>
      </c>
      <c r="BX156" s="26">
        <f t="shared" si="10"/>
        <v>0</v>
      </c>
      <c r="BY156" s="26">
        <f t="shared" si="11"/>
        <v>0</v>
      </c>
      <c r="BZ156" s="26">
        <f t="shared" si="49"/>
        <v>4108.8005000000003</v>
      </c>
      <c r="CA156" s="26">
        <f t="shared" si="50"/>
        <v>32870.404000000002</v>
      </c>
      <c r="CB156" s="26">
        <f t="shared" si="47"/>
        <v>49305.605999999992</v>
      </c>
      <c r="CC156" s="26">
        <f t="shared" si="51"/>
        <v>20544.002500000002</v>
      </c>
      <c r="CD156" s="26">
        <f t="shared" si="48"/>
        <v>106828.81299999999</v>
      </c>
    </row>
    <row r="157" spans="1:82" s="23" customFormat="1" ht="15" customHeight="1" x14ac:dyDescent="0.25">
      <c r="A157" s="23" t="s">
        <v>381</v>
      </c>
      <c r="B157" s="21" t="s">
        <v>61</v>
      </c>
      <c r="C157" s="29" t="s">
        <v>226</v>
      </c>
      <c r="D157" s="29" t="s">
        <v>227</v>
      </c>
      <c r="E157" t="s">
        <v>257</v>
      </c>
      <c r="F157" s="29" t="s">
        <v>257</v>
      </c>
      <c r="G157" t="s">
        <v>263</v>
      </c>
      <c r="H157" t="s">
        <v>274</v>
      </c>
      <c r="I157" s="23">
        <v>1</v>
      </c>
      <c r="J157" s="24">
        <v>1555.4049000000002</v>
      </c>
      <c r="K157" s="25">
        <f t="shared" si="45"/>
        <v>1555.4049000000002</v>
      </c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>
        <v>1555.4049000000002</v>
      </c>
      <c r="AS157" s="27">
        <v>1555.4049000000002</v>
      </c>
      <c r="AT157" s="27">
        <f t="shared" si="53"/>
        <v>1555.4049000000002</v>
      </c>
      <c r="AU157" s="27">
        <f t="shared" si="53"/>
        <v>1555.4049000000002</v>
      </c>
      <c r="AV157" s="27">
        <f t="shared" si="53"/>
        <v>1555.4049000000002</v>
      </c>
      <c r="AW157" s="27">
        <f t="shared" si="53"/>
        <v>1555.4049000000002</v>
      </c>
      <c r="AX157" s="27">
        <f t="shared" si="53"/>
        <v>1555.4049000000002</v>
      </c>
      <c r="AY157" s="27">
        <f t="shared" si="53"/>
        <v>1555.4049000000002</v>
      </c>
      <c r="AZ157" s="27">
        <f t="shared" si="53"/>
        <v>1555.4049000000002</v>
      </c>
      <c r="BA157" s="27">
        <f t="shared" si="53"/>
        <v>1555.4049000000002</v>
      </c>
      <c r="BB157" s="27">
        <f t="shared" si="53"/>
        <v>1555.4049000000002</v>
      </c>
      <c r="BC157" s="27">
        <f t="shared" si="53"/>
        <v>1555.4049000000002</v>
      </c>
      <c r="BD157" s="27">
        <f t="shared" si="53"/>
        <v>1555.4049000000002</v>
      </c>
      <c r="BE157" s="27">
        <f t="shared" si="53"/>
        <v>1555.4049000000002</v>
      </c>
      <c r="BF157" s="27">
        <f t="shared" si="53"/>
        <v>1555.4049000000002</v>
      </c>
      <c r="BG157" s="27">
        <f t="shared" si="53"/>
        <v>1555.4049000000002</v>
      </c>
      <c r="BH157" s="27">
        <f t="shared" si="53"/>
        <v>1555.4049000000002</v>
      </c>
      <c r="BI157" s="27">
        <f t="shared" si="52"/>
        <v>1555.4049000000002</v>
      </c>
      <c r="BJ157" s="27">
        <f t="shared" si="52"/>
        <v>1555.4049000000002</v>
      </c>
      <c r="BK157" s="27">
        <f t="shared" si="52"/>
        <v>1555.4049000000002</v>
      </c>
      <c r="BL157" s="27">
        <f t="shared" si="52"/>
        <v>1555.4049000000002</v>
      </c>
      <c r="BM157" s="27">
        <f t="shared" si="52"/>
        <v>1555.4049000000002</v>
      </c>
      <c r="BN157" s="27">
        <f t="shared" si="52"/>
        <v>1555.4049000000002</v>
      </c>
      <c r="BO157" s="27">
        <f t="shared" si="52"/>
        <v>1555.4049000000002</v>
      </c>
      <c r="BP157" s="27">
        <f t="shared" si="52"/>
        <v>1555.4049000000002</v>
      </c>
      <c r="BQ157" s="27">
        <f t="shared" si="52"/>
        <v>1555.4049000000002</v>
      </c>
      <c r="BR157" s="27"/>
      <c r="BS157" s="27"/>
      <c r="BT157" s="27"/>
      <c r="BU157" s="28">
        <f t="shared" si="40"/>
        <v>40440.527400000021</v>
      </c>
      <c r="BW157" s="26">
        <f t="shared" si="9"/>
        <v>0</v>
      </c>
      <c r="BX157" s="26">
        <f t="shared" si="10"/>
        <v>0</v>
      </c>
      <c r="BY157" s="26">
        <f t="shared" si="11"/>
        <v>0</v>
      </c>
      <c r="BZ157" s="26">
        <f t="shared" si="49"/>
        <v>1555.4049000000002</v>
      </c>
      <c r="CA157" s="26">
        <f t="shared" si="50"/>
        <v>12443.2392</v>
      </c>
      <c r="CB157" s="26">
        <f t="shared" si="47"/>
        <v>18664.858800000002</v>
      </c>
      <c r="CC157" s="26">
        <f t="shared" si="51"/>
        <v>7777.0245000000014</v>
      </c>
      <c r="CD157" s="26">
        <f t="shared" si="48"/>
        <v>40440.527399999999</v>
      </c>
    </row>
    <row r="158" spans="1:82" s="23" customFormat="1" ht="15" customHeight="1" x14ac:dyDescent="0.25">
      <c r="A158" s="23" t="s">
        <v>381</v>
      </c>
      <c r="B158" s="21" t="s">
        <v>61</v>
      </c>
      <c r="C158" s="29" t="s">
        <v>334</v>
      </c>
      <c r="D158" s="29" t="s">
        <v>228</v>
      </c>
      <c r="E158" t="s">
        <v>259</v>
      </c>
      <c r="F158" t="s">
        <v>259</v>
      </c>
      <c r="G158" t="s">
        <v>259</v>
      </c>
      <c r="H158" t="s">
        <v>259</v>
      </c>
      <c r="I158" s="23">
        <v>1</v>
      </c>
      <c r="J158" s="24">
        <v>2035.1205</v>
      </c>
      <c r="K158" s="25">
        <f t="shared" si="45"/>
        <v>2035.1205</v>
      </c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>
        <v>2035.1205</v>
      </c>
      <c r="AS158" s="27">
        <v>2035.1205</v>
      </c>
      <c r="AT158" s="27">
        <f t="shared" si="53"/>
        <v>2035.1205</v>
      </c>
      <c r="AU158" s="27">
        <f t="shared" si="53"/>
        <v>2035.1205</v>
      </c>
      <c r="AV158" s="27">
        <f t="shared" si="53"/>
        <v>2035.1205</v>
      </c>
      <c r="AW158" s="27">
        <f t="shared" si="53"/>
        <v>2035.1205</v>
      </c>
      <c r="AX158" s="27">
        <f t="shared" si="53"/>
        <v>2035.1205</v>
      </c>
      <c r="AY158" s="27">
        <f t="shared" si="53"/>
        <v>2035.1205</v>
      </c>
      <c r="AZ158" s="27">
        <f t="shared" si="53"/>
        <v>2035.1205</v>
      </c>
      <c r="BA158" s="27">
        <f t="shared" si="53"/>
        <v>2035.1205</v>
      </c>
      <c r="BB158" s="27">
        <f t="shared" si="53"/>
        <v>2035.1205</v>
      </c>
      <c r="BC158" s="27">
        <f t="shared" si="53"/>
        <v>2035.1205</v>
      </c>
      <c r="BD158" s="27">
        <f t="shared" si="53"/>
        <v>2035.1205</v>
      </c>
      <c r="BE158" s="27">
        <f t="shared" si="53"/>
        <v>2035.1205</v>
      </c>
      <c r="BF158" s="27">
        <f t="shared" si="53"/>
        <v>2035.1205</v>
      </c>
      <c r="BG158" s="27">
        <f t="shared" si="53"/>
        <v>2035.1205</v>
      </c>
      <c r="BH158" s="27">
        <f t="shared" si="53"/>
        <v>2035.1205</v>
      </c>
      <c r="BI158" s="27">
        <f t="shared" si="52"/>
        <v>2035.1205</v>
      </c>
      <c r="BJ158" s="27">
        <f t="shared" si="52"/>
        <v>2035.1205</v>
      </c>
      <c r="BK158" s="27">
        <f t="shared" si="52"/>
        <v>2035.1205</v>
      </c>
      <c r="BL158" s="27">
        <f t="shared" si="52"/>
        <v>2035.1205</v>
      </c>
      <c r="BM158" s="27">
        <f t="shared" si="52"/>
        <v>2035.1205</v>
      </c>
      <c r="BN158" s="27">
        <f t="shared" si="52"/>
        <v>2035.1205</v>
      </c>
      <c r="BO158" s="27">
        <f t="shared" si="52"/>
        <v>2035.1205</v>
      </c>
      <c r="BP158" s="27">
        <f t="shared" si="52"/>
        <v>2035.1205</v>
      </c>
      <c r="BQ158" s="27">
        <f t="shared" si="52"/>
        <v>2035.1205</v>
      </c>
      <c r="BR158" s="27"/>
      <c r="BS158" s="27"/>
      <c r="BT158" s="27"/>
      <c r="BU158" s="28">
        <f t="shared" si="40"/>
        <v>52913.132999999987</v>
      </c>
      <c r="BW158" s="26">
        <f t="shared" si="9"/>
        <v>0</v>
      </c>
      <c r="BX158" s="26">
        <f t="shared" si="10"/>
        <v>0</v>
      </c>
      <c r="BY158" s="26">
        <f t="shared" si="11"/>
        <v>0</v>
      </c>
      <c r="BZ158" s="26">
        <f t="shared" si="49"/>
        <v>2035.1205</v>
      </c>
      <c r="CA158" s="26">
        <f t="shared" si="50"/>
        <v>16280.964000000004</v>
      </c>
      <c r="CB158" s="26">
        <f t="shared" si="47"/>
        <v>24421.446000000007</v>
      </c>
      <c r="CC158" s="26">
        <f t="shared" si="51"/>
        <v>10175.602500000001</v>
      </c>
      <c r="CD158" s="26">
        <f t="shared" si="48"/>
        <v>52913.133000000009</v>
      </c>
    </row>
    <row r="159" spans="1:82" s="23" customFormat="1" ht="15" customHeight="1" x14ac:dyDescent="0.25">
      <c r="A159" s="23" t="s">
        <v>381</v>
      </c>
      <c r="B159" s="21" t="s">
        <v>61</v>
      </c>
      <c r="C159" s="29" t="s">
        <v>370</v>
      </c>
      <c r="D159" s="29" t="s">
        <v>228</v>
      </c>
      <c r="E159" t="s">
        <v>269</v>
      </c>
      <c r="F159" t="s">
        <v>269</v>
      </c>
      <c r="G159" t="s">
        <v>269</v>
      </c>
      <c r="H159" t="s">
        <v>269</v>
      </c>
      <c r="I159" s="23">
        <v>1</v>
      </c>
      <c r="J159" s="24">
        <v>2455.3305</v>
      </c>
      <c r="K159" s="25">
        <f t="shared" si="45"/>
        <v>2455.3305</v>
      </c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>
        <v>2455.3305</v>
      </c>
      <c r="AS159" s="27">
        <v>2455.3305</v>
      </c>
      <c r="AT159" s="27">
        <f t="shared" si="53"/>
        <v>2455.3305</v>
      </c>
      <c r="AU159" s="27">
        <f t="shared" si="53"/>
        <v>2455.3305</v>
      </c>
      <c r="AV159" s="27">
        <f t="shared" si="53"/>
        <v>2455.3305</v>
      </c>
      <c r="AW159" s="27">
        <f t="shared" si="53"/>
        <v>2455.3305</v>
      </c>
      <c r="AX159" s="27">
        <f t="shared" si="53"/>
        <v>2455.3305</v>
      </c>
      <c r="AY159" s="27">
        <f t="shared" si="53"/>
        <v>2455.3305</v>
      </c>
      <c r="AZ159" s="27">
        <f t="shared" si="53"/>
        <v>2455.3305</v>
      </c>
      <c r="BA159" s="27">
        <f t="shared" si="53"/>
        <v>2455.3305</v>
      </c>
      <c r="BB159" s="27">
        <f t="shared" si="53"/>
        <v>2455.3305</v>
      </c>
      <c r="BC159" s="27">
        <f t="shared" si="53"/>
        <v>2455.3305</v>
      </c>
      <c r="BD159" s="27">
        <f t="shared" si="53"/>
        <v>2455.3305</v>
      </c>
      <c r="BE159" s="27">
        <f t="shared" si="53"/>
        <v>2455.3305</v>
      </c>
      <c r="BF159" s="27">
        <f t="shared" si="53"/>
        <v>2455.3305</v>
      </c>
      <c r="BG159" s="27">
        <f t="shared" si="53"/>
        <v>2455.3305</v>
      </c>
      <c r="BH159" s="27">
        <f t="shared" si="53"/>
        <v>2455.3305</v>
      </c>
      <c r="BI159" s="27">
        <f t="shared" si="52"/>
        <v>2455.3305</v>
      </c>
      <c r="BJ159" s="27">
        <f t="shared" si="52"/>
        <v>2455.3305</v>
      </c>
      <c r="BK159" s="27">
        <f t="shared" si="52"/>
        <v>2455.3305</v>
      </c>
      <c r="BL159" s="27">
        <f t="shared" si="52"/>
        <v>2455.3305</v>
      </c>
      <c r="BM159" s="27">
        <f t="shared" si="52"/>
        <v>2455.3305</v>
      </c>
      <c r="BN159" s="27">
        <f t="shared" si="52"/>
        <v>2455.3305</v>
      </c>
      <c r="BO159" s="27">
        <f t="shared" si="52"/>
        <v>2455.3305</v>
      </c>
      <c r="BP159" s="27">
        <f t="shared" si="52"/>
        <v>2455.3305</v>
      </c>
      <c r="BQ159" s="27">
        <f t="shared" si="52"/>
        <v>2455.3305</v>
      </c>
      <c r="BR159" s="27"/>
      <c r="BS159" s="27"/>
      <c r="BT159" s="27"/>
      <c r="BU159" s="28">
        <f t="shared" si="40"/>
        <v>63838.592999999964</v>
      </c>
      <c r="BW159" s="26">
        <f t="shared" si="9"/>
        <v>0</v>
      </c>
      <c r="BX159" s="26">
        <f t="shared" si="10"/>
        <v>0</v>
      </c>
      <c r="BY159" s="26">
        <f t="shared" si="11"/>
        <v>0</v>
      </c>
      <c r="BZ159" s="26">
        <f t="shared" si="49"/>
        <v>2455.3305</v>
      </c>
      <c r="CA159" s="26">
        <f t="shared" si="50"/>
        <v>19642.644</v>
      </c>
      <c r="CB159" s="26">
        <f t="shared" si="47"/>
        <v>29463.966</v>
      </c>
      <c r="CC159" s="26">
        <f t="shared" si="51"/>
        <v>12276.6525</v>
      </c>
      <c r="CD159" s="26">
        <f t="shared" si="48"/>
        <v>63838.592999999993</v>
      </c>
    </row>
    <row r="160" spans="1:82" s="23" customFormat="1" ht="15" customHeight="1" x14ac:dyDescent="0.25">
      <c r="A160" s="23" t="s">
        <v>381</v>
      </c>
      <c r="B160" s="21" t="s">
        <v>61</v>
      </c>
      <c r="C160" s="29" t="s">
        <v>350</v>
      </c>
      <c r="D160" s="29" t="s">
        <v>152</v>
      </c>
      <c r="E160" t="s">
        <v>257</v>
      </c>
      <c r="F160" s="29" t="s">
        <v>257</v>
      </c>
      <c r="G160" t="s">
        <v>263</v>
      </c>
      <c r="H160" t="s">
        <v>263</v>
      </c>
      <c r="I160" s="23">
        <v>1</v>
      </c>
      <c r="J160" s="24">
        <v>1432.9805000000001</v>
      </c>
      <c r="K160" s="25">
        <f t="shared" si="45"/>
        <v>1432.9805000000001</v>
      </c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>
        <v>1432.9805000000001</v>
      </c>
      <c r="AS160" s="27">
        <v>1432.9805000000001</v>
      </c>
      <c r="AT160" s="27">
        <f t="shared" si="53"/>
        <v>1432.9805000000001</v>
      </c>
      <c r="AU160" s="27">
        <f t="shared" si="53"/>
        <v>1432.9805000000001</v>
      </c>
      <c r="AV160" s="27">
        <f t="shared" si="53"/>
        <v>1432.9805000000001</v>
      </c>
      <c r="AW160" s="27">
        <f t="shared" si="53"/>
        <v>1432.9805000000001</v>
      </c>
      <c r="AX160" s="27">
        <f t="shared" si="53"/>
        <v>1432.9805000000001</v>
      </c>
      <c r="AY160" s="27">
        <f t="shared" si="53"/>
        <v>1432.9805000000001</v>
      </c>
      <c r="AZ160" s="27">
        <f t="shared" si="53"/>
        <v>1432.9805000000001</v>
      </c>
      <c r="BA160" s="27">
        <f t="shared" si="53"/>
        <v>1432.9805000000001</v>
      </c>
      <c r="BB160" s="27">
        <f t="shared" si="53"/>
        <v>1432.9805000000001</v>
      </c>
      <c r="BC160" s="27">
        <f t="shared" si="53"/>
        <v>1432.9805000000001</v>
      </c>
      <c r="BD160" s="27">
        <f t="shared" si="53"/>
        <v>1432.9805000000001</v>
      </c>
      <c r="BE160" s="27">
        <f t="shared" si="53"/>
        <v>1432.9805000000001</v>
      </c>
      <c r="BF160" s="27">
        <f t="shared" si="53"/>
        <v>1432.9805000000001</v>
      </c>
      <c r="BG160" s="27">
        <f t="shared" si="53"/>
        <v>1432.9805000000001</v>
      </c>
      <c r="BH160" s="27">
        <f t="shared" si="53"/>
        <v>1432.9805000000001</v>
      </c>
      <c r="BI160" s="27">
        <f t="shared" si="52"/>
        <v>1432.9805000000001</v>
      </c>
      <c r="BJ160" s="27">
        <f t="shared" si="52"/>
        <v>1432.9805000000001</v>
      </c>
      <c r="BK160" s="27">
        <f t="shared" si="52"/>
        <v>1432.9805000000001</v>
      </c>
      <c r="BL160" s="27">
        <f t="shared" si="52"/>
        <v>1432.9805000000001</v>
      </c>
      <c r="BM160" s="27">
        <f t="shared" si="52"/>
        <v>1432.9805000000001</v>
      </c>
      <c r="BN160" s="27">
        <f t="shared" si="52"/>
        <v>1432.9805000000001</v>
      </c>
      <c r="BO160" s="27">
        <f t="shared" si="52"/>
        <v>1432.9805000000001</v>
      </c>
      <c r="BP160" s="27">
        <f t="shared" si="52"/>
        <v>1432.9805000000001</v>
      </c>
      <c r="BQ160" s="27">
        <f t="shared" si="52"/>
        <v>1432.9805000000001</v>
      </c>
      <c r="BR160" s="27"/>
      <c r="BS160" s="27"/>
      <c r="BT160" s="27"/>
      <c r="BU160" s="28">
        <f t="shared" si="40"/>
        <v>37257.493000000009</v>
      </c>
      <c r="BW160" s="26">
        <f t="shared" si="9"/>
        <v>0</v>
      </c>
      <c r="BX160" s="26">
        <f t="shared" si="10"/>
        <v>0</v>
      </c>
      <c r="BY160" s="26">
        <f t="shared" si="11"/>
        <v>0</v>
      </c>
      <c r="BZ160" s="26">
        <f t="shared" si="49"/>
        <v>1432.9805000000001</v>
      </c>
      <c r="CA160" s="26">
        <f t="shared" si="50"/>
        <v>11463.843999999999</v>
      </c>
      <c r="CB160" s="26">
        <f t="shared" si="47"/>
        <v>17195.766</v>
      </c>
      <c r="CC160" s="26">
        <f t="shared" si="51"/>
        <v>7164.9025000000001</v>
      </c>
      <c r="CD160" s="26">
        <f t="shared" si="48"/>
        <v>37257.493000000002</v>
      </c>
    </row>
    <row r="161" spans="1:82" s="23" customFormat="1" ht="15" customHeight="1" x14ac:dyDescent="0.25">
      <c r="A161" s="23" t="s">
        <v>381</v>
      </c>
      <c r="B161" s="21" t="s">
        <v>61</v>
      </c>
      <c r="C161" s="29" t="s">
        <v>229</v>
      </c>
      <c r="D161" s="29" t="s">
        <v>230</v>
      </c>
      <c r="E161" t="s">
        <v>263</v>
      </c>
      <c r="F161" s="29" t="s">
        <v>263</v>
      </c>
      <c r="G161" t="s">
        <v>257</v>
      </c>
      <c r="H161" t="s">
        <v>267</v>
      </c>
      <c r="I161" s="23">
        <v>1</v>
      </c>
      <c r="J161" s="24">
        <v>1479.6704999999999</v>
      </c>
      <c r="K161" s="25">
        <f t="shared" si="45"/>
        <v>1479.6704999999999</v>
      </c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>
        <v>1479.6704999999999</v>
      </c>
      <c r="AS161" s="27">
        <v>1479.6704999999999</v>
      </c>
      <c r="AT161" s="27">
        <f t="shared" si="53"/>
        <v>1479.6704999999999</v>
      </c>
      <c r="AU161" s="27">
        <f t="shared" si="53"/>
        <v>1479.6704999999999</v>
      </c>
      <c r="AV161" s="27">
        <f t="shared" si="53"/>
        <v>1479.6704999999999</v>
      </c>
      <c r="AW161" s="27">
        <f t="shared" si="53"/>
        <v>1479.6704999999999</v>
      </c>
      <c r="AX161" s="27">
        <f t="shared" si="53"/>
        <v>1479.6704999999999</v>
      </c>
      <c r="AY161" s="27">
        <f t="shared" si="53"/>
        <v>1479.6704999999999</v>
      </c>
      <c r="AZ161" s="27">
        <f t="shared" si="53"/>
        <v>1479.6704999999999</v>
      </c>
      <c r="BA161" s="27">
        <f t="shared" si="53"/>
        <v>1479.6704999999999</v>
      </c>
      <c r="BB161" s="27">
        <f t="shared" si="53"/>
        <v>1479.6704999999999</v>
      </c>
      <c r="BC161" s="27">
        <f t="shared" si="53"/>
        <v>1479.6704999999999</v>
      </c>
      <c r="BD161" s="27">
        <f t="shared" si="53"/>
        <v>1479.6704999999999</v>
      </c>
      <c r="BE161" s="27">
        <f t="shared" si="53"/>
        <v>1479.6704999999999</v>
      </c>
      <c r="BF161" s="27">
        <f t="shared" si="53"/>
        <v>1479.6704999999999</v>
      </c>
      <c r="BG161" s="27">
        <f t="shared" si="53"/>
        <v>1479.6704999999999</v>
      </c>
      <c r="BH161" s="27">
        <f t="shared" si="53"/>
        <v>1479.6704999999999</v>
      </c>
      <c r="BI161" s="27">
        <f t="shared" si="52"/>
        <v>1479.6704999999999</v>
      </c>
      <c r="BJ161" s="27">
        <f t="shared" si="52"/>
        <v>1479.6704999999999</v>
      </c>
      <c r="BK161" s="27">
        <f t="shared" si="52"/>
        <v>1479.6704999999999</v>
      </c>
      <c r="BL161" s="27">
        <f t="shared" si="52"/>
        <v>1479.6704999999999</v>
      </c>
      <c r="BM161" s="27">
        <f t="shared" si="52"/>
        <v>1479.6704999999999</v>
      </c>
      <c r="BN161" s="27">
        <f t="shared" si="52"/>
        <v>1479.6704999999999</v>
      </c>
      <c r="BO161" s="27">
        <f t="shared" si="52"/>
        <v>1479.6704999999999</v>
      </c>
      <c r="BP161" s="27">
        <f t="shared" si="52"/>
        <v>1479.6704999999999</v>
      </c>
      <c r="BQ161" s="27">
        <f t="shared" si="52"/>
        <v>1479.6704999999999</v>
      </c>
      <c r="BR161" s="27"/>
      <c r="BS161" s="27"/>
      <c r="BT161" s="27"/>
      <c r="BU161" s="28">
        <f t="shared" si="40"/>
        <v>38471.432999999997</v>
      </c>
      <c r="BW161" s="26">
        <f t="shared" si="9"/>
        <v>0</v>
      </c>
      <c r="BX161" s="26">
        <f t="shared" si="10"/>
        <v>0</v>
      </c>
      <c r="BY161" s="26">
        <f t="shared" si="11"/>
        <v>0</v>
      </c>
      <c r="BZ161" s="26">
        <f t="shared" si="49"/>
        <v>1479.6704999999999</v>
      </c>
      <c r="CA161" s="26">
        <f t="shared" si="50"/>
        <v>11837.364</v>
      </c>
      <c r="CB161" s="26">
        <f t="shared" si="47"/>
        <v>17756.045999999998</v>
      </c>
      <c r="CC161" s="26">
        <f t="shared" si="51"/>
        <v>7398.3525</v>
      </c>
      <c r="CD161" s="26">
        <f t="shared" si="48"/>
        <v>38471.432999999997</v>
      </c>
    </row>
    <row r="162" spans="1:82" s="23" customFormat="1" ht="15" customHeight="1" x14ac:dyDescent="0.25">
      <c r="A162" s="23" t="s">
        <v>381</v>
      </c>
      <c r="B162" s="21" t="s">
        <v>61</v>
      </c>
      <c r="C162" s="30" t="s">
        <v>371</v>
      </c>
      <c r="D162" s="29" t="s">
        <v>231</v>
      </c>
      <c r="E162" t="s">
        <v>258</v>
      </c>
      <c r="F162" s="29" t="s">
        <v>258</v>
      </c>
      <c r="G162" t="s">
        <v>258</v>
      </c>
      <c r="H162" t="s">
        <v>271</v>
      </c>
      <c r="I162" s="23">
        <v>1</v>
      </c>
      <c r="J162" s="24">
        <v>1978.9637000000002</v>
      </c>
      <c r="K162" s="25">
        <f t="shared" si="45"/>
        <v>1978.9637000000002</v>
      </c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>
        <v>1978.9637000000002</v>
      </c>
      <c r="AS162" s="27">
        <v>1978.9637000000002</v>
      </c>
      <c r="AT162" s="27">
        <f t="shared" si="53"/>
        <v>1978.9637000000002</v>
      </c>
      <c r="AU162" s="27">
        <f t="shared" si="53"/>
        <v>1978.9637000000002</v>
      </c>
      <c r="AV162" s="27">
        <f t="shared" si="53"/>
        <v>1978.9637000000002</v>
      </c>
      <c r="AW162" s="27">
        <f t="shared" si="53"/>
        <v>1978.9637000000002</v>
      </c>
      <c r="AX162" s="27">
        <f t="shared" si="53"/>
        <v>1978.9637000000002</v>
      </c>
      <c r="AY162" s="27">
        <f t="shared" si="53"/>
        <v>1978.9637000000002</v>
      </c>
      <c r="AZ162" s="27">
        <f t="shared" si="53"/>
        <v>1978.9637000000002</v>
      </c>
      <c r="BA162" s="27">
        <f t="shared" si="53"/>
        <v>1978.9637000000002</v>
      </c>
      <c r="BB162" s="27">
        <f t="shared" si="53"/>
        <v>1978.9637000000002</v>
      </c>
      <c r="BC162" s="27">
        <f t="shared" si="53"/>
        <v>1978.9637000000002</v>
      </c>
      <c r="BD162" s="27">
        <f t="shared" si="53"/>
        <v>1978.9637000000002</v>
      </c>
      <c r="BE162" s="27">
        <f t="shared" si="53"/>
        <v>1978.9637000000002</v>
      </c>
      <c r="BF162" s="27">
        <f t="shared" si="53"/>
        <v>1978.9637000000002</v>
      </c>
      <c r="BG162" s="27">
        <f t="shared" si="53"/>
        <v>1978.9637000000002</v>
      </c>
      <c r="BH162" s="27">
        <f t="shared" si="53"/>
        <v>1978.9637000000002</v>
      </c>
      <c r="BI162" s="27">
        <f t="shared" si="52"/>
        <v>1978.9637000000002</v>
      </c>
      <c r="BJ162" s="27">
        <f t="shared" si="52"/>
        <v>1978.9637000000002</v>
      </c>
      <c r="BK162" s="27">
        <f t="shared" si="52"/>
        <v>1978.9637000000002</v>
      </c>
      <c r="BL162" s="27">
        <f t="shared" si="52"/>
        <v>1978.9637000000002</v>
      </c>
      <c r="BM162" s="27">
        <f t="shared" si="52"/>
        <v>1978.9637000000002</v>
      </c>
      <c r="BN162" s="27">
        <f t="shared" si="52"/>
        <v>1978.9637000000002</v>
      </c>
      <c r="BO162" s="27">
        <f t="shared" si="52"/>
        <v>1978.9637000000002</v>
      </c>
      <c r="BP162" s="27">
        <f t="shared" si="52"/>
        <v>1978.9637000000002</v>
      </c>
      <c r="BQ162" s="27">
        <f t="shared" si="52"/>
        <v>1978.9637000000002</v>
      </c>
      <c r="BR162" s="27"/>
      <c r="BS162" s="27"/>
      <c r="BT162" s="27"/>
      <c r="BU162" s="28">
        <f t="shared" si="40"/>
        <v>51453.056200000006</v>
      </c>
      <c r="BW162" s="26">
        <f t="shared" si="9"/>
        <v>0</v>
      </c>
      <c r="BX162" s="26">
        <f t="shared" si="10"/>
        <v>0</v>
      </c>
      <c r="BY162" s="26">
        <f t="shared" si="11"/>
        <v>0</v>
      </c>
      <c r="BZ162" s="26">
        <f t="shared" si="49"/>
        <v>1978.9637000000002</v>
      </c>
      <c r="CA162" s="26">
        <f t="shared" si="50"/>
        <v>15831.709600000002</v>
      </c>
      <c r="CB162" s="26">
        <f t="shared" si="47"/>
        <v>23747.564400000003</v>
      </c>
      <c r="CC162" s="26">
        <f t="shared" si="51"/>
        <v>9894.8185000000012</v>
      </c>
      <c r="CD162" s="26">
        <f t="shared" si="48"/>
        <v>51453.056200000006</v>
      </c>
    </row>
    <row r="163" spans="1:82" s="23" customFormat="1" ht="15" customHeight="1" x14ac:dyDescent="0.25">
      <c r="A163" s="23" t="s">
        <v>381</v>
      </c>
      <c r="B163" s="21" t="s">
        <v>61</v>
      </c>
      <c r="C163" s="29" t="s">
        <v>312</v>
      </c>
      <c r="D163" s="29" t="s">
        <v>164</v>
      </c>
      <c r="E163" t="s">
        <v>263</v>
      </c>
      <c r="F163" s="29" t="s">
        <v>263</v>
      </c>
      <c r="G163" t="s">
        <v>257</v>
      </c>
      <c r="H163" t="s">
        <v>267</v>
      </c>
      <c r="I163" s="23">
        <v>1</v>
      </c>
      <c r="J163" s="24">
        <v>1479.6704999999999</v>
      </c>
      <c r="K163" s="25">
        <f t="shared" si="45"/>
        <v>1479.6704999999999</v>
      </c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>
        <v>1479.6704999999999</v>
      </c>
      <c r="AS163" s="27">
        <v>1479.6704999999999</v>
      </c>
      <c r="AT163" s="27">
        <f t="shared" si="53"/>
        <v>1479.6704999999999</v>
      </c>
      <c r="AU163" s="27">
        <f t="shared" si="53"/>
        <v>1479.6704999999999</v>
      </c>
      <c r="AV163" s="27">
        <f t="shared" si="53"/>
        <v>1479.6704999999999</v>
      </c>
      <c r="AW163" s="27">
        <f t="shared" si="53"/>
        <v>1479.6704999999999</v>
      </c>
      <c r="AX163" s="27">
        <f t="shared" si="53"/>
        <v>1479.6704999999999</v>
      </c>
      <c r="AY163" s="27">
        <f t="shared" si="53"/>
        <v>1479.6704999999999</v>
      </c>
      <c r="AZ163" s="27">
        <f t="shared" si="53"/>
        <v>1479.6704999999999</v>
      </c>
      <c r="BA163" s="27">
        <f t="shared" si="53"/>
        <v>1479.6704999999999</v>
      </c>
      <c r="BB163" s="27">
        <f t="shared" si="53"/>
        <v>1479.6704999999999</v>
      </c>
      <c r="BC163" s="27">
        <f t="shared" si="53"/>
        <v>1479.6704999999999</v>
      </c>
      <c r="BD163" s="27">
        <f t="shared" si="53"/>
        <v>1479.6704999999999</v>
      </c>
      <c r="BE163" s="27">
        <f t="shared" si="53"/>
        <v>1479.6704999999999</v>
      </c>
      <c r="BF163" s="27">
        <f t="shared" si="53"/>
        <v>1479.6704999999999</v>
      </c>
      <c r="BG163" s="27">
        <f t="shared" si="53"/>
        <v>1479.6704999999999</v>
      </c>
      <c r="BH163" s="27">
        <f t="shared" si="53"/>
        <v>1479.6704999999999</v>
      </c>
      <c r="BI163" s="27">
        <f t="shared" si="52"/>
        <v>1479.6704999999999</v>
      </c>
      <c r="BJ163" s="27">
        <f t="shared" si="52"/>
        <v>1479.6704999999999</v>
      </c>
      <c r="BK163" s="27">
        <f t="shared" si="52"/>
        <v>1479.6704999999999</v>
      </c>
      <c r="BL163" s="27">
        <f t="shared" si="52"/>
        <v>1479.6704999999999</v>
      </c>
      <c r="BM163" s="27">
        <f t="shared" si="52"/>
        <v>1479.6704999999999</v>
      </c>
      <c r="BN163" s="27">
        <f t="shared" si="52"/>
        <v>1479.6704999999999</v>
      </c>
      <c r="BO163" s="27">
        <f t="shared" si="52"/>
        <v>1479.6704999999999</v>
      </c>
      <c r="BP163" s="27">
        <f t="shared" si="52"/>
        <v>1479.6704999999999</v>
      </c>
      <c r="BQ163" s="27">
        <f t="shared" si="52"/>
        <v>1479.6704999999999</v>
      </c>
      <c r="BR163" s="27"/>
      <c r="BS163" s="27"/>
      <c r="BT163" s="27"/>
      <c r="BU163" s="28">
        <f t="shared" si="40"/>
        <v>38471.432999999997</v>
      </c>
      <c r="BW163" s="26">
        <f t="shared" si="9"/>
        <v>0</v>
      </c>
      <c r="BX163" s="26">
        <f t="shared" si="10"/>
        <v>0</v>
      </c>
      <c r="BY163" s="26">
        <f t="shared" si="11"/>
        <v>0</v>
      </c>
      <c r="BZ163" s="26">
        <f t="shared" si="49"/>
        <v>1479.6704999999999</v>
      </c>
      <c r="CA163" s="26">
        <f t="shared" si="50"/>
        <v>11837.364</v>
      </c>
      <c r="CB163" s="26">
        <f t="shared" si="47"/>
        <v>17756.045999999998</v>
      </c>
      <c r="CC163" s="26">
        <f t="shared" si="51"/>
        <v>7398.3525</v>
      </c>
      <c r="CD163" s="26">
        <f t="shared" si="48"/>
        <v>38471.432999999997</v>
      </c>
    </row>
    <row r="164" spans="1:82" s="23" customFormat="1" ht="15" customHeight="1" x14ac:dyDescent="0.25">
      <c r="A164" s="23" t="s">
        <v>381</v>
      </c>
      <c r="B164" s="21" t="s">
        <v>61</v>
      </c>
      <c r="C164" s="29" t="s">
        <v>232</v>
      </c>
      <c r="D164" s="29" t="s">
        <v>233</v>
      </c>
      <c r="E164" t="s">
        <v>261</v>
      </c>
      <c r="F164" s="29" t="s">
        <v>261</v>
      </c>
      <c r="G164" t="s">
        <v>261</v>
      </c>
      <c r="H164" t="s">
        <v>261</v>
      </c>
      <c r="I164" s="23">
        <v>1</v>
      </c>
      <c r="J164" s="24">
        <v>4133.1437000000005</v>
      </c>
      <c r="K164" s="25">
        <f t="shared" si="45"/>
        <v>4133.1437000000005</v>
      </c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>
        <v>4133.1437000000005</v>
      </c>
      <c r="AS164" s="27">
        <v>4133.1437000000005</v>
      </c>
      <c r="AT164" s="27">
        <f t="shared" si="53"/>
        <v>4133.1437000000005</v>
      </c>
      <c r="AU164" s="27">
        <f t="shared" si="53"/>
        <v>4133.1437000000005</v>
      </c>
      <c r="AV164" s="27">
        <f t="shared" si="53"/>
        <v>4133.1437000000005</v>
      </c>
      <c r="AW164" s="27">
        <f t="shared" si="53"/>
        <v>4133.1437000000005</v>
      </c>
      <c r="AX164" s="27">
        <f t="shared" si="53"/>
        <v>4133.1437000000005</v>
      </c>
      <c r="AY164" s="27">
        <f t="shared" si="53"/>
        <v>4133.1437000000005</v>
      </c>
      <c r="AZ164" s="27">
        <f t="shared" si="53"/>
        <v>4133.1437000000005</v>
      </c>
      <c r="BA164" s="27">
        <f t="shared" si="53"/>
        <v>4133.1437000000005</v>
      </c>
      <c r="BB164" s="27">
        <f t="shared" si="53"/>
        <v>4133.1437000000005</v>
      </c>
      <c r="BC164" s="27">
        <f t="shared" si="53"/>
        <v>4133.1437000000005</v>
      </c>
      <c r="BD164" s="27">
        <f t="shared" si="53"/>
        <v>4133.1437000000005</v>
      </c>
      <c r="BE164" s="27">
        <f t="shared" si="53"/>
        <v>4133.1437000000005</v>
      </c>
      <c r="BF164" s="27">
        <f t="shared" si="53"/>
        <v>4133.1437000000005</v>
      </c>
      <c r="BG164" s="27">
        <f t="shared" si="53"/>
        <v>4133.1437000000005</v>
      </c>
      <c r="BH164" s="27">
        <f t="shared" ref="BH164:BQ179" si="54">BG164</f>
        <v>4133.1437000000005</v>
      </c>
      <c r="BI164" s="27">
        <f t="shared" si="54"/>
        <v>4133.1437000000005</v>
      </c>
      <c r="BJ164" s="27">
        <f t="shared" si="54"/>
        <v>4133.1437000000005</v>
      </c>
      <c r="BK164" s="27">
        <f t="shared" si="54"/>
        <v>4133.1437000000005</v>
      </c>
      <c r="BL164" s="27">
        <f t="shared" si="54"/>
        <v>4133.1437000000005</v>
      </c>
      <c r="BM164" s="27">
        <f t="shared" si="54"/>
        <v>4133.1437000000005</v>
      </c>
      <c r="BN164" s="27">
        <f t="shared" si="54"/>
        <v>4133.1437000000005</v>
      </c>
      <c r="BO164" s="27">
        <f t="shared" si="54"/>
        <v>4133.1437000000005</v>
      </c>
      <c r="BP164" s="27">
        <f t="shared" si="54"/>
        <v>4133.1437000000005</v>
      </c>
      <c r="BQ164" s="27">
        <f t="shared" si="54"/>
        <v>4133.1437000000005</v>
      </c>
      <c r="BR164" s="27"/>
      <c r="BS164" s="27"/>
      <c r="BT164" s="27"/>
      <c r="BU164" s="28">
        <f t="shared" si="40"/>
        <v>107461.73620000001</v>
      </c>
      <c r="BW164" s="26">
        <f t="shared" si="9"/>
        <v>0</v>
      </c>
      <c r="BX164" s="26">
        <f t="shared" si="10"/>
        <v>0</v>
      </c>
      <c r="BY164" s="26">
        <f t="shared" si="11"/>
        <v>0</v>
      </c>
      <c r="BZ164" s="26">
        <f t="shared" si="49"/>
        <v>4133.1437000000005</v>
      </c>
      <c r="CA164" s="26">
        <f t="shared" si="50"/>
        <v>33065.149600000004</v>
      </c>
      <c r="CB164" s="26">
        <f t="shared" si="47"/>
        <v>49597.724400000006</v>
      </c>
      <c r="CC164" s="26">
        <f t="shared" si="51"/>
        <v>20665.718500000003</v>
      </c>
      <c r="CD164" s="26">
        <f t="shared" si="48"/>
        <v>107461.73620000001</v>
      </c>
    </row>
    <row r="165" spans="1:82" s="23" customFormat="1" ht="15" customHeight="1" x14ac:dyDescent="0.25">
      <c r="A165" s="23" t="s">
        <v>381</v>
      </c>
      <c r="B165" s="21" t="s">
        <v>61</v>
      </c>
      <c r="C165" s="30" t="s">
        <v>372</v>
      </c>
      <c r="D165" s="29" t="s">
        <v>166</v>
      </c>
      <c r="E165" t="s">
        <v>268</v>
      </c>
      <c r="F165" t="s">
        <v>268</v>
      </c>
      <c r="G165" t="s">
        <v>263</v>
      </c>
      <c r="H165" t="s">
        <v>274</v>
      </c>
      <c r="I165" s="23">
        <v>1</v>
      </c>
      <c r="J165" s="24">
        <v>2088.3149000000003</v>
      </c>
      <c r="K165" s="25">
        <f t="shared" si="45"/>
        <v>2088.3149000000003</v>
      </c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>
        <v>2088.3149000000003</v>
      </c>
      <c r="AS165" s="27">
        <v>2088.3149000000003</v>
      </c>
      <c r="AT165" s="27">
        <f t="shared" ref="AT165:BH180" si="55">AS165</f>
        <v>2088.3149000000003</v>
      </c>
      <c r="AU165" s="27">
        <f t="shared" si="55"/>
        <v>2088.3149000000003</v>
      </c>
      <c r="AV165" s="27">
        <f t="shared" si="55"/>
        <v>2088.3149000000003</v>
      </c>
      <c r="AW165" s="27">
        <f t="shared" si="55"/>
        <v>2088.3149000000003</v>
      </c>
      <c r="AX165" s="27">
        <f t="shared" si="55"/>
        <v>2088.3149000000003</v>
      </c>
      <c r="AY165" s="27">
        <f t="shared" si="55"/>
        <v>2088.3149000000003</v>
      </c>
      <c r="AZ165" s="27">
        <f t="shared" si="55"/>
        <v>2088.3149000000003</v>
      </c>
      <c r="BA165" s="27">
        <f t="shared" si="55"/>
        <v>2088.3149000000003</v>
      </c>
      <c r="BB165" s="27">
        <f t="shared" si="55"/>
        <v>2088.3149000000003</v>
      </c>
      <c r="BC165" s="27">
        <f t="shared" si="55"/>
        <v>2088.3149000000003</v>
      </c>
      <c r="BD165" s="27">
        <f t="shared" si="55"/>
        <v>2088.3149000000003</v>
      </c>
      <c r="BE165" s="27">
        <f t="shared" si="55"/>
        <v>2088.3149000000003</v>
      </c>
      <c r="BF165" s="27">
        <f t="shared" si="55"/>
        <v>2088.3149000000003</v>
      </c>
      <c r="BG165" s="27">
        <f t="shared" si="55"/>
        <v>2088.3149000000003</v>
      </c>
      <c r="BH165" s="27">
        <f t="shared" si="55"/>
        <v>2088.3149000000003</v>
      </c>
      <c r="BI165" s="27">
        <f t="shared" si="54"/>
        <v>2088.3149000000003</v>
      </c>
      <c r="BJ165" s="27">
        <f t="shared" si="54"/>
        <v>2088.3149000000003</v>
      </c>
      <c r="BK165" s="27">
        <f t="shared" si="54"/>
        <v>2088.3149000000003</v>
      </c>
      <c r="BL165" s="27">
        <f t="shared" si="54"/>
        <v>2088.3149000000003</v>
      </c>
      <c r="BM165" s="27">
        <f t="shared" si="54"/>
        <v>2088.3149000000003</v>
      </c>
      <c r="BN165" s="27">
        <f t="shared" si="54"/>
        <v>2088.3149000000003</v>
      </c>
      <c r="BO165" s="27">
        <f t="shared" si="54"/>
        <v>2088.3149000000003</v>
      </c>
      <c r="BP165" s="27">
        <f t="shared" si="54"/>
        <v>2088.3149000000003</v>
      </c>
      <c r="BQ165" s="27">
        <f t="shared" si="54"/>
        <v>2088.3149000000003</v>
      </c>
      <c r="BR165" s="27"/>
      <c r="BS165" s="27"/>
      <c r="BT165" s="27"/>
      <c r="BU165" s="28">
        <f t="shared" si="40"/>
        <v>54296.187399999988</v>
      </c>
      <c r="BW165" s="26">
        <f t="shared" si="9"/>
        <v>0</v>
      </c>
      <c r="BX165" s="26">
        <f t="shared" si="10"/>
        <v>0</v>
      </c>
      <c r="BY165" s="26">
        <f t="shared" si="11"/>
        <v>0</v>
      </c>
      <c r="BZ165" s="26">
        <f t="shared" si="49"/>
        <v>2088.3149000000003</v>
      </c>
      <c r="CA165" s="26">
        <f t="shared" si="50"/>
        <v>16706.519200000006</v>
      </c>
      <c r="CB165" s="26">
        <f t="shared" si="47"/>
        <v>25059.778800000011</v>
      </c>
      <c r="CC165" s="26">
        <f t="shared" si="51"/>
        <v>10441.574500000002</v>
      </c>
      <c r="CD165" s="26">
        <f t="shared" si="48"/>
        <v>54296.187400000024</v>
      </c>
    </row>
    <row r="166" spans="1:82" s="23" customFormat="1" ht="15" customHeight="1" x14ac:dyDescent="0.25">
      <c r="A166" s="23" t="s">
        <v>381</v>
      </c>
      <c r="B166" s="21" t="s">
        <v>61</v>
      </c>
      <c r="C166" s="29" t="s">
        <v>234</v>
      </c>
      <c r="D166" s="29" t="s">
        <v>235</v>
      </c>
      <c r="E166" t="s">
        <v>263</v>
      </c>
      <c r="F166" s="29" t="s">
        <v>263</v>
      </c>
      <c r="G166" t="s">
        <v>263</v>
      </c>
      <c r="H166" t="s">
        <v>274</v>
      </c>
      <c r="I166" s="23">
        <v>1</v>
      </c>
      <c r="J166" s="24">
        <v>1624.6349000000002</v>
      </c>
      <c r="K166" s="25">
        <f t="shared" si="45"/>
        <v>1624.6349000000002</v>
      </c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>
        <v>1624.6349000000002</v>
      </c>
      <c r="AS166" s="27">
        <v>1624.6349000000002</v>
      </c>
      <c r="AT166" s="27">
        <f t="shared" si="55"/>
        <v>1624.6349000000002</v>
      </c>
      <c r="AU166" s="27">
        <f t="shared" si="55"/>
        <v>1624.6349000000002</v>
      </c>
      <c r="AV166" s="27">
        <f t="shared" si="55"/>
        <v>1624.6349000000002</v>
      </c>
      <c r="AW166" s="27">
        <f t="shared" si="55"/>
        <v>1624.6349000000002</v>
      </c>
      <c r="AX166" s="27">
        <f t="shared" si="55"/>
        <v>1624.6349000000002</v>
      </c>
      <c r="AY166" s="27">
        <f t="shared" si="55"/>
        <v>1624.6349000000002</v>
      </c>
      <c r="AZ166" s="27">
        <f t="shared" si="55"/>
        <v>1624.6349000000002</v>
      </c>
      <c r="BA166" s="27">
        <f t="shared" si="55"/>
        <v>1624.6349000000002</v>
      </c>
      <c r="BB166" s="27">
        <f t="shared" si="55"/>
        <v>1624.6349000000002</v>
      </c>
      <c r="BC166" s="27">
        <f t="shared" si="55"/>
        <v>1624.6349000000002</v>
      </c>
      <c r="BD166" s="27">
        <f t="shared" si="55"/>
        <v>1624.6349000000002</v>
      </c>
      <c r="BE166" s="27">
        <f t="shared" si="55"/>
        <v>1624.6349000000002</v>
      </c>
      <c r="BF166" s="27">
        <f t="shared" si="55"/>
        <v>1624.6349000000002</v>
      </c>
      <c r="BG166" s="27">
        <f t="shared" si="55"/>
        <v>1624.6349000000002</v>
      </c>
      <c r="BH166" s="27">
        <f t="shared" si="55"/>
        <v>1624.6349000000002</v>
      </c>
      <c r="BI166" s="27">
        <f t="shared" si="54"/>
        <v>1624.6349000000002</v>
      </c>
      <c r="BJ166" s="27">
        <f t="shared" si="54"/>
        <v>1624.6349000000002</v>
      </c>
      <c r="BK166" s="27">
        <f t="shared" si="54"/>
        <v>1624.6349000000002</v>
      </c>
      <c r="BL166" s="27">
        <f t="shared" si="54"/>
        <v>1624.6349000000002</v>
      </c>
      <c r="BM166" s="27">
        <f t="shared" si="54"/>
        <v>1624.6349000000002</v>
      </c>
      <c r="BN166" s="27">
        <f t="shared" si="54"/>
        <v>1624.6349000000002</v>
      </c>
      <c r="BO166" s="27">
        <f t="shared" si="54"/>
        <v>1624.6349000000002</v>
      </c>
      <c r="BP166" s="27">
        <f t="shared" si="54"/>
        <v>1624.6349000000002</v>
      </c>
      <c r="BQ166" s="27">
        <f t="shared" si="54"/>
        <v>1624.6349000000002</v>
      </c>
      <c r="BR166" s="27"/>
      <c r="BS166" s="27"/>
      <c r="BT166" s="27"/>
      <c r="BU166" s="28">
        <f t="shared" si="40"/>
        <v>42240.507400000002</v>
      </c>
      <c r="BW166" s="26">
        <f t="shared" si="9"/>
        <v>0</v>
      </c>
      <c r="BX166" s="26">
        <f t="shared" si="10"/>
        <v>0</v>
      </c>
      <c r="BY166" s="26">
        <f t="shared" si="11"/>
        <v>0</v>
      </c>
      <c r="BZ166" s="26">
        <f t="shared" si="49"/>
        <v>1624.6349000000002</v>
      </c>
      <c r="CA166" s="26">
        <f t="shared" si="50"/>
        <v>12997.079200000004</v>
      </c>
      <c r="CB166" s="26">
        <f t="shared" si="47"/>
        <v>19495.618800000007</v>
      </c>
      <c r="CC166" s="26">
        <f t="shared" si="51"/>
        <v>8123.174500000001</v>
      </c>
      <c r="CD166" s="26">
        <f t="shared" si="48"/>
        <v>42240.50740000001</v>
      </c>
    </row>
    <row r="167" spans="1:82" s="23" customFormat="1" ht="15" customHeight="1" x14ac:dyDescent="0.25">
      <c r="A167" s="23" t="s">
        <v>381</v>
      </c>
      <c r="B167" s="21" t="s">
        <v>61</v>
      </c>
      <c r="C167" s="48" t="s">
        <v>358</v>
      </c>
      <c r="D167" s="48" t="s">
        <v>174</v>
      </c>
      <c r="E167" s="49" t="s">
        <v>263</v>
      </c>
      <c r="F167" s="48" t="s">
        <v>263</v>
      </c>
      <c r="G167" s="49" t="s">
        <v>257</v>
      </c>
      <c r="H167" s="49" t="s">
        <v>267</v>
      </c>
      <c r="I167" s="23">
        <v>1</v>
      </c>
      <c r="J167" s="24">
        <v>1611.6904999999999</v>
      </c>
      <c r="K167" s="25">
        <f t="shared" si="45"/>
        <v>1611.6904999999999</v>
      </c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>
        <v>1611.6904999999999</v>
      </c>
      <c r="AS167" s="27">
        <v>1611.6904999999999</v>
      </c>
      <c r="AT167" s="27">
        <f t="shared" si="55"/>
        <v>1611.6904999999999</v>
      </c>
      <c r="AU167" s="27">
        <f t="shared" si="55"/>
        <v>1611.6904999999999</v>
      </c>
      <c r="AV167" s="27">
        <f t="shared" si="55"/>
        <v>1611.6904999999999</v>
      </c>
      <c r="AW167" s="27">
        <f t="shared" si="55"/>
        <v>1611.6904999999999</v>
      </c>
      <c r="AX167" s="27">
        <f t="shared" si="55"/>
        <v>1611.6904999999999</v>
      </c>
      <c r="AY167" s="27">
        <f t="shared" si="55"/>
        <v>1611.6904999999999</v>
      </c>
      <c r="AZ167" s="27">
        <f t="shared" si="55"/>
        <v>1611.6904999999999</v>
      </c>
      <c r="BA167" s="27">
        <f t="shared" si="55"/>
        <v>1611.6904999999999</v>
      </c>
      <c r="BB167" s="27">
        <f t="shared" si="55"/>
        <v>1611.6904999999999</v>
      </c>
      <c r="BC167" s="27">
        <f t="shared" si="55"/>
        <v>1611.6904999999999</v>
      </c>
      <c r="BD167" s="27">
        <f t="shared" si="55"/>
        <v>1611.6904999999999</v>
      </c>
      <c r="BE167" s="27">
        <f t="shared" si="55"/>
        <v>1611.6904999999999</v>
      </c>
      <c r="BF167" s="27">
        <f t="shared" si="55"/>
        <v>1611.6904999999999</v>
      </c>
      <c r="BG167" s="27">
        <f t="shared" si="55"/>
        <v>1611.6904999999999</v>
      </c>
      <c r="BH167" s="27">
        <f t="shared" si="55"/>
        <v>1611.6904999999999</v>
      </c>
      <c r="BI167" s="27">
        <f t="shared" si="54"/>
        <v>1611.6904999999999</v>
      </c>
      <c r="BJ167" s="27">
        <f t="shared" si="54"/>
        <v>1611.6904999999999</v>
      </c>
      <c r="BK167" s="27">
        <f t="shared" si="54"/>
        <v>1611.6904999999999</v>
      </c>
      <c r="BL167" s="27">
        <f t="shared" si="54"/>
        <v>1611.6904999999999</v>
      </c>
      <c r="BM167" s="27">
        <f t="shared" si="54"/>
        <v>1611.6904999999999</v>
      </c>
      <c r="BN167" s="27">
        <f t="shared" si="54"/>
        <v>1611.6904999999999</v>
      </c>
      <c r="BO167" s="27">
        <f t="shared" si="54"/>
        <v>1611.6904999999999</v>
      </c>
      <c r="BP167" s="27">
        <f t="shared" si="54"/>
        <v>1611.6904999999999</v>
      </c>
      <c r="BQ167" s="27">
        <f t="shared" si="54"/>
        <v>1611.6904999999999</v>
      </c>
      <c r="BR167" s="27"/>
      <c r="BS167" s="27"/>
      <c r="BT167" s="27"/>
      <c r="BU167" s="28">
        <f t="shared" si="40"/>
        <v>41903.952999999994</v>
      </c>
      <c r="BW167" s="26">
        <f t="shared" si="9"/>
        <v>0</v>
      </c>
      <c r="BX167" s="26">
        <f t="shared" si="10"/>
        <v>0</v>
      </c>
      <c r="BY167" s="26">
        <f t="shared" si="11"/>
        <v>0</v>
      </c>
      <c r="BZ167" s="26">
        <f t="shared" si="49"/>
        <v>1611.6904999999999</v>
      </c>
      <c r="CA167" s="26">
        <f t="shared" si="50"/>
        <v>12893.524000000001</v>
      </c>
      <c r="CB167" s="26">
        <f t="shared" si="47"/>
        <v>19340.286000000004</v>
      </c>
      <c r="CC167" s="26">
        <f t="shared" si="51"/>
        <v>8058.4524999999994</v>
      </c>
      <c r="CD167" s="26">
        <f t="shared" si="48"/>
        <v>41903.953000000009</v>
      </c>
    </row>
    <row r="168" spans="1:82" s="23" customFormat="1" ht="15" customHeight="1" x14ac:dyDescent="0.25">
      <c r="A168" s="23" t="s">
        <v>381</v>
      </c>
      <c r="B168" s="21" t="s">
        <v>61</v>
      </c>
      <c r="C168" s="29" t="s">
        <v>236</v>
      </c>
      <c r="D168" s="29" t="s">
        <v>237</v>
      </c>
      <c r="E168" t="s">
        <v>263</v>
      </c>
      <c r="F168" s="29" t="s">
        <v>263</v>
      </c>
      <c r="G168" t="s">
        <v>263</v>
      </c>
      <c r="H168" t="s">
        <v>263</v>
      </c>
      <c r="I168" s="23">
        <v>1</v>
      </c>
      <c r="J168" s="24">
        <v>1634.2305000000001</v>
      </c>
      <c r="K168" s="25">
        <f t="shared" si="45"/>
        <v>1634.2305000000001</v>
      </c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>
        <v>1634.2305000000001</v>
      </c>
      <c r="AS168" s="27">
        <v>1634.2305000000001</v>
      </c>
      <c r="AT168" s="27">
        <f t="shared" si="55"/>
        <v>1634.2305000000001</v>
      </c>
      <c r="AU168" s="27">
        <f t="shared" si="55"/>
        <v>1634.2305000000001</v>
      </c>
      <c r="AV168" s="27">
        <f t="shared" si="55"/>
        <v>1634.2305000000001</v>
      </c>
      <c r="AW168" s="27">
        <f t="shared" si="55"/>
        <v>1634.2305000000001</v>
      </c>
      <c r="AX168" s="27">
        <f t="shared" si="55"/>
        <v>1634.2305000000001</v>
      </c>
      <c r="AY168" s="27">
        <f t="shared" si="55"/>
        <v>1634.2305000000001</v>
      </c>
      <c r="AZ168" s="27">
        <f t="shared" si="55"/>
        <v>1634.2305000000001</v>
      </c>
      <c r="BA168" s="27">
        <f t="shared" si="55"/>
        <v>1634.2305000000001</v>
      </c>
      <c r="BB168" s="27">
        <f t="shared" si="55"/>
        <v>1634.2305000000001</v>
      </c>
      <c r="BC168" s="27">
        <f t="shared" si="55"/>
        <v>1634.2305000000001</v>
      </c>
      <c r="BD168" s="27">
        <f t="shared" si="55"/>
        <v>1634.2305000000001</v>
      </c>
      <c r="BE168" s="27">
        <f t="shared" si="55"/>
        <v>1634.2305000000001</v>
      </c>
      <c r="BF168" s="27">
        <f t="shared" si="55"/>
        <v>1634.2305000000001</v>
      </c>
      <c r="BG168" s="27">
        <f t="shared" si="55"/>
        <v>1634.2305000000001</v>
      </c>
      <c r="BH168" s="27">
        <f t="shared" si="55"/>
        <v>1634.2305000000001</v>
      </c>
      <c r="BI168" s="27">
        <f t="shared" si="54"/>
        <v>1634.2305000000001</v>
      </c>
      <c r="BJ168" s="27">
        <f t="shared" si="54"/>
        <v>1634.2305000000001</v>
      </c>
      <c r="BK168" s="27">
        <f t="shared" si="54"/>
        <v>1634.2305000000001</v>
      </c>
      <c r="BL168" s="27">
        <f t="shared" si="54"/>
        <v>1634.2305000000001</v>
      </c>
      <c r="BM168" s="27">
        <f t="shared" si="54"/>
        <v>1634.2305000000001</v>
      </c>
      <c r="BN168" s="27">
        <f t="shared" si="54"/>
        <v>1634.2305000000001</v>
      </c>
      <c r="BO168" s="27">
        <f t="shared" si="54"/>
        <v>1634.2305000000001</v>
      </c>
      <c r="BP168" s="27">
        <f t="shared" si="54"/>
        <v>1634.2305000000001</v>
      </c>
      <c r="BQ168" s="27">
        <f t="shared" si="54"/>
        <v>1634.2305000000001</v>
      </c>
      <c r="BR168" s="27"/>
      <c r="BS168" s="27"/>
      <c r="BT168" s="27"/>
      <c r="BU168" s="28">
        <f t="shared" si="40"/>
        <v>42489.993000000002</v>
      </c>
      <c r="BW168" s="26">
        <f t="shared" si="9"/>
        <v>0</v>
      </c>
      <c r="BX168" s="26">
        <f t="shared" si="10"/>
        <v>0</v>
      </c>
      <c r="BY168" s="26">
        <f t="shared" si="11"/>
        <v>0</v>
      </c>
      <c r="BZ168" s="26">
        <f t="shared" si="49"/>
        <v>1634.2305000000001</v>
      </c>
      <c r="CA168" s="26">
        <f t="shared" si="50"/>
        <v>13073.843999999999</v>
      </c>
      <c r="CB168" s="26">
        <f t="shared" si="47"/>
        <v>19610.766</v>
      </c>
      <c r="CC168" s="26">
        <f t="shared" si="51"/>
        <v>8171.1525000000001</v>
      </c>
      <c r="CD168" s="26">
        <f t="shared" si="48"/>
        <v>42489.993000000002</v>
      </c>
    </row>
    <row r="169" spans="1:82" s="23" customFormat="1" ht="15" customHeight="1" x14ac:dyDescent="0.25">
      <c r="A169" s="23" t="s">
        <v>381</v>
      </c>
      <c r="B169" s="21" t="s">
        <v>61</v>
      </c>
      <c r="C169" s="29" t="s">
        <v>335</v>
      </c>
      <c r="D169" s="29" t="s">
        <v>175</v>
      </c>
      <c r="E169" t="s">
        <v>261</v>
      </c>
      <c r="F169" s="29" t="s">
        <v>261</v>
      </c>
      <c r="G169" t="s">
        <v>258</v>
      </c>
      <c r="H169" t="s">
        <v>271</v>
      </c>
      <c r="I169" s="23">
        <v>1</v>
      </c>
      <c r="J169" s="24">
        <v>2621.1605</v>
      </c>
      <c r="K169" s="25">
        <f t="shared" si="45"/>
        <v>2621.1605</v>
      </c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>
        <v>2621.1605</v>
      </c>
      <c r="AS169" s="27">
        <v>2621.1605</v>
      </c>
      <c r="AT169" s="27">
        <f t="shared" si="55"/>
        <v>2621.1605</v>
      </c>
      <c r="AU169" s="27">
        <f t="shared" si="55"/>
        <v>2621.1605</v>
      </c>
      <c r="AV169" s="27">
        <f t="shared" si="55"/>
        <v>2621.1605</v>
      </c>
      <c r="AW169" s="27">
        <f t="shared" si="55"/>
        <v>2621.1605</v>
      </c>
      <c r="AX169" s="27">
        <f t="shared" si="55"/>
        <v>2621.1605</v>
      </c>
      <c r="AY169" s="27">
        <f t="shared" si="55"/>
        <v>2621.1605</v>
      </c>
      <c r="AZ169" s="27">
        <f t="shared" si="55"/>
        <v>2621.1605</v>
      </c>
      <c r="BA169" s="27">
        <f t="shared" si="55"/>
        <v>2621.1605</v>
      </c>
      <c r="BB169" s="27">
        <f t="shared" si="55"/>
        <v>2621.1605</v>
      </c>
      <c r="BC169" s="27">
        <f t="shared" si="55"/>
        <v>2621.1605</v>
      </c>
      <c r="BD169" s="27">
        <f t="shared" si="55"/>
        <v>2621.1605</v>
      </c>
      <c r="BE169" s="27">
        <f t="shared" si="55"/>
        <v>2621.1605</v>
      </c>
      <c r="BF169" s="27">
        <f t="shared" si="55"/>
        <v>2621.1605</v>
      </c>
      <c r="BG169" s="27">
        <f t="shared" si="55"/>
        <v>2621.1605</v>
      </c>
      <c r="BH169" s="27">
        <f t="shared" si="55"/>
        <v>2621.1605</v>
      </c>
      <c r="BI169" s="27">
        <f t="shared" si="54"/>
        <v>2621.1605</v>
      </c>
      <c r="BJ169" s="27">
        <f t="shared" si="54"/>
        <v>2621.1605</v>
      </c>
      <c r="BK169" s="27">
        <f t="shared" si="54"/>
        <v>2621.1605</v>
      </c>
      <c r="BL169" s="27">
        <f t="shared" si="54"/>
        <v>2621.1605</v>
      </c>
      <c r="BM169" s="27">
        <f t="shared" si="54"/>
        <v>2621.1605</v>
      </c>
      <c r="BN169" s="27">
        <f t="shared" si="54"/>
        <v>2621.1605</v>
      </c>
      <c r="BO169" s="27">
        <f t="shared" si="54"/>
        <v>2621.1605</v>
      </c>
      <c r="BP169" s="27">
        <f t="shared" si="54"/>
        <v>2621.1605</v>
      </c>
      <c r="BQ169" s="27">
        <f t="shared" si="54"/>
        <v>2621.1605</v>
      </c>
      <c r="BR169" s="27"/>
      <c r="BS169" s="27"/>
      <c r="BT169" s="27"/>
      <c r="BU169" s="28">
        <f t="shared" si="40"/>
        <v>68150.172999999966</v>
      </c>
      <c r="BW169" s="26">
        <f t="shared" si="9"/>
        <v>0</v>
      </c>
      <c r="BX169" s="26">
        <f t="shared" si="10"/>
        <v>0</v>
      </c>
      <c r="BY169" s="26">
        <f t="shared" si="11"/>
        <v>0</v>
      </c>
      <c r="BZ169" s="26">
        <f t="shared" si="49"/>
        <v>2621.1605</v>
      </c>
      <c r="CA169" s="26">
        <f t="shared" si="50"/>
        <v>20969.284</v>
      </c>
      <c r="CB169" s="26">
        <f t="shared" si="47"/>
        <v>31453.925999999992</v>
      </c>
      <c r="CC169" s="26">
        <f t="shared" si="51"/>
        <v>13105.8025</v>
      </c>
      <c r="CD169" s="26">
        <f t="shared" si="48"/>
        <v>68150.172999999995</v>
      </c>
    </row>
    <row r="170" spans="1:82" s="23" customFormat="1" ht="15" customHeight="1" x14ac:dyDescent="0.25">
      <c r="A170" s="23" t="s">
        <v>381</v>
      </c>
      <c r="B170" s="21" t="s">
        <v>61</v>
      </c>
      <c r="C170" s="29" t="s">
        <v>336</v>
      </c>
      <c r="D170" s="29" t="s">
        <v>238</v>
      </c>
      <c r="E170" t="s">
        <v>257</v>
      </c>
      <c r="F170" s="29" t="s">
        <v>267</v>
      </c>
      <c r="G170" t="s">
        <v>263</v>
      </c>
      <c r="H170" t="s">
        <v>263</v>
      </c>
      <c r="I170" s="23">
        <v>1</v>
      </c>
      <c r="J170" s="24">
        <v>943.54049999999995</v>
      </c>
      <c r="K170" s="25">
        <f t="shared" si="45"/>
        <v>943.54049999999995</v>
      </c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>
        <v>943.54049999999995</v>
      </c>
      <c r="AS170" s="27">
        <v>943.54049999999995</v>
      </c>
      <c r="AT170" s="27">
        <f t="shared" si="55"/>
        <v>943.54049999999995</v>
      </c>
      <c r="AU170" s="27">
        <f t="shared" si="55"/>
        <v>943.54049999999995</v>
      </c>
      <c r="AV170" s="27">
        <f t="shared" si="55"/>
        <v>943.54049999999995</v>
      </c>
      <c r="AW170" s="27">
        <f t="shared" si="55"/>
        <v>943.54049999999995</v>
      </c>
      <c r="AX170" s="27">
        <f t="shared" si="55"/>
        <v>943.54049999999995</v>
      </c>
      <c r="AY170" s="27">
        <f t="shared" si="55"/>
        <v>943.54049999999995</v>
      </c>
      <c r="AZ170" s="27">
        <f t="shared" si="55"/>
        <v>943.54049999999995</v>
      </c>
      <c r="BA170" s="27">
        <f t="shared" si="55"/>
        <v>943.54049999999995</v>
      </c>
      <c r="BB170" s="27">
        <f t="shared" si="55"/>
        <v>943.54049999999995</v>
      </c>
      <c r="BC170" s="27">
        <f t="shared" si="55"/>
        <v>943.54049999999995</v>
      </c>
      <c r="BD170" s="27">
        <f t="shared" si="55"/>
        <v>943.54049999999995</v>
      </c>
      <c r="BE170" s="27">
        <f t="shared" si="55"/>
        <v>943.54049999999995</v>
      </c>
      <c r="BF170" s="27">
        <f t="shared" si="55"/>
        <v>943.54049999999995</v>
      </c>
      <c r="BG170" s="27">
        <f t="shared" si="55"/>
        <v>943.54049999999995</v>
      </c>
      <c r="BH170" s="27">
        <f t="shared" si="55"/>
        <v>943.54049999999995</v>
      </c>
      <c r="BI170" s="27">
        <f t="shared" si="54"/>
        <v>943.54049999999995</v>
      </c>
      <c r="BJ170" s="27">
        <f t="shared" si="54"/>
        <v>943.54049999999995</v>
      </c>
      <c r="BK170" s="27">
        <f t="shared" si="54"/>
        <v>943.54049999999995</v>
      </c>
      <c r="BL170" s="27">
        <f t="shared" si="54"/>
        <v>943.54049999999995</v>
      </c>
      <c r="BM170" s="27">
        <f t="shared" si="54"/>
        <v>943.54049999999995</v>
      </c>
      <c r="BN170" s="27">
        <f t="shared" si="54"/>
        <v>943.54049999999995</v>
      </c>
      <c r="BO170" s="27">
        <f t="shared" si="54"/>
        <v>943.54049999999995</v>
      </c>
      <c r="BP170" s="27">
        <f t="shared" si="54"/>
        <v>943.54049999999995</v>
      </c>
      <c r="BQ170" s="27">
        <f t="shared" si="54"/>
        <v>943.54049999999995</v>
      </c>
      <c r="BR170" s="27"/>
      <c r="BS170" s="27"/>
      <c r="BT170" s="27"/>
      <c r="BU170" s="28">
        <f t="shared" si="40"/>
        <v>24532.052999999985</v>
      </c>
      <c r="BW170" s="26">
        <f t="shared" si="9"/>
        <v>0</v>
      </c>
      <c r="BX170" s="26">
        <f t="shared" si="10"/>
        <v>0</v>
      </c>
      <c r="BY170" s="26">
        <f t="shared" si="11"/>
        <v>0</v>
      </c>
      <c r="BZ170" s="26">
        <f t="shared" si="49"/>
        <v>943.54049999999995</v>
      </c>
      <c r="CA170" s="26">
        <f t="shared" si="50"/>
        <v>7548.3239999999996</v>
      </c>
      <c r="CB170" s="26">
        <f t="shared" si="47"/>
        <v>11322.485999999997</v>
      </c>
      <c r="CC170" s="26">
        <f t="shared" si="51"/>
        <v>4717.7024999999994</v>
      </c>
      <c r="CD170" s="26">
        <f t="shared" si="48"/>
        <v>24532.052999999996</v>
      </c>
    </row>
    <row r="171" spans="1:82" s="23" customFormat="1" ht="15" customHeight="1" x14ac:dyDescent="0.25">
      <c r="A171" s="23" t="s">
        <v>381</v>
      </c>
      <c r="B171" s="21" t="s">
        <v>61</v>
      </c>
      <c r="C171" s="29" t="s">
        <v>373</v>
      </c>
      <c r="D171" s="29" t="s">
        <v>239</v>
      </c>
      <c r="E171" t="s">
        <v>259</v>
      </c>
      <c r="F171" t="s">
        <v>259</v>
      </c>
      <c r="G171" t="s">
        <v>259</v>
      </c>
      <c r="H171" t="s">
        <v>259</v>
      </c>
      <c r="I171" s="23">
        <v>1</v>
      </c>
      <c r="J171" s="24">
        <v>2035.7645000000002</v>
      </c>
      <c r="K171" s="25">
        <f t="shared" si="45"/>
        <v>2035.7645000000002</v>
      </c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>
        <v>2035.7645000000002</v>
      </c>
      <c r="AS171" s="27">
        <v>2035.7645000000002</v>
      </c>
      <c r="AT171" s="27">
        <f t="shared" si="55"/>
        <v>2035.7645000000002</v>
      </c>
      <c r="AU171" s="27">
        <f t="shared" si="55"/>
        <v>2035.7645000000002</v>
      </c>
      <c r="AV171" s="27">
        <f t="shared" si="55"/>
        <v>2035.7645000000002</v>
      </c>
      <c r="AW171" s="27">
        <f t="shared" si="55"/>
        <v>2035.7645000000002</v>
      </c>
      <c r="AX171" s="27">
        <f t="shared" si="55"/>
        <v>2035.7645000000002</v>
      </c>
      <c r="AY171" s="27">
        <f t="shared" si="55"/>
        <v>2035.7645000000002</v>
      </c>
      <c r="AZ171" s="27">
        <f t="shared" si="55"/>
        <v>2035.7645000000002</v>
      </c>
      <c r="BA171" s="27">
        <f t="shared" si="55"/>
        <v>2035.7645000000002</v>
      </c>
      <c r="BB171" s="27">
        <f t="shared" si="55"/>
        <v>2035.7645000000002</v>
      </c>
      <c r="BC171" s="27">
        <f t="shared" si="55"/>
        <v>2035.7645000000002</v>
      </c>
      <c r="BD171" s="27">
        <f t="shared" si="55"/>
        <v>2035.7645000000002</v>
      </c>
      <c r="BE171" s="27">
        <f t="shared" si="55"/>
        <v>2035.7645000000002</v>
      </c>
      <c r="BF171" s="27">
        <f t="shared" si="55"/>
        <v>2035.7645000000002</v>
      </c>
      <c r="BG171" s="27">
        <f t="shared" si="55"/>
        <v>2035.7645000000002</v>
      </c>
      <c r="BH171" s="27">
        <f t="shared" si="55"/>
        <v>2035.7645000000002</v>
      </c>
      <c r="BI171" s="27">
        <f t="shared" si="54"/>
        <v>2035.7645000000002</v>
      </c>
      <c r="BJ171" s="27">
        <f t="shared" si="54"/>
        <v>2035.7645000000002</v>
      </c>
      <c r="BK171" s="27">
        <f t="shared" si="54"/>
        <v>2035.7645000000002</v>
      </c>
      <c r="BL171" s="27">
        <f t="shared" si="54"/>
        <v>2035.7645000000002</v>
      </c>
      <c r="BM171" s="27">
        <f t="shared" si="54"/>
        <v>2035.7645000000002</v>
      </c>
      <c r="BN171" s="27">
        <f t="shared" si="54"/>
        <v>2035.7645000000002</v>
      </c>
      <c r="BO171" s="27">
        <f t="shared" si="54"/>
        <v>2035.7645000000002</v>
      </c>
      <c r="BP171" s="27">
        <f t="shared" si="54"/>
        <v>2035.7645000000002</v>
      </c>
      <c r="BQ171" s="27">
        <f t="shared" si="54"/>
        <v>2035.7645000000002</v>
      </c>
      <c r="BR171" s="27"/>
      <c r="BS171" s="27"/>
      <c r="BT171" s="27"/>
      <c r="BU171" s="28">
        <f t="shared" si="40"/>
        <v>52929.876999999993</v>
      </c>
      <c r="BW171" s="26">
        <f t="shared" si="9"/>
        <v>0</v>
      </c>
      <c r="BX171" s="26">
        <f t="shared" si="10"/>
        <v>0</v>
      </c>
      <c r="BY171" s="26">
        <f t="shared" si="11"/>
        <v>0</v>
      </c>
      <c r="BZ171" s="26">
        <f t="shared" si="49"/>
        <v>2035.7645000000002</v>
      </c>
      <c r="CA171" s="26">
        <f t="shared" si="50"/>
        <v>16286.116000000005</v>
      </c>
      <c r="CB171" s="26">
        <f t="shared" si="47"/>
        <v>24429.17400000001</v>
      </c>
      <c r="CC171" s="26">
        <f t="shared" si="51"/>
        <v>10178.822500000002</v>
      </c>
      <c r="CD171" s="26">
        <f t="shared" si="48"/>
        <v>52929.877000000015</v>
      </c>
    </row>
    <row r="172" spans="1:82" s="23" customFormat="1" ht="15" customHeight="1" x14ac:dyDescent="0.25">
      <c r="A172" s="23" t="s">
        <v>381</v>
      </c>
      <c r="B172" s="21" t="s">
        <v>61</v>
      </c>
      <c r="C172" s="29" t="s">
        <v>337</v>
      </c>
      <c r="D172" s="29" t="s">
        <v>240</v>
      </c>
      <c r="E172" t="s">
        <v>263</v>
      </c>
      <c r="F172" s="29" t="s">
        <v>263</v>
      </c>
      <c r="G172" t="s">
        <v>263</v>
      </c>
      <c r="H172" t="s">
        <v>274</v>
      </c>
      <c r="I172" s="23">
        <v>1</v>
      </c>
      <c r="J172" s="24">
        <v>1624.6349000000002</v>
      </c>
      <c r="K172" s="25">
        <f t="shared" si="45"/>
        <v>1624.6349000000002</v>
      </c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>
        <v>1624.6349000000002</v>
      </c>
      <c r="AS172" s="27">
        <v>1624.6349000000002</v>
      </c>
      <c r="AT172" s="27">
        <f t="shared" si="55"/>
        <v>1624.6349000000002</v>
      </c>
      <c r="AU172" s="27">
        <f t="shared" si="55"/>
        <v>1624.6349000000002</v>
      </c>
      <c r="AV172" s="27">
        <f t="shared" si="55"/>
        <v>1624.6349000000002</v>
      </c>
      <c r="AW172" s="27">
        <f t="shared" si="55"/>
        <v>1624.6349000000002</v>
      </c>
      <c r="AX172" s="27">
        <f t="shared" si="55"/>
        <v>1624.6349000000002</v>
      </c>
      <c r="AY172" s="27">
        <f t="shared" si="55"/>
        <v>1624.6349000000002</v>
      </c>
      <c r="AZ172" s="27">
        <f t="shared" si="55"/>
        <v>1624.6349000000002</v>
      </c>
      <c r="BA172" s="27">
        <f t="shared" si="55"/>
        <v>1624.6349000000002</v>
      </c>
      <c r="BB172" s="27">
        <f t="shared" si="55"/>
        <v>1624.6349000000002</v>
      </c>
      <c r="BC172" s="27">
        <f t="shared" si="55"/>
        <v>1624.6349000000002</v>
      </c>
      <c r="BD172" s="27">
        <f t="shared" si="55"/>
        <v>1624.6349000000002</v>
      </c>
      <c r="BE172" s="27">
        <f t="shared" si="55"/>
        <v>1624.6349000000002</v>
      </c>
      <c r="BF172" s="27">
        <f t="shared" si="55"/>
        <v>1624.6349000000002</v>
      </c>
      <c r="BG172" s="27">
        <f t="shared" si="55"/>
        <v>1624.6349000000002</v>
      </c>
      <c r="BH172" s="27">
        <f t="shared" si="55"/>
        <v>1624.6349000000002</v>
      </c>
      <c r="BI172" s="27">
        <f t="shared" si="54"/>
        <v>1624.6349000000002</v>
      </c>
      <c r="BJ172" s="27">
        <f t="shared" si="54"/>
        <v>1624.6349000000002</v>
      </c>
      <c r="BK172" s="27">
        <f t="shared" si="54"/>
        <v>1624.6349000000002</v>
      </c>
      <c r="BL172" s="27">
        <f t="shared" si="54"/>
        <v>1624.6349000000002</v>
      </c>
      <c r="BM172" s="27">
        <f t="shared" si="54"/>
        <v>1624.6349000000002</v>
      </c>
      <c r="BN172" s="27">
        <f t="shared" si="54"/>
        <v>1624.6349000000002</v>
      </c>
      <c r="BO172" s="27">
        <f t="shared" si="54"/>
        <v>1624.6349000000002</v>
      </c>
      <c r="BP172" s="27">
        <f t="shared" si="54"/>
        <v>1624.6349000000002</v>
      </c>
      <c r="BQ172" s="27">
        <f t="shared" si="54"/>
        <v>1624.6349000000002</v>
      </c>
      <c r="BR172" s="27"/>
      <c r="BS172" s="27"/>
      <c r="BT172" s="27"/>
      <c r="BU172" s="28">
        <f t="shared" ref="BU172:BU207" si="56">SUM(L172:BT172)</f>
        <v>42240.507400000002</v>
      </c>
      <c r="BW172" s="26">
        <f t="shared" si="9"/>
        <v>0</v>
      </c>
      <c r="BX172" s="26">
        <f t="shared" si="10"/>
        <v>0</v>
      </c>
      <c r="BY172" s="26">
        <f t="shared" si="11"/>
        <v>0</v>
      </c>
      <c r="BZ172" s="26">
        <f t="shared" si="49"/>
        <v>1624.6349000000002</v>
      </c>
      <c r="CA172" s="26">
        <f t="shared" si="50"/>
        <v>12997.079200000004</v>
      </c>
      <c r="CB172" s="26">
        <f t="shared" si="47"/>
        <v>19495.618800000007</v>
      </c>
      <c r="CC172" s="26">
        <f t="shared" ref="CC172:CC203" si="57">SUM(BM172:BT172)</f>
        <v>8123.174500000001</v>
      </c>
      <c r="CD172" s="26">
        <f t="shared" si="48"/>
        <v>42240.50740000001</v>
      </c>
    </row>
    <row r="173" spans="1:82" s="23" customFormat="1" ht="15" customHeight="1" x14ac:dyDescent="0.25">
      <c r="A173" s="23" t="s">
        <v>381</v>
      </c>
      <c r="B173" s="21" t="s">
        <v>61</v>
      </c>
      <c r="C173" s="29" t="s">
        <v>338</v>
      </c>
      <c r="D173" s="29" t="s">
        <v>240</v>
      </c>
      <c r="E173" t="s">
        <v>263</v>
      </c>
      <c r="F173" s="29" t="s">
        <v>263</v>
      </c>
      <c r="G173" t="s">
        <v>263</v>
      </c>
      <c r="H173" t="s">
        <v>263</v>
      </c>
      <c r="I173" s="23">
        <v>1</v>
      </c>
      <c r="J173" s="24">
        <v>2753.1804999999999</v>
      </c>
      <c r="K173" s="25">
        <f t="shared" si="45"/>
        <v>2753.1804999999999</v>
      </c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>
        <v>2753.1804999999999</v>
      </c>
      <c r="AS173" s="27">
        <v>2753.1804999999999</v>
      </c>
      <c r="AT173" s="27">
        <f t="shared" si="55"/>
        <v>2753.1804999999999</v>
      </c>
      <c r="AU173" s="27">
        <f t="shared" si="55"/>
        <v>2753.1804999999999</v>
      </c>
      <c r="AV173" s="27">
        <f t="shared" si="55"/>
        <v>2753.1804999999999</v>
      </c>
      <c r="AW173" s="27">
        <f t="shared" si="55"/>
        <v>2753.1804999999999</v>
      </c>
      <c r="AX173" s="27">
        <f t="shared" si="55"/>
        <v>2753.1804999999999</v>
      </c>
      <c r="AY173" s="27">
        <f t="shared" si="55"/>
        <v>2753.1804999999999</v>
      </c>
      <c r="AZ173" s="27">
        <f t="shared" si="55"/>
        <v>2753.1804999999999</v>
      </c>
      <c r="BA173" s="27">
        <f t="shared" si="55"/>
        <v>2753.1804999999999</v>
      </c>
      <c r="BB173" s="27">
        <f t="shared" si="55"/>
        <v>2753.1804999999999</v>
      </c>
      <c r="BC173" s="27">
        <f t="shared" si="55"/>
        <v>2753.1804999999999</v>
      </c>
      <c r="BD173" s="27">
        <f t="shared" si="55"/>
        <v>2753.1804999999999</v>
      </c>
      <c r="BE173" s="27">
        <f t="shared" si="55"/>
        <v>2753.1804999999999</v>
      </c>
      <c r="BF173" s="27">
        <f t="shared" si="55"/>
        <v>2753.1804999999999</v>
      </c>
      <c r="BG173" s="27">
        <f t="shared" si="55"/>
        <v>2753.1804999999999</v>
      </c>
      <c r="BH173" s="27">
        <f t="shared" si="55"/>
        <v>2753.1804999999999</v>
      </c>
      <c r="BI173" s="27">
        <f t="shared" si="54"/>
        <v>2753.1804999999999</v>
      </c>
      <c r="BJ173" s="27">
        <f t="shared" si="54"/>
        <v>2753.1804999999999</v>
      </c>
      <c r="BK173" s="27">
        <f t="shared" si="54"/>
        <v>2753.1804999999999</v>
      </c>
      <c r="BL173" s="27">
        <f t="shared" si="54"/>
        <v>2753.1804999999999</v>
      </c>
      <c r="BM173" s="27">
        <f t="shared" si="54"/>
        <v>2753.1804999999999</v>
      </c>
      <c r="BN173" s="27">
        <f t="shared" si="54"/>
        <v>2753.1804999999999</v>
      </c>
      <c r="BO173" s="27">
        <f t="shared" si="54"/>
        <v>2753.1804999999999</v>
      </c>
      <c r="BP173" s="27">
        <f t="shared" si="54"/>
        <v>2753.1804999999999</v>
      </c>
      <c r="BQ173" s="27">
        <f t="shared" si="54"/>
        <v>2753.1804999999999</v>
      </c>
      <c r="BR173" s="27"/>
      <c r="BS173" s="27"/>
      <c r="BT173" s="27"/>
      <c r="BU173" s="28">
        <f t="shared" si="56"/>
        <v>71582.693000000014</v>
      </c>
      <c r="BW173" s="26">
        <f t="shared" si="9"/>
        <v>0</v>
      </c>
      <c r="BX173" s="26">
        <f t="shared" si="10"/>
        <v>0</v>
      </c>
      <c r="BY173" s="26">
        <f t="shared" si="11"/>
        <v>0</v>
      </c>
      <c r="BZ173" s="26">
        <f t="shared" si="49"/>
        <v>2753.1804999999999</v>
      </c>
      <c r="CA173" s="26">
        <f t="shared" si="50"/>
        <v>22025.443999999996</v>
      </c>
      <c r="CB173" s="26">
        <f t="shared" si="47"/>
        <v>33038.16599999999</v>
      </c>
      <c r="CC173" s="26">
        <f t="shared" si="57"/>
        <v>13765.9025</v>
      </c>
      <c r="CD173" s="26">
        <f t="shared" si="48"/>
        <v>71582.692999999985</v>
      </c>
    </row>
    <row r="174" spans="1:82" s="23" customFormat="1" ht="15" customHeight="1" x14ac:dyDescent="0.25">
      <c r="A174" s="23" t="s">
        <v>381</v>
      </c>
      <c r="B174" s="21" t="s">
        <v>61</v>
      </c>
      <c r="C174" s="29" t="s">
        <v>241</v>
      </c>
      <c r="D174" s="29" t="s">
        <v>242</v>
      </c>
      <c r="E174" t="s">
        <v>259</v>
      </c>
      <c r="F174" s="29" t="s">
        <v>259</v>
      </c>
      <c r="G174" t="s">
        <v>263</v>
      </c>
      <c r="H174" t="s">
        <v>263</v>
      </c>
      <c r="I174" s="23">
        <v>1</v>
      </c>
      <c r="J174" s="24">
        <v>1358.9204999999999</v>
      </c>
      <c r="K174" s="25">
        <f t="shared" si="45"/>
        <v>1358.9204999999999</v>
      </c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>
        <v>1358.9204999999999</v>
      </c>
      <c r="AS174" s="27">
        <v>1358.9204999999999</v>
      </c>
      <c r="AT174" s="27">
        <f t="shared" si="55"/>
        <v>1358.9204999999999</v>
      </c>
      <c r="AU174" s="27">
        <f t="shared" si="55"/>
        <v>1358.9204999999999</v>
      </c>
      <c r="AV174" s="27">
        <f t="shared" si="55"/>
        <v>1358.9204999999999</v>
      </c>
      <c r="AW174" s="27">
        <f t="shared" si="55"/>
        <v>1358.9204999999999</v>
      </c>
      <c r="AX174" s="27">
        <f t="shared" si="55"/>
        <v>1358.9204999999999</v>
      </c>
      <c r="AY174" s="27">
        <f t="shared" si="55"/>
        <v>1358.9204999999999</v>
      </c>
      <c r="AZ174" s="27">
        <f t="shared" si="55"/>
        <v>1358.9204999999999</v>
      </c>
      <c r="BA174" s="27">
        <f t="shared" si="55"/>
        <v>1358.9204999999999</v>
      </c>
      <c r="BB174" s="27">
        <f t="shared" si="55"/>
        <v>1358.9204999999999</v>
      </c>
      <c r="BC174" s="27">
        <f t="shared" si="55"/>
        <v>1358.9204999999999</v>
      </c>
      <c r="BD174" s="27">
        <f t="shared" si="55"/>
        <v>1358.9204999999999</v>
      </c>
      <c r="BE174" s="27">
        <f t="shared" si="55"/>
        <v>1358.9204999999999</v>
      </c>
      <c r="BF174" s="27">
        <f t="shared" si="55"/>
        <v>1358.9204999999999</v>
      </c>
      <c r="BG174" s="27">
        <f t="shared" si="55"/>
        <v>1358.9204999999999</v>
      </c>
      <c r="BH174" s="27">
        <f t="shared" si="55"/>
        <v>1358.9204999999999</v>
      </c>
      <c r="BI174" s="27">
        <f t="shared" si="54"/>
        <v>1358.9204999999999</v>
      </c>
      <c r="BJ174" s="27">
        <f t="shared" si="54"/>
        <v>1358.9204999999999</v>
      </c>
      <c r="BK174" s="27">
        <f t="shared" si="54"/>
        <v>1358.9204999999999</v>
      </c>
      <c r="BL174" s="27">
        <f t="shared" si="54"/>
        <v>1358.9204999999999</v>
      </c>
      <c r="BM174" s="27">
        <f t="shared" si="54"/>
        <v>1358.9204999999999</v>
      </c>
      <c r="BN174" s="27">
        <f t="shared" si="54"/>
        <v>1358.9204999999999</v>
      </c>
      <c r="BO174" s="27">
        <f t="shared" si="54"/>
        <v>1358.9204999999999</v>
      </c>
      <c r="BP174" s="27">
        <f t="shared" si="54"/>
        <v>1358.9204999999999</v>
      </c>
      <c r="BQ174" s="27">
        <f t="shared" si="54"/>
        <v>1358.9204999999999</v>
      </c>
      <c r="BR174" s="27"/>
      <c r="BS174" s="27"/>
      <c r="BT174" s="27"/>
      <c r="BU174" s="28">
        <f t="shared" si="56"/>
        <v>35331.932999999997</v>
      </c>
      <c r="BW174" s="26">
        <f t="shared" si="9"/>
        <v>0</v>
      </c>
      <c r="BX174" s="26">
        <f t="shared" si="10"/>
        <v>0</v>
      </c>
      <c r="BY174" s="26">
        <f t="shared" si="11"/>
        <v>0</v>
      </c>
      <c r="BZ174" s="26">
        <f t="shared" si="49"/>
        <v>1358.9204999999999</v>
      </c>
      <c r="CA174" s="26">
        <f t="shared" si="50"/>
        <v>10871.364</v>
      </c>
      <c r="CB174" s="26">
        <f t="shared" si="47"/>
        <v>16307.046</v>
      </c>
      <c r="CC174" s="26">
        <f t="shared" si="57"/>
        <v>6794.6025</v>
      </c>
      <c r="CD174" s="26">
        <f t="shared" si="48"/>
        <v>35331.932999999997</v>
      </c>
    </row>
    <row r="175" spans="1:82" s="23" customFormat="1" ht="15" customHeight="1" x14ac:dyDescent="0.25">
      <c r="A175" s="23" t="s">
        <v>381</v>
      </c>
      <c r="B175" s="21" t="s">
        <v>61</v>
      </c>
      <c r="C175" s="29" t="s">
        <v>339</v>
      </c>
      <c r="D175" s="29" t="s">
        <v>188</v>
      </c>
      <c r="E175" t="s">
        <v>263</v>
      </c>
      <c r="F175" s="29" t="s">
        <v>263</v>
      </c>
      <c r="G175" t="s">
        <v>263</v>
      </c>
      <c r="H175" t="s">
        <v>263</v>
      </c>
      <c r="I175" s="23">
        <v>1</v>
      </c>
      <c r="J175" s="24">
        <v>1624.6349000000002</v>
      </c>
      <c r="K175" s="25">
        <f t="shared" si="45"/>
        <v>1624.6349000000002</v>
      </c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>
        <v>1624.6349000000002</v>
      </c>
      <c r="AS175" s="27">
        <v>1624.6349000000002</v>
      </c>
      <c r="AT175" s="27">
        <f t="shared" si="55"/>
        <v>1624.6349000000002</v>
      </c>
      <c r="AU175" s="27">
        <f t="shared" si="55"/>
        <v>1624.6349000000002</v>
      </c>
      <c r="AV175" s="27">
        <f t="shared" si="55"/>
        <v>1624.6349000000002</v>
      </c>
      <c r="AW175" s="27">
        <f t="shared" si="55"/>
        <v>1624.6349000000002</v>
      </c>
      <c r="AX175" s="27">
        <f t="shared" si="55"/>
        <v>1624.6349000000002</v>
      </c>
      <c r="AY175" s="27">
        <f t="shared" si="55"/>
        <v>1624.6349000000002</v>
      </c>
      <c r="AZ175" s="27">
        <f t="shared" si="55"/>
        <v>1624.6349000000002</v>
      </c>
      <c r="BA175" s="27">
        <f t="shared" si="55"/>
        <v>1624.6349000000002</v>
      </c>
      <c r="BB175" s="27">
        <f t="shared" si="55"/>
        <v>1624.6349000000002</v>
      </c>
      <c r="BC175" s="27">
        <f t="shared" si="55"/>
        <v>1624.6349000000002</v>
      </c>
      <c r="BD175" s="27">
        <f t="shared" si="55"/>
        <v>1624.6349000000002</v>
      </c>
      <c r="BE175" s="27">
        <f t="shared" si="55"/>
        <v>1624.6349000000002</v>
      </c>
      <c r="BF175" s="27">
        <f t="shared" si="55"/>
        <v>1624.6349000000002</v>
      </c>
      <c r="BG175" s="27">
        <f t="shared" si="55"/>
        <v>1624.6349000000002</v>
      </c>
      <c r="BH175" s="27">
        <f t="shared" si="55"/>
        <v>1624.6349000000002</v>
      </c>
      <c r="BI175" s="27">
        <f t="shared" si="54"/>
        <v>1624.6349000000002</v>
      </c>
      <c r="BJ175" s="27">
        <f t="shared" si="54"/>
        <v>1624.6349000000002</v>
      </c>
      <c r="BK175" s="27">
        <f t="shared" si="54"/>
        <v>1624.6349000000002</v>
      </c>
      <c r="BL175" s="27">
        <f t="shared" si="54"/>
        <v>1624.6349000000002</v>
      </c>
      <c r="BM175" s="27">
        <f t="shared" si="54"/>
        <v>1624.6349000000002</v>
      </c>
      <c r="BN175" s="27">
        <f t="shared" si="54"/>
        <v>1624.6349000000002</v>
      </c>
      <c r="BO175" s="27">
        <f t="shared" si="54"/>
        <v>1624.6349000000002</v>
      </c>
      <c r="BP175" s="27">
        <f t="shared" si="54"/>
        <v>1624.6349000000002</v>
      </c>
      <c r="BQ175" s="27">
        <f t="shared" si="54"/>
        <v>1624.6349000000002</v>
      </c>
      <c r="BR175" s="27"/>
      <c r="BS175" s="27"/>
      <c r="BT175" s="27"/>
      <c r="BU175" s="28">
        <f t="shared" si="56"/>
        <v>42240.507400000002</v>
      </c>
      <c r="BW175" s="26">
        <f t="shared" si="9"/>
        <v>0</v>
      </c>
      <c r="BX175" s="26">
        <f t="shared" si="10"/>
        <v>0</v>
      </c>
      <c r="BY175" s="26">
        <f t="shared" si="11"/>
        <v>0</v>
      </c>
      <c r="BZ175" s="26">
        <f t="shared" si="49"/>
        <v>1624.6349000000002</v>
      </c>
      <c r="CA175" s="26">
        <f t="shared" si="50"/>
        <v>12997.079200000004</v>
      </c>
      <c r="CB175" s="26">
        <f t="shared" si="47"/>
        <v>19495.618800000007</v>
      </c>
      <c r="CC175" s="26">
        <f t="shared" si="57"/>
        <v>8123.174500000001</v>
      </c>
      <c r="CD175" s="26">
        <f t="shared" si="48"/>
        <v>42240.50740000001</v>
      </c>
    </row>
    <row r="176" spans="1:82" s="23" customFormat="1" ht="15" customHeight="1" x14ac:dyDescent="0.25">
      <c r="A176" s="23" t="s">
        <v>381</v>
      </c>
      <c r="B176" s="21" t="s">
        <v>61</v>
      </c>
      <c r="C176" s="29" t="s">
        <v>374</v>
      </c>
      <c r="D176" s="29" t="s">
        <v>188</v>
      </c>
      <c r="E176" t="s">
        <v>268</v>
      </c>
      <c r="F176" t="s">
        <v>268</v>
      </c>
      <c r="G176" t="s">
        <v>263</v>
      </c>
      <c r="H176" t="s">
        <v>263</v>
      </c>
      <c r="I176" s="23">
        <v>1</v>
      </c>
      <c r="J176" s="24">
        <v>2502.0205000000001</v>
      </c>
      <c r="K176" s="25">
        <f t="shared" si="45"/>
        <v>2502.0205000000001</v>
      </c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>
        <v>2502.0205000000001</v>
      </c>
      <c r="AS176" s="27">
        <v>2502.0205000000001</v>
      </c>
      <c r="AT176" s="27">
        <f t="shared" si="55"/>
        <v>2502.0205000000001</v>
      </c>
      <c r="AU176" s="27">
        <f t="shared" si="55"/>
        <v>2502.0205000000001</v>
      </c>
      <c r="AV176" s="27">
        <f t="shared" si="55"/>
        <v>2502.0205000000001</v>
      </c>
      <c r="AW176" s="27">
        <f t="shared" si="55"/>
        <v>2502.0205000000001</v>
      </c>
      <c r="AX176" s="27">
        <f t="shared" si="55"/>
        <v>2502.0205000000001</v>
      </c>
      <c r="AY176" s="27">
        <f t="shared" si="55"/>
        <v>2502.0205000000001</v>
      </c>
      <c r="AZ176" s="27">
        <f t="shared" si="55"/>
        <v>2502.0205000000001</v>
      </c>
      <c r="BA176" s="27">
        <f t="shared" si="55"/>
        <v>2502.0205000000001</v>
      </c>
      <c r="BB176" s="27">
        <f t="shared" si="55"/>
        <v>2502.0205000000001</v>
      </c>
      <c r="BC176" s="27">
        <f t="shared" si="55"/>
        <v>2502.0205000000001</v>
      </c>
      <c r="BD176" s="27">
        <f t="shared" si="55"/>
        <v>2502.0205000000001</v>
      </c>
      <c r="BE176" s="27">
        <f t="shared" si="55"/>
        <v>2502.0205000000001</v>
      </c>
      <c r="BF176" s="27">
        <f t="shared" si="55"/>
        <v>2502.0205000000001</v>
      </c>
      <c r="BG176" s="27">
        <f t="shared" si="55"/>
        <v>2502.0205000000001</v>
      </c>
      <c r="BH176" s="27">
        <f t="shared" si="55"/>
        <v>2502.0205000000001</v>
      </c>
      <c r="BI176" s="27">
        <f t="shared" si="54"/>
        <v>2502.0205000000001</v>
      </c>
      <c r="BJ176" s="27">
        <f t="shared" si="54"/>
        <v>2502.0205000000001</v>
      </c>
      <c r="BK176" s="27">
        <f t="shared" si="54"/>
        <v>2502.0205000000001</v>
      </c>
      <c r="BL176" s="27">
        <f t="shared" si="54"/>
        <v>2502.0205000000001</v>
      </c>
      <c r="BM176" s="27">
        <f t="shared" si="54"/>
        <v>2502.0205000000001</v>
      </c>
      <c r="BN176" s="27">
        <f t="shared" si="54"/>
        <v>2502.0205000000001</v>
      </c>
      <c r="BO176" s="27">
        <f t="shared" si="54"/>
        <v>2502.0205000000001</v>
      </c>
      <c r="BP176" s="27">
        <f t="shared" si="54"/>
        <v>2502.0205000000001</v>
      </c>
      <c r="BQ176" s="27">
        <f t="shared" si="54"/>
        <v>2502.0205000000001</v>
      </c>
      <c r="BR176" s="27"/>
      <c r="BS176" s="27"/>
      <c r="BT176" s="27"/>
      <c r="BU176" s="28">
        <f t="shared" si="56"/>
        <v>65052.532999999981</v>
      </c>
      <c r="BW176" s="26">
        <f t="shared" si="9"/>
        <v>0</v>
      </c>
      <c r="BX176" s="26">
        <f t="shared" si="10"/>
        <v>0</v>
      </c>
      <c r="BY176" s="26">
        <f t="shared" si="11"/>
        <v>0</v>
      </c>
      <c r="BZ176" s="26">
        <f t="shared" si="49"/>
        <v>2502.0205000000001</v>
      </c>
      <c r="CA176" s="26">
        <f t="shared" si="50"/>
        <v>20016.164000000001</v>
      </c>
      <c r="CB176" s="26">
        <f t="shared" si="47"/>
        <v>30024.245999999996</v>
      </c>
      <c r="CC176" s="26">
        <f t="shared" si="57"/>
        <v>12510.102500000001</v>
      </c>
      <c r="CD176" s="26">
        <f t="shared" si="48"/>
        <v>65052.532999999996</v>
      </c>
    </row>
    <row r="177" spans="1:82" s="23" customFormat="1" ht="15" customHeight="1" x14ac:dyDescent="0.25">
      <c r="A177" s="23" t="s">
        <v>381</v>
      </c>
      <c r="B177" s="21" t="s">
        <v>61</v>
      </c>
      <c r="C177" s="29" t="s">
        <v>340</v>
      </c>
      <c r="D177" s="29" t="s">
        <v>189</v>
      </c>
      <c r="E177" t="s">
        <v>263</v>
      </c>
      <c r="F177" s="29" t="s">
        <v>263</v>
      </c>
      <c r="G177" t="s">
        <v>257</v>
      </c>
      <c r="H177" t="s">
        <v>257</v>
      </c>
      <c r="I177" s="23">
        <v>1</v>
      </c>
      <c r="J177" s="24">
        <v>1479.6704999999999</v>
      </c>
      <c r="K177" s="25">
        <f t="shared" si="45"/>
        <v>1479.6704999999999</v>
      </c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>
        <v>1479.6704999999999</v>
      </c>
      <c r="AS177" s="27">
        <v>1479.6704999999999</v>
      </c>
      <c r="AT177" s="27">
        <f t="shared" si="55"/>
        <v>1479.6704999999999</v>
      </c>
      <c r="AU177" s="27">
        <f t="shared" si="55"/>
        <v>1479.6704999999999</v>
      </c>
      <c r="AV177" s="27">
        <f t="shared" si="55"/>
        <v>1479.6704999999999</v>
      </c>
      <c r="AW177" s="27">
        <f t="shared" si="55"/>
        <v>1479.6704999999999</v>
      </c>
      <c r="AX177" s="27">
        <f t="shared" si="55"/>
        <v>1479.6704999999999</v>
      </c>
      <c r="AY177" s="27">
        <f t="shared" si="55"/>
        <v>1479.6704999999999</v>
      </c>
      <c r="AZ177" s="27">
        <f t="shared" si="55"/>
        <v>1479.6704999999999</v>
      </c>
      <c r="BA177" s="27">
        <f t="shared" si="55"/>
        <v>1479.6704999999999</v>
      </c>
      <c r="BB177" s="27">
        <f t="shared" si="55"/>
        <v>1479.6704999999999</v>
      </c>
      <c r="BC177" s="27">
        <f t="shared" si="55"/>
        <v>1479.6704999999999</v>
      </c>
      <c r="BD177" s="27">
        <f t="shared" si="55"/>
        <v>1479.6704999999999</v>
      </c>
      <c r="BE177" s="27">
        <f t="shared" si="55"/>
        <v>1479.6704999999999</v>
      </c>
      <c r="BF177" s="27">
        <f t="shared" si="55"/>
        <v>1479.6704999999999</v>
      </c>
      <c r="BG177" s="27">
        <f t="shared" si="55"/>
        <v>1479.6704999999999</v>
      </c>
      <c r="BH177" s="27">
        <f t="shared" si="55"/>
        <v>1479.6704999999999</v>
      </c>
      <c r="BI177" s="27">
        <f t="shared" si="54"/>
        <v>1479.6704999999999</v>
      </c>
      <c r="BJ177" s="27">
        <f t="shared" si="54"/>
        <v>1479.6704999999999</v>
      </c>
      <c r="BK177" s="27">
        <f t="shared" si="54"/>
        <v>1479.6704999999999</v>
      </c>
      <c r="BL177" s="27">
        <f t="shared" si="54"/>
        <v>1479.6704999999999</v>
      </c>
      <c r="BM177" s="27">
        <f t="shared" si="54"/>
        <v>1479.6704999999999</v>
      </c>
      <c r="BN177" s="27">
        <f t="shared" si="54"/>
        <v>1479.6704999999999</v>
      </c>
      <c r="BO177" s="27">
        <f t="shared" si="54"/>
        <v>1479.6704999999999</v>
      </c>
      <c r="BP177" s="27">
        <f t="shared" si="54"/>
        <v>1479.6704999999999</v>
      </c>
      <c r="BQ177" s="27">
        <f t="shared" si="54"/>
        <v>1479.6704999999999</v>
      </c>
      <c r="BR177" s="27"/>
      <c r="BS177" s="27"/>
      <c r="BT177" s="27"/>
      <c r="BU177" s="28">
        <f t="shared" si="56"/>
        <v>38471.432999999997</v>
      </c>
      <c r="BW177" s="26">
        <f t="shared" si="9"/>
        <v>0</v>
      </c>
      <c r="BX177" s="26">
        <f t="shared" si="10"/>
        <v>0</v>
      </c>
      <c r="BY177" s="26">
        <f t="shared" si="11"/>
        <v>0</v>
      </c>
      <c r="BZ177" s="26">
        <f t="shared" si="49"/>
        <v>1479.6704999999999</v>
      </c>
      <c r="CA177" s="26">
        <f t="shared" si="50"/>
        <v>11837.364</v>
      </c>
      <c r="CB177" s="26">
        <f t="shared" si="47"/>
        <v>17756.045999999998</v>
      </c>
      <c r="CC177" s="26">
        <f t="shared" si="57"/>
        <v>7398.3525</v>
      </c>
      <c r="CD177" s="26">
        <f t="shared" si="48"/>
        <v>38471.432999999997</v>
      </c>
    </row>
    <row r="178" spans="1:82" s="23" customFormat="1" ht="15" customHeight="1" x14ac:dyDescent="0.25">
      <c r="A178" s="23" t="s">
        <v>381</v>
      </c>
      <c r="B178" s="21" t="s">
        <v>61</v>
      </c>
      <c r="C178" s="29" t="s">
        <v>341</v>
      </c>
      <c r="D178" s="29" t="s">
        <v>193</v>
      </c>
      <c r="E178" t="s">
        <v>261</v>
      </c>
      <c r="F178" s="29" t="s">
        <v>261</v>
      </c>
      <c r="G178" t="s">
        <v>261</v>
      </c>
      <c r="H178" t="s">
        <v>261</v>
      </c>
      <c r="I178" s="23">
        <v>1</v>
      </c>
      <c r="J178" s="24">
        <v>4820.6137000000008</v>
      </c>
      <c r="K178" s="25">
        <f t="shared" si="45"/>
        <v>4820.6137000000008</v>
      </c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>
        <v>4820.6137000000008</v>
      </c>
      <c r="AS178" s="27">
        <v>4820.6137000000008</v>
      </c>
      <c r="AT178" s="27">
        <f t="shared" si="55"/>
        <v>4820.6137000000008</v>
      </c>
      <c r="AU178" s="27">
        <f t="shared" si="55"/>
        <v>4820.6137000000008</v>
      </c>
      <c r="AV178" s="27">
        <f t="shared" si="55"/>
        <v>4820.6137000000008</v>
      </c>
      <c r="AW178" s="27">
        <f t="shared" si="55"/>
        <v>4820.6137000000008</v>
      </c>
      <c r="AX178" s="27">
        <f t="shared" si="55"/>
        <v>4820.6137000000008</v>
      </c>
      <c r="AY178" s="27">
        <f t="shared" si="55"/>
        <v>4820.6137000000008</v>
      </c>
      <c r="AZ178" s="27">
        <f t="shared" si="55"/>
        <v>4820.6137000000008</v>
      </c>
      <c r="BA178" s="27">
        <f t="shared" si="55"/>
        <v>4820.6137000000008</v>
      </c>
      <c r="BB178" s="27">
        <f t="shared" si="55"/>
        <v>4820.6137000000008</v>
      </c>
      <c r="BC178" s="27">
        <f t="shared" si="55"/>
        <v>4820.6137000000008</v>
      </c>
      <c r="BD178" s="27">
        <f t="shared" si="55"/>
        <v>4820.6137000000008</v>
      </c>
      <c r="BE178" s="27">
        <f t="shared" si="55"/>
        <v>4820.6137000000008</v>
      </c>
      <c r="BF178" s="27">
        <f t="shared" si="55"/>
        <v>4820.6137000000008</v>
      </c>
      <c r="BG178" s="27">
        <f t="shared" si="55"/>
        <v>4820.6137000000008</v>
      </c>
      <c r="BH178" s="27">
        <f t="shared" si="55"/>
        <v>4820.6137000000008</v>
      </c>
      <c r="BI178" s="27">
        <f t="shared" si="54"/>
        <v>4820.6137000000008</v>
      </c>
      <c r="BJ178" s="27">
        <f t="shared" si="54"/>
        <v>4820.6137000000008</v>
      </c>
      <c r="BK178" s="27">
        <f t="shared" si="54"/>
        <v>4820.6137000000008</v>
      </c>
      <c r="BL178" s="27">
        <f t="shared" si="54"/>
        <v>4820.6137000000008</v>
      </c>
      <c r="BM178" s="27">
        <f t="shared" si="54"/>
        <v>4820.6137000000008</v>
      </c>
      <c r="BN178" s="27">
        <f t="shared" si="54"/>
        <v>4820.6137000000008</v>
      </c>
      <c r="BO178" s="27">
        <f t="shared" si="54"/>
        <v>4820.6137000000008</v>
      </c>
      <c r="BP178" s="27">
        <f t="shared" si="54"/>
        <v>4820.6137000000008</v>
      </c>
      <c r="BQ178" s="27">
        <f t="shared" si="54"/>
        <v>4820.6137000000008</v>
      </c>
      <c r="BR178" s="27"/>
      <c r="BS178" s="27"/>
      <c r="BT178" s="27"/>
      <c r="BU178" s="28">
        <f t="shared" si="56"/>
        <v>125335.95620000003</v>
      </c>
      <c r="BW178" s="26">
        <f t="shared" si="9"/>
        <v>0</v>
      </c>
      <c r="BX178" s="26">
        <f t="shared" si="10"/>
        <v>0</v>
      </c>
      <c r="BY178" s="26">
        <f t="shared" si="11"/>
        <v>0</v>
      </c>
      <c r="BZ178" s="26">
        <f t="shared" si="49"/>
        <v>4820.6137000000008</v>
      </c>
      <c r="CA178" s="26">
        <f t="shared" si="50"/>
        <v>38564.909600000006</v>
      </c>
      <c r="CB178" s="26">
        <f t="shared" si="47"/>
        <v>57847.364400000013</v>
      </c>
      <c r="CC178" s="26">
        <f t="shared" si="57"/>
        <v>24103.068500000005</v>
      </c>
      <c r="CD178" s="26">
        <f t="shared" si="48"/>
        <v>125335.95620000003</v>
      </c>
    </row>
    <row r="179" spans="1:82" s="23" customFormat="1" ht="15" customHeight="1" x14ac:dyDescent="0.25">
      <c r="A179" s="23" t="s">
        <v>381</v>
      </c>
      <c r="B179" s="21" t="s">
        <v>61</v>
      </c>
      <c r="C179" s="29" t="s">
        <v>243</v>
      </c>
      <c r="D179" s="29" t="s">
        <v>193</v>
      </c>
      <c r="E179" t="s">
        <v>257</v>
      </c>
      <c r="F179" s="29" t="s">
        <v>257</v>
      </c>
      <c r="G179" t="s">
        <v>263</v>
      </c>
      <c r="H179" t="s">
        <v>263</v>
      </c>
      <c r="I179" s="23">
        <v>1</v>
      </c>
      <c r="J179" s="24">
        <v>1432.9805000000001</v>
      </c>
      <c r="K179" s="25">
        <f t="shared" si="45"/>
        <v>1432.9805000000001</v>
      </c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>
        <v>1432.9805000000001</v>
      </c>
      <c r="AS179" s="27">
        <v>1432.9805000000001</v>
      </c>
      <c r="AT179" s="27">
        <f t="shared" si="55"/>
        <v>1432.9805000000001</v>
      </c>
      <c r="AU179" s="27">
        <f t="shared" si="55"/>
        <v>1432.9805000000001</v>
      </c>
      <c r="AV179" s="27">
        <f t="shared" si="55"/>
        <v>1432.9805000000001</v>
      </c>
      <c r="AW179" s="27">
        <f t="shared" si="55"/>
        <v>1432.9805000000001</v>
      </c>
      <c r="AX179" s="27">
        <f t="shared" si="55"/>
        <v>1432.9805000000001</v>
      </c>
      <c r="AY179" s="27">
        <f t="shared" si="55"/>
        <v>1432.9805000000001</v>
      </c>
      <c r="AZ179" s="27">
        <f t="shared" si="55"/>
        <v>1432.9805000000001</v>
      </c>
      <c r="BA179" s="27">
        <f t="shared" si="55"/>
        <v>1432.9805000000001</v>
      </c>
      <c r="BB179" s="27">
        <f t="shared" si="55"/>
        <v>1432.9805000000001</v>
      </c>
      <c r="BC179" s="27">
        <f t="shared" si="55"/>
        <v>1432.9805000000001</v>
      </c>
      <c r="BD179" s="27">
        <f t="shared" si="55"/>
        <v>1432.9805000000001</v>
      </c>
      <c r="BE179" s="27">
        <f t="shared" si="55"/>
        <v>1432.9805000000001</v>
      </c>
      <c r="BF179" s="27">
        <f t="shared" si="55"/>
        <v>1432.9805000000001</v>
      </c>
      <c r="BG179" s="27">
        <f t="shared" si="55"/>
        <v>1432.9805000000001</v>
      </c>
      <c r="BH179" s="27">
        <f t="shared" si="55"/>
        <v>1432.9805000000001</v>
      </c>
      <c r="BI179" s="27">
        <f t="shared" si="54"/>
        <v>1432.9805000000001</v>
      </c>
      <c r="BJ179" s="27">
        <f t="shared" si="54"/>
        <v>1432.9805000000001</v>
      </c>
      <c r="BK179" s="27">
        <f t="shared" si="54"/>
        <v>1432.9805000000001</v>
      </c>
      <c r="BL179" s="27">
        <f t="shared" si="54"/>
        <v>1432.9805000000001</v>
      </c>
      <c r="BM179" s="27">
        <f t="shared" si="54"/>
        <v>1432.9805000000001</v>
      </c>
      <c r="BN179" s="27">
        <f t="shared" si="54"/>
        <v>1432.9805000000001</v>
      </c>
      <c r="BO179" s="27">
        <f t="shared" si="54"/>
        <v>1432.9805000000001</v>
      </c>
      <c r="BP179" s="27">
        <f t="shared" si="54"/>
        <v>1432.9805000000001</v>
      </c>
      <c r="BQ179" s="27">
        <f t="shared" si="54"/>
        <v>1432.9805000000001</v>
      </c>
      <c r="BR179" s="27"/>
      <c r="BS179" s="27"/>
      <c r="BT179" s="27"/>
      <c r="BU179" s="28">
        <f t="shared" si="56"/>
        <v>37257.493000000009</v>
      </c>
      <c r="BW179" s="26">
        <f t="shared" si="9"/>
        <v>0</v>
      </c>
      <c r="BX179" s="26">
        <f t="shared" si="10"/>
        <v>0</v>
      </c>
      <c r="BY179" s="26">
        <f t="shared" si="11"/>
        <v>0</v>
      </c>
      <c r="BZ179" s="26">
        <f t="shared" si="49"/>
        <v>1432.9805000000001</v>
      </c>
      <c r="CA179" s="26">
        <f t="shared" si="50"/>
        <v>11463.843999999999</v>
      </c>
      <c r="CB179" s="26">
        <f t="shared" si="47"/>
        <v>17195.766</v>
      </c>
      <c r="CC179" s="26">
        <f t="shared" si="57"/>
        <v>7164.9025000000001</v>
      </c>
      <c r="CD179" s="26">
        <f t="shared" si="48"/>
        <v>37257.493000000002</v>
      </c>
    </row>
    <row r="180" spans="1:82" s="23" customFormat="1" ht="15" customHeight="1" x14ac:dyDescent="0.25">
      <c r="A180" s="23" t="s">
        <v>381</v>
      </c>
      <c r="B180" s="21" t="s">
        <v>61</v>
      </c>
      <c r="C180" s="29" t="s">
        <v>244</v>
      </c>
      <c r="D180" s="29" t="s">
        <v>193</v>
      </c>
      <c r="E180" t="s">
        <v>257</v>
      </c>
      <c r="F180" s="29" t="s">
        <v>257</v>
      </c>
      <c r="G180" t="s">
        <v>263</v>
      </c>
      <c r="H180" t="s">
        <v>263</v>
      </c>
      <c r="I180" s="23">
        <v>1</v>
      </c>
      <c r="J180" s="24">
        <v>1432.9805000000001</v>
      </c>
      <c r="K180" s="25">
        <f t="shared" si="45"/>
        <v>1432.9805000000001</v>
      </c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>
        <v>1432.9805000000001</v>
      </c>
      <c r="AS180" s="27">
        <v>1432.9805000000001</v>
      </c>
      <c r="AT180" s="27">
        <f t="shared" si="55"/>
        <v>1432.9805000000001</v>
      </c>
      <c r="AU180" s="27">
        <f t="shared" si="55"/>
        <v>1432.9805000000001</v>
      </c>
      <c r="AV180" s="27">
        <f t="shared" si="55"/>
        <v>1432.9805000000001</v>
      </c>
      <c r="AW180" s="27">
        <f t="shared" si="55"/>
        <v>1432.9805000000001</v>
      </c>
      <c r="AX180" s="27">
        <f t="shared" si="55"/>
        <v>1432.9805000000001</v>
      </c>
      <c r="AY180" s="27">
        <f t="shared" si="55"/>
        <v>1432.9805000000001</v>
      </c>
      <c r="AZ180" s="27">
        <f t="shared" si="55"/>
        <v>1432.9805000000001</v>
      </c>
      <c r="BA180" s="27">
        <f t="shared" si="55"/>
        <v>1432.9805000000001</v>
      </c>
      <c r="BB180" s="27">
        <f t="shared" si="55"/>
        <v>1432.9805000000001</v>
      </c>
      <c r="BC180" s="27">
        <f t="shared" si="55"/>
        <v>1432.9805000000001</v>
      </c>
      <c r="BD180" s="27">
        <f t="shared" si="55"/>
        <v>1432.9805000000001</v>
      </c>
      <c r="BE180" s="27">
        <f t="shared" si="55"/>
        <v>1432.9805000000001</v>
      </c>
      <c r="BF180" s="27">
        <f t="shared" si="55"/>
        <v>1432.9805000000001</v>
      </c>
      <c r="BG180" s="27">
        <f t="shared" si="55"/>
        <v>1432.9805000000001</v>
      </c>
      <c r="BH180" s="27">
        <f t="shared" ref="BB180:BQ194" si="58">BG180</f>
        <v>1432.9805000000001</v>
      </c>
      <c r="BI180" s="27">
        <f t="shared" si="58"/>
        <v>1432.9805000000001</v>
      </c>
      <c r="BJ180" s="27">
        <f t="shared" si="58"/>
        <v>1432.9805000000001</v>
      </c>
      <c r="BK180" s="27">
        <f t="shared" si="58"/>
        <v>1432.9805000000001</v>
      </c>
      <c r="BL180" s="27">
        <f t="shared" si="58"/>
        <v>1432.9805000000001</v>
      </c>
      <c r="BM180" s="27">
        <f t="shared" si="58"/>
        <v>1432.9805000000001</v>
      </c>
      <c r="BN180" s="27">
        <f t="shared" si="58"/>
        <v>1432.9805000000001</v>
      </c>
      <c r="BO180" s="27">
        <f t="shared" si="58"/>
        <v>1432.9805000000001</v>
      </c>
      <c r="BP180" s="27">
        <f t="shared" si="58"/>
        <v>1432.9805000000001</v>
      </c>
      <c r="BQ180" s="27">
        <f t="shared" si="58"/>
        <v>1432.9805000000001</v>
      </c>
      <c r="BR180" s="27"/>
      <c r="BS180" s="27"/>
      <c r="BT180" s="27"/>
      <c r="BU180" s="28">
        <f t="shared" si="56"/>
        <v>37257.493000000009</v>
      </c>
      <c r="BW180" s="26">
        <f t="shared" si="9"/>
        <v>0</v>
      </c>
      <c r="BX180" s="26">
        <f t="shared" si="10"/>
        <v>0</v>
      </c>
      <c r="BY180" s="26">
        <f t="shared" si="11"/>
        <v>0</v>
      </c>
      <c r="BZ180" s="26">
        <f t="shared" si="49"/>
        <v>1432.9805000000001</v>
      </c>
      <c r="CA180" s="26">
        <f t="shared" si="50"/>
        <v>11463.843999999999</v>
      </c>
      <c r="CB180" s="26">
        <f t="shared" si="47"/>
        <v>17195.766</v>
      </c>
      <c r="CC180" s="26">
        <f t="shared" si="57"/>
        <v>7164.9025000000001</v>
      </c>
      <c r="CD180" s="26">
        <f t="shared" si="48"/>
        <v>37257.493000000002</v>
      </c>
    </row>
    <row r="181" spans="1:82" s="23" customFormat="1" ht="15" customHeight="1" x14ac:dyDescent="0.25">
      <c r="A181" s="23" t="s">
        <v>381</v>
      </c>
      <c r="B181" s="21" t="s">
        <v>61</v>
      </c>
      <c r="C181" s="29" t="s">
        <v>245</v>
      </c>
      <c r="D181" s="29" t="s">
        <v>246</v>
      </c>
      <c r="E181" t="s">
        <v>261</v>
      </c>
      <c r="F181" s="29" t="s">
        <v>261</v>
      </c>
      <c r="G181" t="s">
        <v>279</v>
      </c>
      <c r="H181" t="s">
        <v>279</v>
      </c>
      <c r="I181" s="23">
        <v>1</v>
      </c>
      <c r="J181" s="24">
        <v>2814.5537000000004</v>
      </c>
      <c r="K181" s="25">
        <f t="shared" si="45"/>
        <v>2814.5537000000004</v>
      </c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>
        <v>2814.5537000000004</v>
      </c>
      <c r="AS181" s="27">
        <v>2814.5537000000004</v>
      </c>
      <c r="AT181" s="27">
        <f t="shared" ref="AT181:BH188" si="59">AS181</f>
        <v>2814.5537000000004</v>
      </c>
      <c r="AU181" s="27">
        <f t="shared" si="59"/>
        <v>2814.5537000000004</v>
      </c>
      <c r="AV181" s="27">
        <f t="shared" si="59"/>
        <v>2814.5537000000004</v>
      </c>
      <c r="AW181" s="27">
        <f t="shared" si="59"/>
        <v>2814.5537000000004</v>
      </c>
      <c r="AX181" s="27">
        <f t="shared" si="59"/>
        <v>2814.5537000000004</v>
      </c>
      <c r="AY181" s="27">
        <f t="shared" si="59"/>
        <v>2814.5537000000004</v>
      </c>
      <c r="AZ181" s="27">
        <f t="shared" si="59"/>
        <v>2814.5537000000004</v>
      </c>
      <c r="BA181" s="27">
        <f t="shared" si="59"/>
        <v>2814.5537000000004</v>
      </c>
      <c r="BB181" s="27">
        <f t="shared" si="59"/>
        <v>2814.5537000000004</v>
      </c>
      <c r="BC181" s="27">
        <f t="shared" si="59"/>
        <v>2814.5537000000004</v>
      </c>
      <c r="BD181" s="27">
        <f t="shared" si="59"/>
        <v>2814.5537000000004</v>
      </c>
      <c r="BE181" s="27">
        <f t="shared" si="59"/>
        <v>2814.5537000000004</v>
      </c>
      <c r="BF181" s="27">
        <f t="shared" si="59"/>
        <v>2814.5537000000004</v>
      </c>
      <c r="BG181" s="27">
        <f t="shared" si="59"/>
        <v>2814.5537000000004</v>
      </c>
      <c r="BH181" s="27">
        <f t="shared" si="59"/>
        <v>2814.5537000000004</v>
      </c>
      <c r="BI181" s="27">
        <f t="shared" si="58"/>
        <v>2814.5537000000004</v>
      </c>
      <c r="BJ181" s="27">
        <f t="shared" si="58"/>
        <v>2814.5537000000004</v>
      </c>
      <c r="BK181" s="27">
        <f t="shared" si="58"/>
        <v>2814.5537000000004</v>
      </c>
      <c r="BL181" s="27">
        <f t="shared" si="58"/>
        <v>2814.5537000000004</v>
      </c>
      <c r="BM181" s="27">
        <f t="shared" si="58"/>
        <v>2814.5537000000004</v>
      </c>
      <c r="BN181" s="27">
        <f t="shared" si="58"/>
        <v>2814.5537000000004</v>
      </c>
      <c r="BO181" s="27">
        <f t="shared" si="58"/>
        <v>2814.5537000000004</v>
      </c>
      <c r="BP181" s="27">
        <f t="shared" si="58"/>
        <v>2814.5537000000004</v>
      </c>
      <c r="BQ181" s="27">
        <f t="shared" si="58"/>
        <v>2814.5537000000004</v>
      </c>
      <c r="BR181" s="27"/>
      <c r="BS181" s="27"/>
      <c r="BT181" s="27"/>
      <c r="BU181" s="28">
        <f t="shared" si="56"/>
        <v>73178.396200000061</v>
      </c>
      <c r="BW181" s="26">
        <f t="shared" si="9"/>
        <v>0</v>
      </c>
      <c r="BX181" s="26">
        <f t="shared" si="10"/>
        <v>0</v>
      </c>
      <c r="BY181" s="26">
        <f t="shared" si="11"/>
        <v>0</v>
      </c>
      <c r="BZ181" s="26">
        <f t="shared" si="49"/>
        <v>2814.5537000000004</v>
      </c>
      <c r="CA181" s="26">
        <f t="shared" si="50"/>
        <v>22516.429600000003</v>
      </c>
      <c r="CB181" s="26">
        <f t="shared" si="47"/>
        <v>33774.644400000005</v>
      </c>
      <c r="CC181" s="26">
        <f t="shared" si="57"/>
        <v>14072.768500000002</v>
      </c>
      <c r="CD181" s="26">
        <f t="shared" si="48"/>
        <v>73178.396200000017</v>
      </c>
    </row>
    <row r="182" spans="1:82" s="23" customFormat="1" ht="15" customHeight="1" x14ac:dyDescent="0.25">
      <c r="A182" s="23" t="s">
        <v>381</v>
      </c>
      <c r="B182" s="21" t="s">
        <v>61</v>
      </c>
      <c r="C182" s="29" t="s">
        <v>247</v>
      </c>
      <c r="D182" s="29" t="s">
        <v>246</v>
      </c>
      <c r="E182" t="s">
        <v>258</v>
      </c>
      <c r="F182" s="29" t="s">
        <v>258</v>
      </c>
      <c r="G182" t="s">
        <v>267</v>
      </c>
      <c r="H182" t="s">
        <v>267</v>
      </c>
      <c r="I182" s="23">
        <v>1</v>
      </c>
      <c r="J182" s="24">
        <v>2500.4105</v>
      </c>
      <c r="K182" s="25">
        <f t="shared" si="45"/>
        <v>2500.4105</v>
      </c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>
        <v>2500.4105</v>
      </c>
      <c r="AS182" s="27">
        <v>2500.4105</v>
      </c>
      <c r="AT182" s="27">
        <f t="shared" si="59"/>
        <v>2500.4105</v>
      </c>
      <c r="AU182" s="27">
        <f t="shared" si="59"/>
        <v>2500.4105</v>
      </c>
      <c r="AV182" s="27">
        <f t="shared" si="59"/>
        <v>2500.4105</v>
      </c>
      <c r="AW182" s="27">
        <f t="shared" si="59"/>
        <v>2500.4105</v>
      </c>
      <c r="AX182" s="27">
        <f t="shared" si="59"/>
        <v>2500.4105</v>
      </c>
      <c r="AY182" s="27">
        <f t="shared" si="59"/>
        <v>2500.4105</v>
      </c>
      <c r="AZ182" s="27">
        <f t="shared" si="59"/>
        <v>2500.4105</v>
      </c>
      <c r="BA182" s="27">
        <f t="shared" si="59"/>
        <v>2500.4105</v>
      </c>
      <c r="BB182" s="27">
        <f t="shared" si="59"/>
        <v>2500.4105</v>
      </c>
      <c r="BC182" s="27">
        <f t="shared" si="59"/>
        <v>2500.4105</v>
      </c>
      <c r="BD182" s="27">
        <f t="shared" si="59"/>
        <v>2500.4105</v>
      </c>
      <c r="BE182" s="27">
        <f t="shared" si="59"/>
        <v>2500.4105</v>
      </c>
      <c r="BF182" s="27">
        <f t="shared" si="59"/>
        <v>2500.4105</v>
      </c>
      <c r="BG182" s="27">
        <f t="shared" si="59"/>
        <v>2500.4105</v>
      </c>
      <c r="BH182" s="27">
        <f t="shared" si="59"/>
        <v>2500.4105</v>
      </c>
      <c r="BI182" s="27">
        <f t="shared" si="58"/>
        <v>2500.4105</v>
      </c>
      <c r="BJ182" s="27">
        <f t="shared" si="58"/>
        <v>2500.4105</v>
      </c>
      <c r="BK182" s="27">
        <f t="shared" si="58"/>
        <v>2500.4105</v>
      </c>
      <c r="BL182" s="27">
        <f t="shared" si="58"/>
        <v>2500.4105</v>
      </c>
      <c r="BM182" s="27">
        <f t="shared" si="58"/>
        <v>2500.4105</v>
      </c>
      <c r="BN182" s="27">
        <f t="shared" si="58"/>
        <v>2500.4105</v>
      </c>
      <c r="BO182" s="27">
        <f t="shared" si="58"/>
        <v>2500.4105</v>
      </c>
      <c r="BP182" s="27">
        <f t="shared" si="58"/>
        <v>2500.4105</v>
      </c>
      <c r="BQ182" s="27">
        <f t="shared" si="58"/>
        <v>2500.4105</v>
      </c>
      <c r="BR182" s="27"/>
      <c r="BS182" s="27"/>
      <c r="BT182" s="27"/>
      <c r="BU182" s="28">
        <f t="shared" si="56"/>
        <v>65010.672999999966</v>
      </c>
      <c r="BW182" s="26">
        <f t="shared" si="9"/>
        <v>0</v>
      </c>
      <c r="BX182" s="26">
        <f t="shared" si="10"/>
        <v>0</v>
      </c>
      <c r="BY182" s="26">
        <f t="shared" si="11"/>
        <v>0</v>
      </c>
      <c r="BZ182" s="26">
        <f t="shared" si="49"/>
        <v>2500.4105</v>
      </c>
      <c r="CA182" s="26">
        <f t="shared" si="50"/>
        <v>20003.284</v>
      </c>
      <c r="CB182" s="26">
        <f t="shared" si="47"/>
        <v>30004.925999999992</v>
      </c>
      <c r="CC182" s="26">
        <f t="shared" si="57"/>
        <v>12502.0525</v>
      </c>
      <c r="CD182" s="26">
        <f t="shared" si="48"/>
        <v>65010.672999999988</v>
      </c>
    </row>
    <row r="183" spans="1:82" s="23" customFormat="1" ht="15" customHeight="1" x14ac:dyDescent="0.25">
      <c r="A183" s="23" t="s">
        <v>381</v>
      </c>
      <c r="B183" s="21" t="s">
        <v>61</v>
      </c>
      <c r="C183" s="29" t="s">
        <v>248</v>
      </c>
      <c r="D183" s="29" t="s">
        <v>249</v>
      </c>
      <c r="E183" t="s">
        <v>263</v>
      </c>
      <c r="F183" s="29" t="s">
        <v>263</v>
      </c>
      <c r="G183" t="s">
        <v>257</v>
      </c>
      <c r="H183" t="s">
        <v>257</v>
      </c>
      <c r="I183" s="23">
        <v>1</v>
      </c>
      <c r="J183" s="24">
        <v>1479.6704999999999</v>
      </c>
      <c r="K183" s="25">
        <f t="shared" si="45"/>
        <v>1479.6704999999999</v>
      </c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>
        <v>1479.6704999999999</v>
      </c>
      <c r="AS183" s="27">
        <v>1479.6704999999999</v>
      </c>
      <c r="AT183" s="27">
        <f t="shared" si="59"/>
        <v>1479.6704999999999</v>
      </c>
      <c r="AU183" s="27">
        <f t="shared" si="59"/>
        <v>1479.6704999999999</v>
      </c>
      <c r="AV183" s="27">
        <f t="shared" si="59"/>
        <v>1479.6704999999999</v>
      </c>
      <c r="AW183" s="27">
        <f t="shared" si="59"/>
        <v>1479.6704999999999</v>
      </c>
      <c r="AX183" s="27">
        <f t="shared" si="59"/>
        <v>1479.6704999999999</v>
      </c>
      <c r="AY183" s="27">
        <f t="shared" si="59"/>
        <v>1479.6704999999999</v>
      </c>
      <c r="AZ183" s="27">
        <f t="shared" si="59"/>
        <v>1479.6704999999999</v>
      </c>
      <c r="BA183" s="27">
        <f t="shared" si="59"/>
        <v>1479.6704999999999</v>
      </c>
      <c r="BB183" s="27">
        <f t="shared" si="59"/>
        <v>1479.6704999999999</v>
      </c>
      <c r="BC183" s="27">
        <f t="shared" si="59"/>
        <v>1479.6704999999999</v>
      </c>
      <c r="BD183" s="27">
        <f t="shared" si="59"/>
        <v>1479.6704999999999</v>
      </c>
      <c r="BE183" s="27">
        <f t="shared" si="59"/>
        <v>1479.6704999999999</v>
      </c>
      <c r="BF183" s="27">
        <f t="shared" si="59"/>
        <v>1479.6704999999999</v>
      </c>
      <c r="BG183" s="27">
        <f t="shared" si="59"/>
        <v>1479.6704999999999</v>
      </c>
      <c r="BH183" s="27">
        <f t="shared" si="59"/>
        <v>1479.6704999999999</v>
      </c>
      <c r="BI183" s="27">
        <f t="shared" si="58"/>
        <v>1479.6704999999999</v>
      </c>
      <c r="BJ183" s="27">
        <f t="shared" si="58"/>
        <v>1479.6704999999999</v>
      </c>
      <c r="BK183" s="27">
        <f t="shared" si="58"/>
        <v>1479.6704999999999</v>
      </c>
      <c r="BL183" s="27">
        <f t="shared" si="58"/>
        <v>1479.6704999999999</v>
      </c>
      <c r="BM183" s="27">
        <f t="shared" si="58"/>
        <v>1479.6704999999999</v>
      </c>
      <c r="BN183" s="27">
        <f t="shared" si="58"/>
        <v>1479.6704999999999</v>
      </c>
      <c r="BO183" s="27">
        <f t="shared" si="58"/>
        <v>1479.6704999999999</v>
      </c>
      <c r="BP183" s="27">
        <f t="shared" si="58"/>
        <v>1479.6704999999999</v>
      </c>
      <c r="BQ183" s="27">
        <f t="shared" si="58"/>
        <v>1479.6704999999999</v>
      </c>
      <c r="BR183" s="27"/>
      <c r="BS183" s="27"/>
      <c r="BT183" s="27"/>
      <c r="BU183" s="28">
        <f t="shared" si="56"/>
        <v>38471.432999999997</v>
      </c>
      <c r="BW183" s="26">
        <f t="shared" si="9"/>
        <v>0</v>
      </c>
      <c r="BX183" s="26">
        <f t="shared" si="10"/>
        <v>0</v>
      </c>
      <c r="BY183" s="26">
        <f t="shared" si="11"/>
        <v>0</v>
      </c>
      <c r="BZ183" s="26">
        <f t="shared" si="49"/>
        <v>1479.6704999999999</v>
      </c>
      <c r="CA183" s="26">
        <f t="shared" si="50"/>
        <v>11837.364</v>
      </c>
      <c r="CB183" s="26">
        <f t="shared" si="47"/>
        <v>17756.045999999998</v>
      </c>
      <c r="CC183" s="26">
        <f t="shared" si="57"/>
        <v>7398.3525</v>
      </c>
      <c r="CD183" s="26">
        <f t="shared" si="48"/>
        <v>38471.432999999997</v>
      </c>
    </row>
    <row r="184" spans="1:82" s="23" customFormat="1" ht="15" customHeight="1" x14ac:dyDescent="0.25">
      <c r="A184" s="23" t="s">
        <v>381</v>
      </c>
      <c r="B184" s="21" t="s">
        <v>61</v>
      </c>
      <c r="C184" s="29" t="s">
        <v>375</v>
      </c>
      <c r="D184" s="29" t="s">
        <v>250</v>
      </c>
      <c r="E184" t="s">
        <v>257</v>
      </c>
      <c r="F184" s="29" t="s">
        <v>257</v>
      </c>
      <c r="G184" t="s">
        <v>263</v>
      </c>
      <c r="H184" t="s">
        <v>263</v>
      </c>
      <c r="I184" s="23">
        <v>1</v>
      </c>
      <c r="J184" s="24">
        <v>1555.4049000000002</v>
      </c>
      <c r="K184" s="25">
        <f t="shared" si="45"/>
        <v>1555.4049000000002</v>
      </c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>
        <v>1555.4049000000002</v>
      </c>
      <c r="AS184" s="27">
        <v>1555.4049000000002</v>
      </c>
      <c r="AT184" s="27">
        <f t="shared" si="59"/>
        <v>1555.4049000000002</v>
      </c>
      <c r="AU184" s="27">
        <f t="shared" si="59"/>
        <v>1555.4049000000002</v>
      </c>
      <c r="AV184" s="27">
        <f t="shared" si="59"/>
        <v>1555.4049000000002</v>
      </c>
      <c r="AW184" s="27">
        <f t="shared" si="59"/>
        <v>1555.4049000000002</v>
      </c>
      <c r="AX184" s="27">
        <f t="shared" si="59"/>
        <v>1555.4049000000002</v>
      </c>
      <c r="AY184" s="27">
        <f t="shared" si="59"/>
        <v>1555.4049000000002</v>
      </c>
      <c r="AZ184" s="27">
        <f t="shared" si="59"/>
        <v>1555.4049000000002</v>
      </c>
      <c r="BA184" s="27">
        <f t="shared" si="59"/>
        <v>1555.4049000000002</v>
      </c>
      <c r="BB184" s="27">
        <f t="shared" si="59"/>
        <v>1555.4049000000002</v>
      </c>
      <c r="BC184" s="27">
        <f t="shared" si="59"/>
        <v>1555.4049000000002</v>
      </c>
      <c r="BD184" s="27">
        <f t="shared" si="59"/>
        <v>1555.4049000000002</v>
      </c>
      <c r="BE184" s="27">
        <f t="shared" si="59"/>
        <v>1555.4049000000002</v>
      </c>
      <c r="BF184" s="27">
        <f t="shared" si="59"/>
        <v>1555.4049000000002</v>
      </c>
      <c r="BG184" s="27">
        <f t="shared" si="59"/>
        <v>1555.4049000000002</v>
      </c>
      <c r="BH184" s="27">
        <f t="shared" si="59"/>
        <v>1555.4049000000002</v>
      </c>
      <c r="BI184" s="27">
        <f t="shared" si="58"/>
        <v>1555.4049000000002</v>
      </c>
      <c r="BJ184" s="27">
        <f t="shared" si="58"/>
        <v>1555.4049000000002</v>
      </c>
      <c r="BK184" s="27">
        <f t="shared" si="58"/>
        <v>1555.4049000000002</v>
      </c>
      <c r="BL184" s="27">
        <f t="shared" si="58"/>
        <v>1555.4049000000002</v>
      </c>
      <c r="BM184" s="27">
        <f t="shared" si="58"/>
        <v>1555.4049000000002</v>
      </c>
      <c r="BN184" s="27">
        <f t="shared" si="58"/>
        <v>1555.4049000000002</v>
      </c>
      <c r="BO184" s="27">
        <f t="shared" si="58"/>
        <v>1555.4049000000002</v>
      </c>
      <c r="BP184" s="27">
        <f t="shared" si="58"/>
        <v>1555.4049000000002</v>
      </c>
      <c r="BQ184" s="27">
        <f t="shared" si="58"/>
        <v>1555.4049000000002</v>
      </c>
      <c r="BR184" s="27"/>
      <c r="BS184" s="27"/>
      <c r="BT184" s="27"/>
      <c r="BU184" s="28">
        <f t="shared" si="56"/>
        <v>40440.527400000021</v>
      </c>
      <c r="BW184" s="26">
        <f t="shared" si="9"/>
        <v>0</v>
      </c>
      <c r="BX184" s="26">
        <f t="shared" si="10"/>
        <v>0</v>
      </c>
      <c r="BY184" s="26">
        <f t="shared" si="11"/>
        <v>0</v>
      </c>
      <c r="BZ184" s="26">
        <f t="shared" si="49"/>
        <v>1555.4049000000002</v>
      </c>
      <c r="CA184" s="26">
        <f t="shared" si="50"/>
        <v>12443.2392</v>
      </c>
      <c r="CB184" s="26">
        <f t="shared" si="47"/>
        <v>18664.858800000002</v>
      </c>
      <c r="CC184" s="26">
        <f t="shared" si="57"/>
        <v>7777.0245000000014</v>
      </c>
      <c r="CD184" s="26">
        <f t="shared" si="48"/>
        <v>40440.527399999999</v>
      </c>
    </row>
    <row r="185" spans="1:82" s="23" customFormat="1" ht="15" customHeight="1" x14ac:dyDescent="0.25">
      <c r="A185" s="23" t="s">
        <v>381</v>
      </c>
      <c r="B185" s="21" t="s">
        <v>61</v>
      </c>
      <c r="C185" s="29" t="s">
        <v>342</v>
      </c>
      <c r="D185" s="29" t="s">
        <v>251</v>
      </c>
      <c r="E185" t="s">
        <v>258</v>
      </c>
      <c r="F185" s="29" t="s">
        <v>258</v>
      </c>
      <c r="G185" t="s">
        <v>279</v>
      </c>
      <c r="H185" t="s">
        <v>279</v>
      </c>
      <c r="I185" s="23">
        <v>1</v>
      </c>
      <c r="J185" s="24">
        <v>1742.1649000000004</v>
      </c>
      <c r="K185" s="25">
        <f t="shared" si="45"/>
        <v>1742.1649000000004</v>
      </c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>
        <v>1742.1649000000004</v>
      </c>
      <c r="AS185" s="27">
        <v>1742.1649000000004</v>
      </c>
      <c r="AT185" s="27">
        <f t="shared" si="59"/>
        <v>1742.1649000000004</v>
      </c>
      <c r="AU185" s="27">
        <f t="shared" si="59"/>
        <v>1742.1649000000004</v>
      </c>
      <c r="AV185" s="27">
        <f t="shared" si="59"/>
        <v>1742.1649000000004</v>
      </c>
      <c r="AW185" s="27">
        <f t="shared" si="59"/>
        <v>1742.1649000000004</v>
      </c>
      <c r="AX185" s="27">
        <f t="shared" si="59"/>
        <v>1742.1649000000004</v>
      </c>
      <c r="AY185" s="27">
        <f t="shared" si="59"/>
        <v>1742.1649000000004</v>
      </c>
      <c r="AZ185" s="27">
        <f t="shared" si="59"/>
        <v>1742.1649000000004</v>
      </c>
      <c r="BA185" s="27">
        <f t="shared" si="59"/>
        <v>1742.1649000000004</v>
      </c>
      <c r="BB185" s="27">
        <f t="shared" si="59"/>
        <v>1742.1649000000004</v>
      </c>
      <c r="BC185" s="27">
        <f t="shared" si="59"/>
        <v>1742.1649000000004</v>
      </c>
      <c r="BD185" s="27">
        <f t="shared" si="59"/>
        <v>1742.1649000000004</v>
      </c>
      <c r="BE185" s="27">
        <f t="shared" si="59"/>
        <v>1742.1649000000004</v>
      </c>
      <c r="BF185" s="27">
        <f t="shared" si="59"/>
        <v>1742.1649000000004</v>
      </c>
      <c r="BG185" s="27">
        <f t="shared" si="59"/>
        <v>1742.1649000000004</v>
      </c>
      <c r="BH185" s="27">
        <f t="shared" si="59"/>
        <v>1742.1649000000004</v>
      </c>
      <c r="BI185" s="27">
        <f t="shared" si="58"/>
        <v>1742.1649000000004</v>
      </c>
      <c r="BJ185" s="27">
        <f t="shared" si="58"/>
        <v>1742.1649000000004</v>
      </c>
      <c r="BK185" s="27">
        <f t="shared" si="58"/>
        <v>1742.1649000000004</v>
      </c>
      <c r="BL185" s="27">
        <f t="shared" si="58"/>
        <v>1742.1649000000004</v>
      </c>
      <c r="BM185" s="27">
        <f t="shared" si="58"/>
        <v>1742.1649000000004</v>
      </c>
      <c r="BN185" s="27">
        <f t="shared" si="58"/>
        <v>1742.1649000000004</v>
      </c>
      <c r="BO185" s="27">
        <f t="shared" si="58"/>
        <v>1742.1649000000004</v>
      </c>
      <c r="BP185" s="27">
        <f t="shared" si="58"/>
        <v>1742.1649000000004</v>
      </c>
      <c r="BQ185" s="27">
        <f t="shared" si="58"/>
        <v>1742.1649000000004</v>
      </c>
      <c r="BR185" s="27"/>
      <c r="BS185" s="27"/>
      <c r="BT185" s="27"/>
      <c r="BU185" s="28">
        <f t="shared" si="56"/>
        <v>45296.287400000023</v>
      </c>
      <c r="BW185" s="26">
        <f t="shared" si="9"/>
        <v>0</v>
      </c>
      <c r="BX185" s="26">
        <f t="shared" si="10"/>
        <v>0</v>
      </c>
      <c r="BY185" s="26">
        <f t="shared" si="11"/>
        <v>0</v>
      </c>
      <c r="BZ185" s="26">
        <f t="shared" si="49"/>
        <v>1742.1649000000004</v>
      </c>
      <c r="CA185" s="26">
        <f t="shared" si="50"/>
        <v>13937.319200000002</v>
      </c>
      <c r="CB185" s="26">
        <f t="shared" si="47"/>
        <v>20905.978800000001</v>
      </c>
      <c r="CC185" s="26">
        <f t="shared" si="57"/>
        <v>8710.8245000000024</v>
      </c>
      <c r="CD185" s="26">
        <f t="shared" si="48"/>
        <v>45296.287400000001</v>
      </c>
    </row>
    <row r="186" spans="1:82" s="23" customFormat="1" ht="15" customHeight="1" x14ac:dyDescent="0.25">
      <c r="A186" s="23" t="s">
        <v>381</v>
      </c>
      <c r="B186" s="21" t="s">
        <v>61</v>
      </c>
      <c r="C186" s="29" t="s">
        <v>252</v>
      </c>
      <c r="D186" s="29" t="s">
        <v>253</v>
      </c>
      <c r="E186" t="s">
        <v>270</v>
      </c>
      <c r="F186" s="29" t="s">
        <v>270</v>
      </c>
      <c r="G186" t="s">
        <v>270</v>
      </c>
      <c r="H186" t="s">
        <v>270</v>
      </c>
      <c r="I186" s="23">
        <v>1</v>
      </c>
      <c r="J186" s="24">
        <v>8117.4429000000009</v>
      </c>
      <c r="K186" s="25">
        <f t="shared" si="45"/>
        <v>8117.4429000000009</v>
      </c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>
        <v>8117.4429000000009</v>
      </c>
      <c r="AS186" s="27">
        <v>8117.4429000000009</v>
      </c>
      <c r="AT186" s="27">
        <f t="shared" si="59"/>
        <v>8117.4429000000009</v>
      </c>
      <c r="AU186" s="27">
        <f t="shared" si="59"/>
        <v>8117.4429000000009</v>
      </c>
      <c r="AV186" s="27">
        <f t="shared" si="59"/>
        <v>8117.4429000000009</v>
      </c>
      <c r="AW186" s="27">
        <f t="shared" si="59"/>
        <v>8117.4429000000009</v>
      </c>
      <c r="AX186" s="27">
        <f t="shared" si="59"/>
        <v>8117.4429000000009</v>
      </c>
      <c r="AY186" s="27">
        <f t="shared" si="59"/>
        <v>8117.4429000000009</v>
      </c>
      <c r="AZ186" s="27">
        <f t="shared" si="59"/>
        <v>8117.4429000000009</v>
      </c>
      <c r="BA186" s="27">
        <f t="shared" si="59"/>
        <v>8117.4429000000009</v>
      </c>
      <c r="BB186" s="27">
        <f t="shared" si="59"/>
        <v>8117.4429000000009</v>
      </c>
      <c r="BC186" s="27">
        <f t="shared" si="59"/>
        <v>8117.4429000000009</v>
      </c>
      <c r="BD186" s="27">
        <f t="shared" si="59"/>
        <v>8117.4429000000009</v>
      </c>
      <c r="BE186" s="27">
        <f t="shared" si="59"/>
        <v>8117.4429000000009</v>
      </c>
      <c r="BF186" s="27">
        <f t="shared" si="59"/>
        <v>8117.4429000000009</v>
      </c>
      <c r="BG186" s="27">
        <f t="shared" si="59"/>
        <v>8117.4429000000009</v>
      </c>
      <c r="BH186" s="27">
        <f t="shared" si="59"/>
        <v>8117.4429000000009</v>
      </c>
      <c r="BI186" s="27">
        <f t="shared" si="58"/>
        <v>8117.4429000000009</v>
      </c>
      <c r="BJ186" s="27">
        <f t="shared" si="58"/>
        <v>8117.4429000000009</v>
      </c>
      <c r="BK186" s="27">
        <f t="shared" si="58"/>
        <v>8117.4429000000009</v>
      </c>
      <c r="BL186" s="27">
        <f t="shared" si="58"/>
        <v>8117.4429000000009</v>
      </c>
      <c r="BM186" s="27">
        <f t="shared" si="58"/>
        <v>8117.4429000000009</v>
      </c>
      <c r="BN186" s="27">
        <f t="shared" si="58"/>
        <v>8117.4429000000009</v>
      </c>
      <c r="BO186" s="27">
        <f t="shared" si="58"/>
        <v>8117.4429000000009</v>
      </c>
      <c r="BP186" s="27">
        <f t="shared" si="58"/>
        <v>8117.4429000000009</v>
      </c>
      <c r="BQ186" s="27">
        <f t="shared" si="58"/>
        <v>8117.4429000000009</v>
      </c>
      <c r="BR186" s="27"/>
      <c r="BS186" s="27"/>
      <c r="BT186" s="27"/>
      <c r="BU186" s="28">
        <f t="shared" si="56"/>
        <v>211053.51539999992</v>
      </c>
      <c r="BW186" s="26">
        <f t="shared" si="9"/>
        <v>0</v>
      </c>
      <c r="BX186" s="26">
        <f t="shared" si="10"/>
        <v>0</v>
      </c>
      <c r="BY186" s="26">
        <f t="shared" si="11"/>
        <v>0</v>
      </c>
      <c r="BZ186" s="26">
        <f t="shared" si="49"/>
        <v>8117.4429000000009</v>
      </c>
      <c r="CA186" s="26">
        <f t="shared" si="50"/>
        <v>64939.543200000007</v>
      </c>
      <c r="CB186" s="26">
        <f t="shared" si="47"/>
        <v>97409.314799999993</v>
      </c>
      <c r="CC186" s="26">
        <f t="shared" si="57"/>
        <v>40587.214500000002</v>
      </c>
      <c r="CD186" s="26">
        <f t="shared" si="48"/>
        <v>211053.5154</v>
      </c>
    </row>
    <row r="187" spans="1:82" s="23" customFormat="1" ht="15" customHeight="1" x14ac:dyDescent="0.25">
      <c r="A187" s="23" t="s">
        <v>381</v>
      </c>
      <c r="B187" s="21" t="s">
        <v>61</v>
      </c>
      <c r="C187" s="29" t="s">
        <v>343</v>
      </c>
      <c r="D187" s="29" t="s">
        <v>254</v>
      </c>
      <c r="E187" t="s">
        <v>271</v>
      </c>
      <c r="F187" t="s">
        <v>271</v>
      </c>
      <c r="G187" t="s">
        <v>271</v>
      </c>
      <c r="H187" t="s">
        <v>271</v>
      </c>
      <c r="I187" s="23">
        <v>1</v>
      </c>
      <c r="J187" s="24">
        <v>8117.4429000000009</v>
      </c>
      <c r="K187" s="25">
        <f t="shared" si="45"/>
        <v>8117.4429000000009</v>
      </c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>
        <v>8117.4429000000009</v>
      </c>
      <c r="AS187" s="27">
        <v>8117.4429000000009</v>
      </c>
      <c r="AT187" s="27">
        <f t="shared" si="59"/>
        <v>8117.4429000000009</v>
      </c>
      <c r="AU187" s="27">
        <f t="shared" si="59"/>
        <v>8117.4429000000009</v>
      </c>
      <c r="AV187" s="27">
        <f t="shared" si="59"/>
        <v>8117.4429000000009</v>
      </c>
      <c r="AW187" s="27">
        <f t="shared" si="59"/>
        <v>8117.4429000000009</v>
      </c>
      <c r="AX187" s="27">
        <f t="shared" si="59"/>
        <v>8117.4429000000009</v>
      </c>
      <c r="AY187" s="27">
        <f t="shared" si="59"/>
        <v>8117.4429000000009</v>
      </c>
      <c r="AZ187" s="27">
        <f t="shared" si="59"/>
        <v>8117.4429000000009</v>
      </c>
      <c r="BA187" s="27">
        <f t="shared" si="59"/>
        <v>8117.4429000000009</v>
      </c>
      <c r="BB187" s="27">
        <f t="shared" si="59"/>
        <v>8117.4429000000009</v>
      </c>
      <c r="BC187" s="27">
        <f t="shared" si="59"/>
        <v>8117.4429000000009</v>
      </c>
      <c r="BD187" s="27">
        <f t="shared" si="59"/>
        <v>8117.4429000000009</v>
      </c>
      <c r="BE187" s="27">
        <f t="shared" si="59"/>
        <v>8117.4429000000009</v>
      </c>
      <c r="BF187" s="27">
        <f t="shared" si="59"/>
        <v>8117.4429000000009</v>
      </c>
      <c r="BG187" s="27">
        <f t="shared" si="59"/>
        <v>8117.4429000000009</v>
      </c>
      <c r="BH187" s="27">
        <f t="shared" si="59"/>
        <v>8117.4429000000009</v>
      </c>
      <c r="BI187" s="27">
        <f t="shared" si="58"/>
        <v>8117.4429000000009</v>
      </c>
      <c r="BJ187" s="27">
        <f t="shared" si="58"/>
        <v>8117.4429000000009</v>
      </c>
      <c r="BK187" s="27">
        <f t="shared" si="58"/>
        <v>8117.4429000000009</v>
      </c>
      <c r="BL187" s="27">
        <f t="shared" si="58"/>
        <v>8117.4429000000009</v>
      </c>
      <c r="BM187" s="27">
        <f t="shared" si="58"/>
        <v>8117.4429000000009</v>
      </c>
      <c r="BN187" s="27">
        <f t="shared" si="58"/>
        <v>8117.4429000000009</v>
      </c>
      <c r="BO187" s="27">
        <f t="shared" si="58"/>
        <v>8117.4429000000009</v>
      </c>
      <c r="BP187" s="27">
        <f t="shared" si="58"/>
        <v>8117.4429000000009</v>
      </c>
      <c r="BQ187" s="27">
        <f t="shared" si="58"/>
        <v>8117.4429000000009</v>
      </c>
      <c r="BR187" s="27"/>
      <c r="BS187" s="27"/>
      <c r="BT187" s="27"/>
      <c r="BU187" s="28">
        <f t="shared" si="56"/>
        <v>211053.51539999992</v>
      </c>
      <c r="BW187" s="26">
        <f t="shared" si="9"/>
        <v>0</v>
      </c>
      <c r="BX187" s="26">
        <f t="shared" si="10"/>
        <v>0</v>
      </c>
      <c r="BY187" s="26">
        <f t="shared" si="11"/>
        <v>0</v>
      </c>
      <c r="BZ187" s="26">
        <f t="shared" si="49"/>
        <v>8117.4429000000009</v>
      </c>
      <c r="CA187" s="26">
        <f t="shared" si="50"/>
        <v>64939.543200000007</v>
      </c>
      <c r="CB187" s="26">
        <f t="shared" si="47"/>
        <v>97409.314799999993</v>
      </c>
      <c r="CC187" s="26">
        <f t="shared" si="57"/>
        <v>40587.214500000002</v>
      </c>
      <c r="CD187" s="26">
        <f t="shared" si="48"/>
        <v>211053.5154</v>
      </c>
    </row>
    <row r="188" spans="1:82" s="23" customFormat="1" ht="15" customHeight="1" x14ac:dyDescent="0.25">
      <c r="A188" s="23" t="s">
        <v>381</v>
      </c>
      <c r="B188" s="21" t="s">
        <v>61</v>
      </c>
      <c r="C188" s="30" t="s">
        <v>283</v>
      </c>
      <c r="D188" s="29"/>
      <c r="E188" s="29"/>
      <c r="F188" s="29" t="s">
        <v>256</v>
      </c>
      <c r="G188" t="s">
        <v>256</v>
      </c>
      <c r="H188" t="s">
        <v>256</v>
      </c>
      <c r="I188" s="23">
        <v>1</v>
      </c>
      <c r="J188" s="24">
        <v>7874.51</v>
      </c>
      <c r="K188" s="25">
        <f t="shared" si="45"/>
        <v>7874.51</v>
      </c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>
        <v>7874.51</v>
      </c>
      <c r="AS188" s="27">
        <v>7874.51</v>
      </c>
      <c r="AT188" s="27">
        <f t="shared" si="59"/>
        <v>7874.51</v>
      </c>
      <c r="AU188" s="27">
        <f t="shared" si="59"/>
        <v>7874.51</v>
      </c>
      <c r="AV188" s="27">
        <f t="shared" si="59"/>
        <v>7874.51</v>
      </c>
      <c r="AW188" s="27">
        <f t="shared" si="59"/>
        <v>7874.51</v>
      </c>
      <c r="AX188" s="27">
        <f t="shared" si="59"/>
        <v>7874.51</v>
      </c>
      <c r="AY188" s="27">
        <f t="shared" si="59"/>
        <v>7874.51</v>
      </c>
      <c r="AZ188" s="27">
        <f t="shared" si="59"/>
        <v>7874.51</v>
      </c>
      <c r="BA188" s="27">
        <f t="shared" si="59"/>
        <v>7874.51</v>
      </c>
      <c r="BB188" s="27">
        <f t="shared" si="59"/>
        <v>7874.51</v>
      </c>
      <c r="BC188" s="27">
        <f t="shared" si="59"/>
        <v>7874.51</v>
      </c>
      <c r="BD188" s="27">
        <f t="shared" si="59"/>
        <v>7874.51</v>
      </c>
      <c r="BE188" s="27">
        <f t="shared" si="59"/>
        <v>7874.51</v>
      </c>
      <c r="BF188" s="27">
        <f t="shared" si="59"/>
        <v>7874.51</v>
      </c>
      <c r="BG188" s="27">
        <f t="shared" si="59"/>
        <v>7874.51</v>
      </c>
      <c r="BH188" s="27">
        <f t="shared" si="59"/>
        <v>7874.51</v>
      </c>
      <c r="BI188" s="27">
        <f t="shared" si="58"/>
        <v>7874.51</v>
      </c>
      <c r="BJ188" s="27">
        <f t="shared" si="58"/>
        <v>7874.51</v>
      </c>
      <c r="BK188" s="27">
        <f t="shared" si="58"/>
        <v>7874.51</v>
      </c>
      <c r="BL188" s="27">
        <f t="shared" si="58"/>
        <v>7874.51</v>
      </c>
      <c r="BM188" s="27">
        <f t="shared" si="58"/>
        <v>7874.51</v>
      </c>
      <c r="BN188" s="27">
        <f t="shared" si="58"/>
        <v>7874.51</v>
      </c>
      <c r="BO188" s="27">
        <f t="shared" si="58"/>
        <v>7874.51</v>
      </c>
      <c r="BP188" s="27">
        <f t="shared" si="58"/>
        <v>7874.51</v>
      </c>
      <c r="BQ188" s="27">
        <f t="shared" si="58"/>
        <v>7874.51</v>
      </c>
      <c r="BR188" s="27"/>
      <c r="BS188" s="27"/>
      <c r="BT188" s="27"/>
      <c r="BU188" s="28">
        <f t="shared" si="56"/>
        <v>204737.26000000007</v>
      </c>
      <c r="BW188" s="26">
        <f t="shared" si="9"/>
        <v>0</v>
      </c>
      <c r="BX188" s="26">
        <f t="shared" si="10"/>
        <v>0</v>
      </c>
      <c r="BY188" s="26">
        <f t="shared" si="11"/>
        <v>0</v>
      </c>
      <c r="BZ188" s="26">
        <f t="shared" si="49"/>
        <v>7874.51</v>
      </c>
      <c r="CA188" s="26">
        <f t="shared" si="50"/>
        <v>62996.080000000009</v>
      </c>
      <c r="CB188" s="26">
        <f t="shared" si="47"/>
        <v>94494.12</v>
      </c>
      <c r="CC188" s="26">
        <f t="shared" si="57"/>
        <v>39372.550000000003</v>
      </c>
      <c r="CD188" s="26">
        <f t="shared" si="48"/>
        <v>204737.26</v>
      </c>
    </row>
    <row r="189" spans="1:82" s="23" customFormat="1" ht="15" x14ac:dyDescent="0.25">
      <c r="A189" s="23" t="s">
        <v>406</v>
      </c>
      <c r="B189" s="21" t="s">
        <v>66</v>
      </c>
      <c r="C189" s="31" t="s">
        <v>67</v>
      </c>
      <c r="D189" s="31"/>
      <c r="E189" s="31"/>
      <c r="F189" s="31"/>
      <c r="G189" s="31"/>
      <c r="H189" s="31"/>
      <c r="I189" s="23">
        <v>1</v>
      </c>
      <c r="J189" s="24">
        <v>3071.88</v>
      </c>
      <c r="K189" s="25">
        <f t="shared" si="45"/>
        <v>3071.88</v>
      </c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>
        <v>3071.88</v>
      </c>
      <c r="BJ189" s="27">
        <f t="shared" si="58"/>
        <v>3071.88</v>
      </c>
      <c r="BK189" s="27">
        <f t="shared" si="58"/>
        <v>3071.88</v>
      </c>
      <c r="BL189" s="27">
        <f t="shared" si="58"/>
        <v>3071.88</v>
      </c>
      <c r="BM189" s="27">
        <f t="shared" si="58"/>
        <v>3071.88</v>
      </c>
      <c r="BN189" s="27">
        <f t="shared" si="58"/>
        <v>3071.88</v>
      </c>
      <c r="BO189" s="27">
        <f t="shared" si="58"/>
        <v>3071.88</v>
      </c>
      <c r="BP189" s="27">
        <f t="shared" si="58"/>
        <v>3071.88</v>
      </c>
      <c r="BQ189" s="27">
        <f t="shared" si="58"/>
        <v>3071.88</v>
      </c>
      <c r="BR189" s="27"/>
      <c r="BS189" s="27"/>
      <c r="BT189" s="27"/>
      <c r="BU189" s="28">
        <f t="shared" si="56"/>
        <v>27646.920000000006</v>
      </c>
      <c r="BW189" s="26">
        <f t="shared" si="9"/>
        <v>0</v>
      </c>
      <c r="BX189" s="26">
        <f t="shared" si="10"/>
        <v>0</v>
      </c>
      <c r="BY189" s="26">
        <f t="shared" si="11"/>
        <v>0</v>
      </c>
      <c r="BZ189" s="26">
        <f t="shared" si="49"/>
        <v>0</v>
      </c>
      <c r="CA189" s="26">
        <f t="shared" si="50"/>
        <v>0</v>
      </c>
      <c r="CB189" s="26">
        <f t="shared" si="47"/>
        <v>12287.52</v>
      </c>
      <c r="CC189" s="26">
        <f t="shared" si="57"/>
        <v>15359.400000000001</v>
      </c>
      <c r="CD189" s="26">
        <f t="shared" si="48"/>
        <v>27646.920000000002</v>
      </c>
    </row>
    <row r="190" spans="1:82" s="23" customFormat="1" ht="15" x14ac:dyDescent="0.25">
      <c r="A190" s="23" t="s">
        <v>406</v>
      </c>
      <c r="B190" s="21" t="s">
        <v>66</v>
      </c>
      <c r="C190" s="31" t="s">
        <v>68</v>
      </c>
      <c r="D190" s="31"/>
      <c r="E190" s="31"/>
      <c r="F190" s="31"/>
      <c r="G190" s="31"/>
      <c r="H190" s="31"/>
      <c r="I190" s="23">
        <v>1</v>
      </c>
      <c r="J190" s="24">
        <v>2052.75</v>
      </c>
      <c r="K190" s="25">
        <f t="shared" si="45"/>
        <v>2052.75</v>
      </c>
      <c r="AZ190" s="27"/>
      <c r="BA190" s="27"/>
      <c r="BB190" s="27"/>
      <c r="BC190" s="27"/>
      <c r="BD190" s="27"/>
      <c r="BE190" s="27"/>
      <c r="BF190" s="27"/>
      <c r="BG190" s="27"/>
      <c r="BH190" s="27"/>
      <c r="BI190" s="27">
        <v>2052.75</v>
      </c>
      <c r="BJ190" s="27">
        <f t="shared" si="58"/>
        <v>2052.75</v>
      </c>
      <c r="BK190" s="27">
        <f t="shared" si="58"/>
        <v>2052.75</v>
      </c>
      <c r="BL190" s="27">
        <f t="shared" si="58"/>
        <v>2052.75</v>
      </c>
      <c r="BM190" s="27">
        <f t="shared" si="58"/>
        <v>2052.75</v>
      </c>
      <c r="BN190" s="27">
        <f t="shared" si="58"/>
        <v>2052.75</v>
      </c>
      <c r="BO190" s="27">
        <f t="shared" si="58"/>
        <v>2052.75</v>
      </c>
      <c r="BP190" s="27">
        <f t="shared" si="58"/>
        <v>2052.75</v>
      </c>
      <c r="BQ190" s="27">
        <f t="shared" si="58"/>
        <v>2052.75</v>
      </c>
      <c r="BR190" s="27"/>
      <c r="BS190" s="27"/>
      <c r="BT190" s="27"/>
      <c r="BU190" s="28">
        <f t="shared" si="56"/>
        <v>18474.75</v>
      </c>
      <c r="BW190" s="26">
        <f t="shared" si="9"/>
        <v>0</v>
      </c>
      <c r="BX190" s="26">
        <f t="shared" si="10"/>
        <v>0</v>
      </c>
      <c r="BY190" s="26">
        <f t="shared" si="11"/>
        <v>0</v>
      </c>
      <c r="BZ190" s="26">
        <f t="shared" si="49"/>
        <v>0</v>
      </c>
      <c r="CA190" s="26">
        <f t="shared" si="50"/>
        <v>0</v>
      </c>
      <c r="CB190" s="26">
        <f t="shared" si="47"/>
        <v>8211</v>
      </c>
      <c r="CC190" s="26">
        <f t="shared" si="57"/>
        <v>10263.75</v>
      </c>
      <c r="CD190" s="26">
        <f t="shared" si="48"/>
        <v>18474.75</v>
      </c>
    </row>
    <row r="191" spans="1:82" s="23" customFormat="1" ht="15" x14ac:dyDescent="0.25">
      <c r="A191" s="23" t="s">
        <v>406</v>
      </c>
      <c r="B191" s="21" t="s">
        <v>66</v>
      </c>
      <c r="C191" s="50" t="s">
        <v>69</v>
      </c>
      <c r="D191" s="31"/>
      <c r="E191" s="31"/>
      <c r="F191" s="31"/>
      <c r="G191" s="31"/>
      <c r="H191" s="31"/>
      <c r="I191" s="23">
        <v>1</v>
      </c>
      <c r="J191" s="24">
        <v>2992.9900000000002</v>
      </c>
      <c r="K191" s="25">
        <f t="shared" si="45"/>
        <v>2992.9900000000002</v>
      </c>
      <c r="AR191" s="27"/>
      <c r="AS191" s="52"/>
      <c r="AT191" s="52"/>
      <c r="AU191" s="52"/>
      <c r="AV191" s="52"/>
      <c r="AW191" s="52"/>
      <c r="AX191" s="52"/>
      <c r="AY191" s="52"/>
      <c r="AZ191" s="52"/>
      <c r="BA191" s="27"/>
      <c r="BB191" s="27"/>
      <c r="BC191" s="27"/>
      <c r="BD191" s="27"/>
      <c r="BE191" s="27"/>
      <c r="BF191" s="27"/>
      <c r="BG191" s="27"/>
      <c r="BH191" s="27"/>
      <c r="BI191" s="27">
        <v>2992.9900000000002</v>
      </c>
      <c r="BJ191" s="27">
        <f t="shared" si="58"/>
        <v>2992.9900000000002</v>
      </c>
      <c r="BK191" s="27">
        <f t="shared" si="58"/>
        <v>2992.9900000000002</v>
      </c>
      <c r="BL191" s="27">
        <f t="shared" si="58"/>
        <v>2992.9900000000002</v>
      </c>
      <c r="BM191" s="27">
        <f t="shared" si="58"/>
        <v>2992.9900000000002</v>
      </c>
      <c r="BN191" s="27">
        <f t="shared" si="58"/>
        <v>2992.9900000000002</v>
      </c>
      <c r="BO191" s="27">
        <f t="shared" si="58"/>
        <v>2992.9900000000002</v>
      </c>
      <c r="BP191" s="27">
        <f t="shared" si="58"/>
        <v>2992.9900000000002</v>
      </c>
      <c r="BQ191" s="27">
        <f t="shared" si="58"/>
        <v>2992.9900000000002</v>
      </c>
      <c r="BR191" s="27"/>
      <c r="BS191" s="27"/>
      <c r="BT191" s="27"/>
      <c r="BU191" s="28">
        <f t="shared" si="56"/>
        <v>26936.910000000007</v>
      </c>
      <c r="BW191" s="26">
        <f t="shared" si="9"/>
        <v>0</v>
      </c>
      <c r="BX191" s="26">
        <f t="shared" si="10"/>
        <v>0</v>
      </c>
      <c r="BY191" s="26">
        <f t="shared" si="11"/>
        <v>0</v>
      </c>
      <c r="BZ191" s="26">
        <f t="shared" si="49"/>
        <v>0</v>
      </c>
      <c r="CA191" s="26">
        <f t="shared" si="50"/>
        <v>0</v>
      </c>
      <c r="CB191" s="26">
        <f t="shared" si="47"/>
        <v>11971.960000000001</v>
      </c>
      <c r="CC191" s="26">
        <f t="shared" si="57"/>
        <v>14964.95</v>
      </c>
      <c r="CD191" s="26">
        <f t="shared" si="48"/>
        <v>26936.910000000003</v>
      </c>
    </row>
    <row r="192" spans="1:82" s="23" customFormat="1" ht="15" x14ac:dyDescent="0.25">
      <c r="A192" s="23" t="s">
        <v>406</v>
      </c>
      <c r="B192" s="21" t="s">
        <v>66</v>
      </c>
      <c r="C192" s="31" t="s">
        <v>70</v>
      </c>
      <c r="D192" s="31"/>
      <c r="E192" s="31"/>
      <c r="F192" s="31"/>
      <c r="G192" s="31"/>
      <c r="H192" s="31"/>
      <c r="I192" s="23">
        <v>1</v>
      </c>
      <c r="J192" s="24">
        <v>3912.3</v>
      </c>
      <c r="K192" s="25">
        <f t="shared" si="45"/>
        <v>3912.3</v>
      </c>
      <c r="AU192" s="27"/>
      <c r="AV192" s="27"/>
      <c r="AW192" s="27"/>
      <c r="AX192" s="27"/>
      <c r="AY192" s="27"/>
      <c r="AZ192" s="27"/>
      <c r="BA192" s="27"/>
      <c r="BB192" s="27"/>
      <c r="BC192" s="27"/>
      <c r="BD192" s="27">
        <v>3912.3</v>
      </c>
      <c r="BE192" s="27">
        <f t="shared" ref="BE192:BI192" si="60">BD192</f>
        <v>3912.3</v>
      </c>
      <c r="BF192" s="27">
        <f t="shared" si="60"/>
        <v>3912.3</v>
      </c>
      <c r="BG192" s="27">
        <f t="shared" si="60"/>
        <v>3912.3</v>
      </c>
      <c r="BH192" s="27">
        <f t="shared" si="60"/>
        <v>3912.3</v>
      </c>
      <c r="BI192" s="27">
        <f t="shared" si="60"/>
        <v>3912.3</v>
      </c>
      <c r="BJ192" s="27">
        <f t="shared" si="58"/>
        <v>3912.3</v>
      </c>
      <c r="BK192" s="27">
        <f t="shared" si="58"/>
        <v>3912.3</v>
      </c>
      <c r="BL192" s="27">
        <f t="shared" si="58"/>
        <v>3912.3</v>
      </c>
      <c r="BM192" s="27">
        <f t="shared" si="58"/>
        <v>3912.3</v>
      </c>
      <c r="BN192" s="27">
        <f t="shared" si="58"/>
        <v>3912.3</v>
      </c>
      <c r="BO192" s="27">
        <f t="shared" si="58"/>
        <v>3912.3</v>
      </c>
      <c r="BP192" s="27">
        <f t="shared" si="58"/>
        <v>3912.3</v>
      </c>
      <c r="BQ192" s="27">
        <f t="shared" si="58"/>
        <v>3912.3</v>
      </c>
      <c r="BR192" s="27"/>
      <c r="BS192" s="27"/>
      <c r="BT192" s="27"/>
      <c r="BU192" s="28">
        <f t="shared" si="56"/>
        <v>54772.200000000012</v>
      </c>
      <c r="BW192" s="26">
        <f t="shared" si="9"/>
        <v>0</v>
      </c>
      <c r="BX192" s="26">
        <f t="shared" si="10"/>
        <v>0</v>
      </c>
      <c r="BY192" s="26">
        <f t="shared" si="11"/>
        <v>0</v>
      </c>
      <c r="BZ192" s="26">
        <f t="shared" si="49"/>
        <v>0</v>
      </c>
      <c r="CA192" s="26">
        <f t="shared" si="50"/>
        <v>0</v>
      </c>
      <c r="CB192" s="26">
        <f t="shared" si="47"/>
        <v>35210.699999999997</v>
      </c>
      <c r="CC192" s="26">
        <f t="shared" si="57"/>
        <v>19561.5</v>
      </c>
      <c r="CD192" s="26">
        <f t="shared" si="48"/>
        <v>54772.2</v>
      </c>
    </row>
    <row r="193" spans="1:82" s="23" customFormat="1" ht="15" x14ac:dyDescent="0.25">
      <c r="A193" s="23" t="s">
        <v>406</v>
      </c>
      <c r="B193" s="21" t="s">
        <v>66</v>
      </c>
      <c r="C193" s="31" t="s">
        <v>71</v>
      </c>
      <c r="D193" s="31"/>
      <c r="E193" s="31"/>
      <c r="F193" s="31"/>
      <c r="G193" s="31"/>
      <c r="H193" s="31"/>
      <c r="I193" s="23">
        <v>1</v>
      </c>
      <c r="J193" s="24">
        <v>2257.2200000000003</v>
      </c>
      <c r="K193" s="25">
        <f t="shared" si="45"/>
        <v>2257.2200000000003</v>
      </c>
      <c r="AO193" s="27"/>
      <c r="AP193" s="27"/>
      <c r="AQ193" s="27"/>
      <c r="AR193" s="27"/>
      <c r="AS193" s="27"/>
      <c r="AT193" s="27"/>
      <c r="AU193" s="27"/>
      <c r="AV193" s="27"/>
      <c r="AW193" s="27"/>
      <c r="AX193" s="27">
        <v>2257.2200000000003</v>
      </c>
      <c r="AY193" s="27">
        <f t="shared" ref="AY193:BF193" si="61">AX193</f>
        <v>2257.2200000000003</v>
      </c>
      <c r="AZ193" s="27">
        <f t="shared" si="61"/>
        <v>2257.2200000000003</v>
      </c>
      <c r="BA193" s="27">
        <f t="shared" si="61"/>
        <v>2257.2200000000003</v>
      </c>
      <c r="BB193" s="27">
        <f t="shared" si="61"/>
        <v>2257.2200000000003</v>
      </c>
      <c r="BC193" s="27">
        <f t="shared" si="61"/>
        <v>2257.2200000000003</v>
      </c>
      <c r="BD193" s="27">
        <f t="shared" si="61"/>
        <v>2257.2200000000003</v>
      </c>
      <c r="BE193" s="27">
        <f t="shared" si="61"/>
        <v>2257.2200000000003</v>
      </c>
      <c r="BF193" s="27">
        <f t="shared" si="61"/>
        <v>2257.2200000000003</v>
      </c>
      <c r="BG193" s="27">
        <f t="shared" si="58"/>
        <v>2257.2200000000003</v>
      </c>
      <c r="BH193" s="27">
        <f t="shared" si="58"/>
        <v>2257.2200000000003</v>
      </c>
      <c r="BI193" s="27">
        <f t="shared" si="58"/>
        <v>2257.2200000000003</v>
      </c>
      <c r="BJ193" s="27">
        <f t="shared" si="58"/>
        <v>2257.2200000000003</v>
      </c>
      <c r="BK193" s="27">
        <f t="shared" si="58"/>
        <v>2257.2200000000003</v>
      </c>
      <c r="BL193" s="27">
        <f t="shared" si="58"/>
        <v>2257.2200000000003</v>
      </c>
      <c r="BM193" s="27">
        <f t="shared" si="58"/>
        <v>2257.2200000000003</v>
      </c>
      <c r="BN193" s="27">
        <f t="shared" si="58"/>
        <v>2257.2200000000003</v>
      </c>
      <c r="BO193" s="27">
        <f t="shared" si="58"/>
        <v>2257.2200000000003</v>
      </c>
      <c r="BP193" s="27">
        <f t="shared" si="58"/>
        <v>2257.2200000000003</v>
      </c>
      <c r="BQ193" s="27">
        <f t="shared" si="58"/>
        <v>2257.2200000000003</v>
      </c>
      <c r="BR193" s="27"/>
      <c r="BS193" s="27"/>
      <c r="BT193" s="27"/>
      <c r="BU193" s="28">
        <f t="shared" si="56"/>
        <v>45144.400000000016</v>
      </c>
      <c r="BW193" s="26">
        <f t="shared" si="9"/>
        <v>0</v>
      </c>
      <c r="BX193" s="26">
        <f t="shared" si="10"/>
        <v>0</v>
      </c>
      <c r="BY193" s="26">
        <f t="shared" si="11"/>
        <v>0</v>
      </c>
      <c r="BZ193" s="26">
        <f t="shared" si="49"/>
        <v>0</v>
      </c>
      <c r="CA193" s="26">
        <f t="shared" si="50"/>
        <v>6771.6600000000008</v>
      </c>
      <c r="CB193" s="26">
        <f t="shared" si="47"/>
        <v>27086.64000000001</v>
      </c>
      <c r="CC193" s="26">
        <f t="shared" si="57"/>
        <v>11286.100000000002</v>
      </c>
      <c r="CD193" s="26">
        <f t="shared" si="48"/>
        <v>45144.400000000009</v>
      </c>
    </row>
    <row r="194" spans="1:82" s="23" customFormat="1" ht="15" x14ac:dyDescent="0.25">
      <c r="A194" s="23" t="s">
        <v>406</v>
      </c>
      <c r="B194" s="21" t="s">
        <v>66</v>
      </c>
      <c r="C194" s="31" t="s">
        <v>72</v>
      </c>
      <c r="D194" s="31"/>
      <c r="E194" s="31"/>
      <c r="F194" s="31"/>
      <c r="G194" s="31"/>
      <c r="H194" s="31"/>
      <c r="I194" s="23">
        <v>1</v>
      </c>
      <c r="J194" s="24">
        <v>3071.88</v>
      </c>
      <c r="K194" s="25">
        <f t="shared" si="45"/>
        <v>3071.88</v>
      </c>
      <c r="BA194" s="27">
        <f>K194</f>
        <v>3071.88</v>
      </c>
      <c r="BB194" s="27">
        <f t="shared" si="58"/>
        <v>3071.88</v>
      </c>
      <c r="BC194" s="27">
        <f t="shared" si="58"/>
        <v>3071.88</v>
      </c>
      <c r="BD194" s="27">
        <f t="shared" si="58"/>
        <v>3071.88</v>
      </c>
      <c r="BE194" s="27">
        <f t="shared" si="58"/>
        <v>3071.88</v>
      </c>
      <c r="BF194" s="27">
        <f t="shared" si="58"/>
        <v>3071.88</v>
      </c>
      <c r="BG194" s="27">
        <f t="shared" si="58"/>
        <v>3071.88</v>
      </c>
      <c r="BH194" s="27">
        <f t="shared" si="58"/>
        <v>3071.88</v>
      </c>
      <c r="BI194" s="27">
        <f t="shared" si="58"/>
        <v>3071.88</v>
      </c>
      <c r="BJ194" s="27">
        <f t="shared" si="58"/>
        <v>3071.88</v>
      </c>
      <c r="BK194" s="27">
        <f t="shared" si="58"/>
        <v>3071.88</v>
      </c>
      <c r="BL194" s="27">
        <f t="shared" si="58"/>
        <v>3071.88</v>
      </c>
      <c r="BM194" s="27">
        <f t="shared" si="58"/>
        <v>3071.88</v>
      </c>
      <c r="BN194" s="27">
        <f t="shared" si="58"/>
        <v>3071.88</v>
      </c>
      <c r="BO194" s="27">
        <f t="shared" si="58"/>
        <v>3071.88</v>
      </c>
      <c r="BP194" s="27">
        <f t="shared" si="58"/>
        <v>3071.88</v>
      </c>
      <c r="BQ194" s="27">
        <f t="shared" si="58"/>
        <v>3071.88</v>
      </c>
      <c r="BR194" s="27"/>
      <c r="BS194" s="27"/>
      <c r="BT194" s="27"/>
      <c r="BU194" s="28">
        <f t="shared" si="56"/>
        <v>52221.959999999992</v>
      </c>
      <c r="BW194" s="26">
        <f t="shared" si="9"/>
        <v>0</v>
      </c>
      <c r="BX194" s="26">
        <f t="shared" si="10"/>
        <v>0</v>
      </c>
      <c r="BY194" s="26">
        <f t="shared" si="11"/>
        <v>0</v>
      </c>
      <c r="BZ194" s="26">
        <f t="shared" si="49"/>
        <v>0</v>
      </c>
      <c r="CA194" s="26">
        <f t="shared" si="50"/>
        <v>0</v>
      </c>
      <c r="CB194" s="26">
        <f t="shared" si="47"/>
        <v>36862.560000000005</v>
      </c>
      <c r="CC194" s="26">
        <f t="shared" si="57"/>
        <v>15359.400000000001</v>
      </c>
      <c r="CD194" s="26">
        <f t="shared" si="48"/>
        <v>52221.960000000006</v>
      </c>
    </row>
    <row r="195" spans="1:82" s="23" customFormat="1" ht="15" x14ac:dyDescent="0.25">
      <c r="A195" s="23" t="s">
        <v>406</v>
      </c>
      <c r="B195" s="21" t="s">
        <v>66</v>
      </c>
      <c r="C195" s="31" t="s">
        <v>73</v>
      </c>
      <c r="D195" s="31"/>
      <c r="E195" s="31"/>
      <c r="F195" s="31"/>
      <c r="G195" s="31"/>
      <c r="H195" s="31"/>
      <c r="I195" s="23">
        <v>1</v>
      </c>
      <c r="J195" s="24">
        <v>3405.15</v>
      </c>
      <c r="K195" s="25">
        <f t="shared" si="45"/>
        <v>3405.15</v>
      </c>
      <c r="AW195" s="27"/>
      <c r="AX195" s="27"/>
      <c r="AY195" s="27"/>
      <c r="AZ195" s="27"/>
      <c r="BA195" s="27"/>
      <c r="BB195" s="27"/>
      <c r="BC195" s="27"/>
      <c r="BD195" s="27"/>
      <c r="BE195" s="27"/>
      <c r="BF195" s="27">
        <v>3405.15</v>
      </c>
      <c r="BG195" s="27">
        <f t="shared" ref="BG195:BQ210" si="62">BF195</f>
        <v>3405.15</v>
      </c>
      <c r="BH195" s="27">
        <f t="shared" si="62"/>
        <v>3405.15</v>
      </c>
      <c r="BI195" s="27">
        <f t="shared" si="62"/>
        <v>3405.15</v>
      </c>
      <c r="BJ195" s="27">
        <f t="shared" si="62"/>
        <v>3405.15</v>
      </c>
      <c r="BK195" s="27">
        <f t="shared" si="62"/>
        <v>3405.15</v>
      </c>
      <c r="BL195" s="27">
        <f t="shared" si="62"/>
        <v>3405.15</v>
      </c>
      <c r="BM195" s="27">
        <f t="shared" si="62"/>
        <v>3405.15</v>
      </c>
      <c r="BN195" s="27">
        <f t="shared" si="62"/>
        <v>3405.15</v>
      </c>
      <c r="BO195" s="27">
        <f t="shared" si="62"/>
        <v>3405.15</v>
      </c>
      <c r="BP195" s="27">
        <f t="shared" si="62"/>
        <v>3405.15</v>
      </c>
      <c r="BQ195" s="27">
        <f t="shared" si="62"/>
        <v>3405.15</v>
      </c>
      <c r="BR195" s="27"/>
      <c r="BS195" s="27"/>
      <c r="BT195" s="27"/>
      <c r="BU195" s="28">
        <f t="shared" si="56"/>
        <v>40861.80000000001</v>
      </c>
      <c r="BW195" s="26">
        <f t="shared" si="9"/>
        <v>0</v>
      </c>
      <c r="BX195" s="26">
        <f t="shared" si="10"/>
        <v>0</v>
      </c>
      <c r="BY195" s="26">
        <f t="shared" si="11"/>
        <v>0</v>
      </c>
      <c r="BZ195" s="26">
        <f t="shared" si="49"/>
        <v>0</v>
      </c>
      <c r="CA195" s="26">
        <f t="shared" si="50"/>
        <v>0</v>
      </c>
      <c r="CB195" s="26">
        <f t="shared" si="47"/>
        <v>23836.050000000003</v>
      </c>
      <c r="CC195" s="26">
        <f t="shared" si="57"/>
        <v>17025.75</v>
      </c>
      <c r="CD195" s="26">
        <f t="shared" si="48"/>
        <v>40861.800000000003</v>
      </c>
    </row>
    <row r="196" spans="1:82" s="23" customFormat="1" ht="15" x14ac:dyDescent="0.25">
      <c r="A196" s="23" t="s">
        <v>406</v>
      </c>
      <c r="B196" s="21" t="s">
        <v>66</v>
      </c>
      <c r="C196" s="31" t="s">
        <v>74</v>
      </c>
      <c r="D196" s="31"/>
      <c r="E196" s="31"/>
      <c r="F196" s="31"/>
      <c r="G196" s="31"/>
      <c r="H196" s="31"/>
      <c r="I196" s="23">
        <v>1</v>
      </c>
      <c r="J196" s="24">
        <v>3574.2000000000003</v>
      </c>
      <c r="K196" s="25">
        <f t="shared" si="45"/>
        <v>3574.2000000000003</v>
      </c>
      <c r="BA196" s="27"/>
      <c r="BB196" s="27"/>
      <c r="BC196" s="27"/>
      <c r="BD196" s="27"/>
      <c r="BE196" s="27"/>
      <c r="BF196" s="27"/>
      <c r="BG196" s="27"/>
      <c r="BH196" s="27"/>
      <c r="BI196" s="27"/>
      <c r="BJ196" s="27">
        <v>3574.2000000000003</v>
      </c>
      <c r="BK196" s="27">
        <f t="shared" si="62"/>
        <v>3574.2000000000003</v>
      </c>
      <c r="BL196" s="27">
        <f t="shared" si="62"/>
        <v>3574.2000000000003</v>
      </c>
      <c r="BM196" s="27">
        <f t="shared" si="62"/>
        <v>3574.2000000000003</v>
      </c>
      <c r="BN196" s="27">
        <f t="shared" si="62"/>
        <v>3574.2000000000003</v>
      </c>
      <c r="BO196" s="27">
        <f t="shared" si="62"/>
        <v>3574.2000000000003</v>
      </c>
      <c r="BP196" s="27">
        <f t="shared" si="62"/>
        <v>3574.2000000000003</v>
      </c>
      <c r="BQ196" s="27">
        <f t="shared" si="62"/>
        <v>3574.2000000000003</v>
      </c>
      <c r="BR196" s="27"/>
      <c r="BS196" s="27"/>
      <c r="BT196" s="27"/>
      <c r="BU196" s="28">
        <f t="shared" si="56"/>
        <v>28593.600000000002</v>
      </c>
      <c r="BW196" s="26">
        <f t="shared" si="9"/>
        <v>0</v>
      </c>
      <c r="BX196" s="26">
        <f t="shared" si="10"/>
        <v>0</v>
      </c>
      <c r="BY196" s="26">
        <f t="shared" si="11"/>
        <v>0</v>
      </c>
      <c r="BZ196" s="26">
        <f t="shared" si="49"/>
        <v>0</v>
      </c>
      <c r="CA196" s="26">
        <f t="shared" si="50"/>
        <v>0</v>
      </c>
      <c r="CB196" s="26">
        <f t="shared" si="47"/>
        <v>10722.6</v>
      </c>
      <c r="CC196" s="26">
        <f t="shared" si="57"/>
        <v>17871</v>
      </c>
      <c r="CD196" s="26">
        <f t="shared" si="48"/>
        <v>28593.599999999999</v>
      </c>
    </row>
    <row r="197" spans="1:82" s="23" customFormat="1" ht="26.25" x14ac:dyDescent="0.25">
      <c r="A197" s="23" t="s">
        <v>406</v>
      </c>
      <c r="B197" s="21" t="s">
        <v>66</v>
      </c>
      <c r="C197" s="31" t="s">
        <v>75</v>
      </c>
      <c r="D197" s="31"/>
      <c r="E197" s="31"/>
      <c r="F197" s="31"/>
      <c r="G197" s="31"/>
      <c r="H197" s="31"/>
      <c r="I197" s="23">
        <v>1</v>
      </c>
      <c r="J197" s="24">
        <v>1626.1000000000001</v>
      </c>
      <c r="K197" s="25">
        <f t="shared" ref="K197:K232" si="63">I197*J197</f>
        <v>1626.1000000000001</v>
      </c>
      <c r="BA197" s="27"/>
      <c r="BB197" s="27"/>
      <c r="BC197" s="27"/>
      <c r="BD197" s="27"/>
      <c r="BE197" s="27"/>
      <c r="BF197" s="27"/>
      <c r="BG197" s="27"/>
      <c r="BH197" s="27"/>
      <c r="BI197" s="27"/>
      <c r="BJ197" s="27">
        <v>1626.1000000000001</v>
      </c>
      <c r="BK197" s="27">
        <f t="shared" si="62"/>
        <v>1626.1000000000001</v>
      </c>
      <c r="BL197" s="27">
        <f t="shared" si="62"/>
        <v>1626.1000000000001</v>
      </c>
      <c r="BM197" s="27">
        <f t="shared" si="62"/>
        <v>1626.1000000000001</v>
      </c>
      <c r="BN197" s="27">
        <f t="shared" si="62"/>
        <v>1626.1000000000001</v>
      </c>
      <c r="BO197" s="27">
        <f t="shared" si="62"/>
        <v>1626.1000000000001</v>
      </c>
      <c r="BP197" s="27">
        <f t="shared" si="62"/>
        <v>1626.1000000000001</v>
      </c>
      <c r="BQ197" s="27">
        <f t="shared" si="62"/>
        <v>1626.1000000000001</v>
      </c>
      <c r="BR197" s="27"/>
      <c r="BS197" s="27"/>
      <c r="BT197" s="27"/>
      <c r="BU197" s="28">
        <f t="shared" si="56"/>
        <v>13008.800000000001</v>
      </c>
      <c r="BW197" s="26">
        <f t="shared" si="9"/>
        <v>0</v>
      </c>
      <c r="BX197" s="26">
        <f t="shared" si="10"/>
        <v>0</v>
      </c>
      <c r="BY197" s="26">
        <f t="shared" si="11"/>
        <v>0</v>
      </c>
      <c r="BZ197" s="26">
        <f t="shared" si="49"/>
        <v>0</v>
      </c>
      <c r="CA197" s="26">
        <f t="shared" si="50"/>
        <v>0</v>
      </c>
      <c r="CB197" s="26">
        <f t="shared" ref="CB197:CB239" si="64">SUM(BA197:BL197)</f>
        <v>4878.3</v>
      </c>
      <c r="CC197" s="26">
        <f t="shared" si="57"/>
        <v>8130.5000000000009</v>
      </c>
      <c r="CD197" s="26">
        <f t="shared" ref="CD197:CD239" si="65">SUM(BW197:CC197)</f>
        <v>13008.800000000001</v>
      </c>
    </row>
    <row r="198" spans="1:82" s="23" customFormat="1" ht="15" x14ac:dyDescent="0.25">
      <c r="A198" s="23" t="s">
        <v>406</v>
      </c>
      <c r="B198" s="21" t="s">
        <v>66</v>
      </c>
      <c r="C198" s="31" t="s">
        <v>76</v>
      </c>
      <c r="D198" s="31"/>
      <c r="E198" s="31"/>
      <c r="F198" s="31"/>
      <c r="G198" s="31"/>
      <c r="H198" s="31"/>
      <c r="I198" s="23">
        <v>1</v>
      </c>
      <c r="J198" s="24">
        <v>3009.09</v>
      </c>
      <c r="K198" s="25">
        <f t="shared" si="63"/>
        <v>3009.09</v>
      </c>
      <c r="AW198" s="27"/>
      <c r="AX198" s="27"/>
      <c r="AY198" s="27"/>
      <c r="AZ198" s="27"/>
      <c r="BA198" s="27"/>
      <c r="BB198" s="27"/>
      <c r="BC198" s="27"/>
      <c r="BD198" s="27"/>
      <c r="BE198" s="27"/>
      <c r="BF198" s="27">
        <v>3009.09</v>
      </c>
      <c r="BG198" s="27">
        <f t="shared" ref="BG198:BN198" si="66">BF198</f>
        <v>3009.09</v>
      </c>
      <c r="BH198" s="27">
        <f t="shared" si="66"/>
        <v>3009.09</v>
      </c>
      <c r="BI198" s="27">
        <f t="shared" si="66"/>
        <v>3009.09</v>
      </c>
      <c r="BJ198" s="27">
        <f t="shared" si="66"/>
        <v>3009.09</v>
      </c>
      <c r="BK198" s="27">
        <f t="shared" si="66"/>
        <v>3009.09</v>
      </c>
      <c r="BL198" s="27">
        <f t="shared" si="66"/>
        <v>3009.09</v>
      </c>
      <c r="BM198" s="27">
        <f t="shared" si="66"/>
        <v>3009.09</v>
      </c>
      <c r="BN198" s="27">
        <f t="shared" si="66"/>
        <v>3009.09</v>
      </c>
      <c r="BO198" s="27">
        <f t="shared" si="62"/>
        <v>3009.09</v>
      </c>
      <c r="BP198" s="27">
        <f t="shared" si="62"/>
        <v>3009.09</v>
      </c>
      <c r="BQ198" s="27">
        <f t="shared" si="62"/>
        <v>3009.09</v>
      </c>
      <c r="BR198" s="27"/>
      <c r="BS198" s="27"/>
      <c r="BT198" s="27"/>
      <c r="BU198" s="28">
        <f t="shared" si="56"/>
        <v>36109.08</v>
      </c>
      <c r="BW198" s="26">
        <f t="shared" si="9"/>
        <v>0</v>
      </c>
      <c r="BX198" s="26">
        <f t="shared" si="10"/>
        <v>0</v>
      </c>
      <c r="BY198" s="26">
        <f t="shared" si="11"/>
        <v>0</v>
      </c>
      <c r="BZ198" s="26">
        <f t="shared" ref="BZ198:BZ239" si="67">SUM(AO198:AR198)</f>
        <v>0</v>
      </c>
      <c r="CA198" s="26">
        <f t="shared" ref="CA198:CA239" si="68">SUM(AS198:AZ198)</f>
        <v>0</v>
      </c>
      <c r="CB198" s="26">
        <f t="shared" si="64"/>
        <v>21063.63</v>
      </c>
      <c r="CC198" s="26">
        <f t="shared" si="57"/>
        <v>15045.45</v>
      </c>
      <c r="CD198" s="26">
        <f t="shared" si="65"/>
        <v>36109.08</v>
      </c>
    </row>
    <row r="199" spans="1:82" s="23" customFormat="1" ht="26.25" x14ac:dyDescent="0.25">
      <c r="A199" s="23" t="s">
        <v>406</v>
      </c>
      <c r="B199" s="21" t="s">
        <v>66</v>
      </c>
      <c r="C199" s="31" t="s">
        <v>77</v>
      </c>
      <c r="D199" s="31"/>
      <c r="E199" s="31"/>
      <c r="F199" s="31"/>
      <c r="G199" s="31"/>
      <c r="H199" s="31"/>
      <c r="I199" s="23">
        <v>1</v>
      </c>
      <c r="J199" s="24">
        <v>3023.5800000000004</v>
      </c>
      <c r="K199" s="25">
        <f t="shared" si="63"/>
        <v>3023.5800000000004</v>
      </c>
      <c r="AU199" s="27"/>
      <c r="AV199" s="27"/>
      <c r="AW199" s="27"/>
      <c r="AX199" s="27"/>
      <c r="AY199" s="27"/>
      <c r="AZ199" s="27"/>
      <c r="BA199" s="27"/>
      <c r="BB199" s="27"/>
      <c r="BC199" s="27"/>
      <c r="BD199" s="27">
        <v>3023.5800000000004</v>
      </c>
      <c r="BE199" s="27">
        <f t="shared" ref="BE199:BK199" si="69">BD199</f>
        <v>3023.5800000000004</v>
      </c>
      <c r="BF199" s="27">
        <f t="shared" si="69"/>
        <v>3023.5800000000004</v>
      </c>
      <c r="BG199" s="27">
        <f t="shared" si="69"/>
        <v>3023.5800000000004</v>
      </c>
      <c r="BH199" s="27">
        <f t="shared" si="69"/>
        <v>3023.5800000000004</v>
      </c>
      <c r="BI199" s="27">
        <f t="shared" si="69"/>
        <v>3023.5800000000004</v>
      </c>
      <c r="BJ199" s="27">
        <f t="shared" si="69"/>
        <v>3023.5800000000004</v>
      </c>
      <c r="BK199" s="27">
        <f t="shared" si="69"/>
        <v>3023.5800000000004</v>
      </c>
      <c r="BL199" s="27">
        <f t="shared" si="62"/>
        <v>3023.5800000000004</v>
      </c>
      <c r="BM199" s="27">
        <f t="shared" si="62"/>
        <v>3023.5800000000004</v>
      </c>
      <c r="BN199" s="27">
        <f t="shared" si="62"/>
        <v>3023.5800000000004</v>
      </c>
      <c r="BO199" s="27">
        <f t="shared" si="62"/>
        <v>3023.5800000000004</v>
      </c>
      <c r="BP199" s="27">
        <f t="shared" si="62"/>
        <v>3023.5800000000004</v>
      </c>
      <c r="BQ199" s="27">
        <f t="shared" si="62"/>
        <v>3023.5800000000004</v>
      </c>
      <c r="BR199" s="27"/>
      <c r="BS199" s="27"/>
      <c r="BT199" s="27"/>
      <c r="BU199" s="28">
        <f t="shared" si="56"/>
        <v>42330.120000000017</v>
      </c>
      <c r="BW199" s="26">
        <f t="shared" si="9"/>
        <v>0</v>
      </c>
      <c r="BX199" s="26">
        <f t="shared" si="10"/>
        <v>0</v>
      </c>
      <c r="BY199" s="26">
        <f t="shared" si="11"/>
        <v>0</v>
      </c>
      <c r="BZ199" s="26">
        <f t="shared" si="67"/>
        <v>0</v>
      </c>
      <c r="CA199" s="26">
        <f t="shared" si="68"/>
        <v>0</v>
      </c>
      <c r="CB199" s="26">
        <f t="shared" si="64"/>
        <v>27212.220000000008</v>
      </c>
      <c r="CC199" s="26">
        <f t="shared" si="57"/>
        <v>15117.900000000001</v>
      </c>
      <c r="CD199" s="26">
        <f t="shared" si="65"/>
        <v>42330.12000000001</v>
      </c>
    </row>
    <row r="200" spans="1:82" s="23" customFormat="1" ht="15" x14ac:dyDescent="0.25">
      <c r="A200" s="23" t="s">
        <v>406</v>
      </c>
      <c r="B200" s="21" t="s">
        <v>66</v>
      </c>
      <c r="C200" s="31" t="s">
        <v>78</v>
      </c>
      <c r="D200" s="31"/>
      <c r="E200" s="31"/>
      <c r="F200" s="31"/>
      <c r="G200" s="31"/>
      <c r="H200" s="31"/>
      <c r="I200" s="23">
        <v>1</v>
      </c>
      <c r="J200" s="24">
        <v>3574.2000000000003</v>
      </c>
      <c r="K200" s="25">
        <f t="shared" si="63"/>
        <v>3574.2000000000003</v>
      </c>
      <c r="AR200" s="27"/>
      <c r="AS200" s="27"/>
      <c r="AT200" s="27"/>
      <c r="AU200" s="27"/>
      <c r="AV200" s="27"/>
      <c r="AW200" s="27"/>
      <c r="AX200" s="27"/>
      <c r="AY200" s="27"/>
      <c r="AZ200" s="27"/>
      <c r="BA200" s="27">
        <v>3574.2000000000003</v>
      </c>
      <c r="BB200" s="27">
        <f t="shared" ref="BB200:BI202" si="70">BA200</f>
        <v>3574.2000000000003</v>
      </c>
      <c r="BC200" s="27">
        <f t="shared" si="70"/>
        <v>3574.2000000000003</v>
      </c>
      <c r="BD200" s="27">
        <f t="shared" si="70"/>
        <v>3574.2000000000003</v>
      </c>
      <c r="BE200" s="27">
        <f t="shared" si="70"/>
        <v>3574.2000000000003</v>
      </c>
      <c r="BF200" s="27">
        <f t="shared" si="70"/>
        <v>3574.2000000000003</v>
      </c>
      <c r="BG200" s="27">
        <f t="shared" si="70"/>
        <v>3574.2000000000003</v>
      </c>
      <c r="BH200" s="27">
        <f t="shared" si="70"/>
        <v>3574.2000000000003</v>
      </c>
      <c r="BI200" s="27">
        <f t="shared" si="70"/>
        <v>3574.2000000000003</v>
      </c>
      <c r="BJ200" s="27">
        <f t="shared" si="62"/>
        <v>3574.2000000000003</v>
      </c>
      <c r="BK200" s="27">
        <f t="shared" si="62"/>
        <v>3574.2000000000003</v>
      </c>
      <c r="BL200" s="27">
        <f t="shared" si="62"/>
        <v>3574.2000000000003</v>
      </c>
      <c r="BM200" s="27">
        <f t="shared" si="62"/>
        <v>3574.2000000000003</v>
      </c>
      <c r="BN200" s="27">
        <f t="shared" si="62"/>
        <v>3574.2000000000003</v>
      </c>
      <c r="BO200" s="27">
        <f t="shared" si="62"/>
        <v>3574.2000000000003</v>
      </c>
      <c r="BP200" s="27">
        <f t="shared" si="62"/>
        <v>3574.2000000000003</v>
      </c>
      <c r="BQ200" s="27">
        <f t="shared" si="62"/>
        <v>3574.2000000000003</v>
      </c>
      <c r="BR200" s="27"/>
      <c r="BS200" s="27"/>
      <c r="BT200" s="27"/>
      <c r="BU200" s="28">
        <f t="shared" si="56"/>
        <v>60761.39999999998</v>
      </c>
      <c r="BW200" s="26">
        <f t="shared" si="9"/>
        <v>0</v>
      </c>
      <c r="BX200" s="26">
        <f t="shared" si="10"/>
        <v>0</v>
      </c>
      <c r="BY200" s="26">
        <f t="shared" si="11"/>
        <v>0</v>
      </c>
      <c r="BZ200" s="26">
        <f t="shared" si="67"/>
        <v>0</v>
      </c>
      <c r="CA200" s="26">
        <f t="shared" si="68"/>
        <v>0</v>
      </c>
      <c r="CB200" s="26">
        <f t="shared" si="64"/>
        <v>42890.399999999994</v>
      </c>
      <c r="CC200" s="26">
        <f t="shared" si="57"/>
        <v>17871</v>
      </c>
      <c r="CD200" s="26">
        <f t="shared" si="65"/>
        <v>60761.399999999994</v>
      </c>
    </row>
    <row r="201" spans="1:82" s="23" customFormat="1" ht="15" x14ac:dyDescent="0.25">
      <c r="A201" s="23" t="s">
        <v>406</v>
      </c>
      <c r="B201" s="21" t="s">
        <v>66</v>
      </c>
      <c r="C201" s="31" t="s">
        <v>79</v>
      </c>
      <c r="D201" s="31"/>
      <c r="E201" s="31"/>
      <c r="F201" s="31"/>
      <c r="G201" s="31"/>
      <c r="H201" s="31"/>
      <c r="I201" s="23">
        <v>1</v>
      </c>
      <c r="J201" s="24">
        <v>1920.73</v>
      </c>
      <c r="K201" s="25">
        <f t="shared" si="63"/>
        <v>1920.73</v>
      </c>
      <c r="AW201" s="27"/>
      <c r="AX201" s="27"/>
      <c r="AY201" s="27"/>
      <c r="AZ201" s="27"/>
      <c r="BA201" s="27"/>
      <c r="BB201" s="27"/>
      <c r="BC201" s="27"/>
      <c r="BD201" s="27"/>
      <c r="BE201" s="27"/>
      <c r="BF201" s="27">
        <v>1920.73</v>
      </c>
      <c r="BG201" s="27">
        <f t="shared" si="70"/>
        <v>1920.73</v>
      </c>
      <c r="BH201" s="27">
        <f t="shared" si="70"/>
        <v>1920.73</v>
      </c>
      <c r="BI201" s="27">
        <f t="shared" si="70"/>
        <v>1920.73</v>
      </c>
      <c r="BJ201" s="27">
        <f t="shared" si="62"/>
        <v>1920.73</v>
      </c>
      <c r="BK201" s="27">
        <f t="shared" si="62"/>
        <v>1920.73</v>
      </c>
      <c r="BL201" s="27">
        <f t="shared" si="62"/>
        <v>1920.73</v>
      </c>
      <c r="BM201" s="27">
        <f t="shared" si="62"/>
        <v>1920.73</v>
      </c>
      <c r="BN201" s="27">
        <f t="shared" si="62"/>
        <v>1920.73</v>
      </c>
      <c r="BO201" s="27">
        <f t="shared" si="62"/>
        <v>1920.73</v>
      </c>
      <c r="BP201" s="27">
        <f t="shared" si="62"/>
        <v>1920.73</v>
      </c>
      <c r="BQ201" s="27">
        <f t="shared" si="62"/>
        <v>1920.73</v>
      </c>
      <c r="BR201" s="27"/>
      <c r="BS201" s="27"/>
      <c r="BT201" s="27"/>
      <c r="BU201" s="28">
        <f t="shared" si="56"/>
        <v>23048.76</v>
      </c>
      <c r="BW201" s="26">
        <f t="shared" si="9"/>
        <v>0</v>
      </c>
      <c r="BX201" s="26">
        <f t="shared" si="10"/>
        <v>0</v>
      </c>
      <c r="BY201" s="26">
        <f t="shared" si="11"/>
        <v>0</v>
      </c>
      <c r="BZ201" s="26">
        <f t="shared" si="67"/>
        <v>0</v>
      </c>
      <c r="CA201" s="26">
        <f t="shared" si="68"/>
        <v>0</v>
      </c>
      <c r="CB201" s="26">
        <f t="shared" si="64"/>
        <v>13445.109999999999</v>
      </c>
      <c r="CC201" s="26">
        <f t="shared" si="57"/>
        <v>9603.65</v>
      </c>
      <c r="CD201" s="26">
        <f t="shared" si="65"/>
        <v>23048.76</v>
      </c>
    </row>
    <row r="202" spans="1:82" s="23" customFormat="1" ht="15" x14ac:dyDescent="0.25">
      <c r="A202" s="23" t="s">
        <v>406</v>
      </c>
      <c r="B202" s="21" t="s">
        <v>66</v>
      </c>
      <c r="C202" s="50" t="s">
        <v>80</v>
      </c>
      <c r="D202" s="31"/>
      <c r="E202" s="31"/>
      <c r="F202" s="31"/>
      <c r="G202" s="31"/>
      <c r="H202" s="31"/>
      <c r="I202" s="23">
        <v>1</v>
      </c>
      <c r="J202" s="24">
        <v>1820.91</v>
      </c>
      <c r="K202" s="25">
        <f t="shared" si="63"/>
        <v>1820.91</v>
      </c>
      <c r="AW202" s="52"/>
      <c r="AX202" s="52"/>
      <c r="AY202" s="52"/>
      <c r="AZ202" s="27"/>
      <c r="BA202" s="27"/>
      <c r="BB202" s="27"/>
      <c r="BC202" s="27"/>
      <c r="BD202" s="27"/>
      <c r="BE202" s="27"/>
      <c r="BF202" s="27">
        <v>1820.91</v>
      </c>
      <c r="BG202" s="27">
        <f t="shared" si="70"/>
        <v>1820.91</v>
      </c>
      <c r="BH202" s="27">
        <f t="shared" si="70"/>
        <v>1820.91</v>
      </c>
      <c r="BI202" s="27">
        <f t="shared" si="70"/>
        <v>1820.91</v>
      </c>
      <c r="BJ202" s="27">
        <f t="shared" si="62"/>
        <v>1820.91</v>
      </c>
      <c r="BK202" s="27">
        <f t="shared" si="62"/>
        <v>1820.91</v>
      </c>
      <c r="BL202" s="27">
        <f t="shared" si="62"/>
        <v>1820.91</v>
      </c>
      <c r="BM202" s="27">
        <f t="shared" si="62"/>
        <v>1820.91</v>
      </c>
      <c r="BN202" s="27">
        <f t="shared" si="62"/>
        <v>1820.91</v>
      </c>
      <c r="BO202" s="27">
        <f t="shared" si="62"/>
        <v>1820.91</v>
      </c>
      <c r="BP202" s="27">
        <f t="shared" si="62"/>
        <v>1820.91</v>
      </c>
      <c r="BQ202" s="27">
        <f t="shared" si="62"/>
        <v>1820.91</v>
      </c>
      <c r="BR202" s="27"/>
      <c r="BS202" s="27"/>
      <c r="BT202" s="27"/>
      <c r="BU202" s="28">
        <f t="shared" si="56"/>
        <v>21850.920000000002</v>
      </c>
      <c r="BW202" s="26">
        <f t="shared" si="9"/>
        <v>0</v>
      </c>
      <c r="BX202" s="26">
        <f t="shared" si="10"/>
        <v>0</v>
      </c>
      <c r="BY202" s="26">
        <f t="shared" si="11"/>
        <v>0</v>
      </c>
      <c r="BZ202" s="26">
        <f t="shared" si="67"/>
        <v>0</v>
      </c>
      <c r="CA202" s="26">
        <f t="shared" si="68"/>
        <v>0</v>
      </c>
      <c r="CB202" s="26">
        <f t="shared" si="64"/>
        <v>12746.37</v>
      </c>
      <c r="CC202" s="26">
        <f t="shared" si="57"/>
        <v>9104.5500000000011</v>
      </c>
      <c r="CD202" s="26">
        <f t="shared" si="65"/>
        <v>21850.920000000002</v>
      </c>
    </row>
    <row r="203" spans="1:82" s="23" customFormat="1" ht="15" x14ac:dyDescent="0.25">
      <c r="A203" s="23" t="s">
        <v>406</v>
      </c>
      <c r="B203" s="21" t="s">
        <v>66</v>
      </c>
      <c r="C203" s="31" t="s">
        <v>81</v>
      </c>
      <c r="D203" s="31"/>
      <c r="E203" s="31"/>
      <c r="F203" s="31"/>
      <c r="G203" s="31"/>
      <c r="H203" s="31"/>
      <c r="I203" s="23">
        <v>1</v>
      </c>
      <c r="J203" s="24">
        <v>1820.91</v>
      </c>
      <c r="K203" s="25">
        <f t="shared" si="63"/>
        <v>1820.91</v>
      </c>
      <c r="AZ203" s="27"/>
      <c r="BA203" s="27"/>
      <c r="BB203" s="27"/>
      <c r="BC203" s="27"/>
      <c r="BD203" s="27"/>
      <c r="BE203" s="27"/>
      <c r="BF203" s="27"/>
      <c r="BG203" s="27"/>
      <c r="BH203" s="27"/>
      <c r="BI203" s="27">
        <v>1820.91</v>
      </c>
      <c r="BJ203" s="27">
        <f t="shared" si="62"/>
        <v>1820.91</v>
      </c>
      <c r="BK203" s="27">
        <f t="shared" si="62"/>
        <v>1820.91</v>
      </c>
      <c r="BL203" s="27">
        <f t="shared" si="62"/>
        <v>1820.91</v>
      </c>
      <c r="BM203" s="27">
        <f t="shared" si="62"/>
        <v>1820.91</v>
      </c>
      <c r="BN203" s="27">
        <f t="shared" si="62"/>
        <v>1820.91</v>
      </c>
      <c r="BO203" s="27">
        <f t="shared" si="62"/>
        <v>1820.91</v>
      </c>
      <c r="BP203" s="27">
        <f t="shared" si="62"/>
        <v>1820.91</v>
      </c>
      <c r="BQ203" s="27">
        <f t="shared" si="62"/>
        <v>1820.91</v>
      </c>
      <c r="BR203" s="27"/>
      <c r="BS203" s="27"/>
      <c r="BT203" s="27"/>
      <c r="BU203" s="28">
        <f t="shared" si="56"/>
        <v>16388.190000000002</v>
      </c>
      <c r="BW203" s="26">
        <f t="shared" si="9"/>
        <v>0</v>
      </c>
      <c r="BX203" s="26">
        <f t="shared" si="10"/>
        <v>0</v>
      </c>
      <c r="BY203" s="26">
        <f t="shared" si="11"/>
        <v>0</v>
      </c>
      <c r="BZ203" s="26">
        <f t="shared" si="67"/>
        <v>0</v>
      </c>
      <c r="CA203" s="26">
        <f t="shared" si="68"/>
        <v>0</v>
      </c>
      <c r="CB203" s="26">
        <f t="shared" si="64"/>
        <v>7283.64</v>
      </c>
      <c r="CC203" s="26">
        <f t="shared" si="57"/>
        <v>9104.5500000000011</v>
      </c>
      <c r="CD203" s="26">
        <f t="shared" si="65"/>
        <v>16388.190000000002</v>
      </c>
    </row>
    <row r="204" spans="1:82" s="23" customFormat="1" ht="15" x14ac:dyDescent="0.25">
      <c r="A204" s="23" t="s">
        <v>406</v>
      </c>
      <c r="B204" s="21" t="s">
        <v>66</v>
      </c>
      <c r="C204" s="31" t="s">
        <v>82</v>
      </c>
      <c r="D204" s="31"/>
      <c r="E204" s="31"/>
      <c r="F204" s="31"/>
      <c r="G204" s="31"/>
      <c r="H204" s="31"/>
      <c r="I204" s="23">
        <v>1</v>
      </c>
      <c r="J204" s="24">
        <v>3603.1800000000003</v>
      </c>
      <c r="K204" s="25">
        <f t="shared" si="63"/>
        <v>3603.1800000000003</v>
      </c>
      <c r="AR204" s="27"/>
      <c r="AS204" s="27"/>
      <c r="AT204" s="27"/>
      <c r="AU204" s="27"/>
      <c r="AV204" s="27"/>
      <c r="AW204" s="27"/>
      <c r="AX204" s="27"/>
      <c r="AY204" s="27"/>
      <c r="AZ204" s="27"/>
      <c r="BA204" s="27">
        <v>3603.1800000000003</v>
      </c>
      <c r="BB204" s="27">
        <f t="shared" ref="BB204:BI212" si="71">BA204</f>
        <v>3603.1800000000003</v>
      </c>
      <c r="BC204" s="27">
        <f t="shared" si="71"/>
        <v>3603.1800000000003</v>
      </c>
      <c r="BD204" s="27">
        <f t="shared" si="71"/>
        <v>3603.1800000000003</v>
      </c>
      <c r="BE204" s="27">
        <f t="shared" si="71"/>
        <v>3603.1800000000003</v>
      </c>
      <c r="BF204" s="27">
        <f t="shared" si="71"/>
        <v>3603.1800000000003</v>
      </c>
      <c r="BG204" s="27">
        <f t="shared" si="71"/>
        <v>3603.1800000000003</v>
      </c>
      <c r="BH204" s="27">
        <f t="shared" si="71"/>
        <v>3603.1800000000003</v>
      </c>
      <c r="BI204" s="27">
        <f t="shared" si="71"/>
        <v>3603.1800000000003</v>
      </c>
      <c r="BJ204" s="27">
        <f t="shared" si="62"/>
        <v>3603.1800000000003</v>
      </c>
      <c r="BK204" s="27">
        <f t="shared" si="62"/>
        <v>3603.1800000000003</v>
      </c>
      <c r="BL204" s="27">
        <f t="shared" si="62"/>
        <v>3603.1800000000003</v>
      </c>
      <c r="BM204" s="27">
        <f t="shared" si="62"/>
        <v>3603.1800000000003</v>
      </c>
      <c r="BN204" s="27">
        <f t="shared" si="62"/>
        <v>3603.1800000000003</v>
      </c>
      <c r="BO204" s="27">
        <f t="shared" si="62"/>
        <v>3603.1800000000003</v>
      </c>
      <c r="BP204" s="27">
        <f t="shared" si="62"/>
        <v>3603.1800000000003</v>
      </c>
      <c r="BQ204" s="27">
        <f t="shared" si="62"/>
        <v>3603.1800000000003</v>
      </c>
      <c r="BR204" s="27"/>
      <c r="BS204" s="27"/>
      <c r="BT204" s="27"/>
      <c r="BU204" s="28">
        <f t="shared" si="56"/>
        <v>61254.060000000005</v>
      </c>
      <c r="BW204" s="26">
        <f t="shared" si="9"/>
        <v>0</v>
      </c>
      <c r="BX204" s="26">
        <f t="shared" si="10"/>
        <v>0</v>
      </c>
      <c r="BY204" s="26">
        <f t="shared" si="11"/>
        <v>0</v>
      </c>
      <c r="BZ204" s="26">
        <f t="shared" si="67"/>
        <v>0</v>
      </c>
      <c r="CA204" s="26">
        <f t="shared" si="68"/>
        <v>0</v>
      </c>
      <c r="CB204" s="26">
        <f t="shared" si="64"/>
        <v>43238.16</v>
      </c>
      <c r="CC204" s="26">
        <f t="shared" ref="CC204:CC237" si="72">SUM(BM204:BT204)</f>
        <v>18015.900000000001</v>
      </c>
      <c r="CD204" s="26">
        <f t="shared" si="65"/>
        <v>61254.060000000005</v>
      </c>
    </row>
    <row r="205" spans="1:82" s="23" customFormat="1" ht="15" x14ac:dyDescent="0.25">
      <c r="A205" s="23" t="s">
        <v>406</v>
      </c>
      <c r="B205" s="21" t="s">
        <v>66</v>
      </c>
      <c r="C205" s="31" t="s">
        <v>83</v>
      </c>
      <c r="D205" s="31"/>
      <c r="E205" s="31"/>
      <c r="F205" s="31"/>
      <c r="G205" s="31"/>
      <c r="H205" s="31"/>
      <c r="I205" s="23">
        <v>1</v>
      </c>
      <c r="J205" s="24">
        <v>1204.28</v>
      </c>
      <c r="K205" s="25">
        <f t="shared" si="63"/>
        <v>1204.28</v>
      </c>
      <c r="AU205" s="27"/>
      <c r="AV205" s="27"/>
      <c r="AW205" s="27"/>
      <c r="AX205" s="27"/>
      <c r="AY205" s="27"/>
      <c r="AZ205" s="27"/>
      <c r="BA205" s="27"/>
      <c r="BB205" s="27"/>
      <c r="BC205" s="27"/>
      <c r="BD205" s="27">
        <v>1204.28</v>
      </c>
      <c r="BE205" s="27">
        <f t="shared" si="71"/>
        <v>1204.28</v>
      </c>
      <c r="BF205" s="27">
        <f t="shared" si="71"/>
        <v>1204.28</v>
      </c>
      <c r="BG205" s="27">
        <f t="shared" si="71"/>
        <v>1204.28</v>
      </c>
      <c r="BH205" s="27">
        <f t="shared" si="71"/>
        <v>1204.28</v>
      </c>
      <c r="BI205" s="27">
        <f t="shared" si="71"/>
        <v>1204.28</v>
      </c>
      <c r="BJ205" s="27">
        <f t="shared" si="62"/>
        <v>1204.28</v>
      </c>
      <c r="BK205" s="27">
        <f t="shared" si="62"/>
        <v>1204.28</v>
      </c>
      <c r="BL205" s="27">
        <f t="shared" si="62"/>
        <v>1204.28</v>
      </c>
      <c r="BM205" s="27">
        <f t="shared" si="62"/>
        <v>1204.28</v>
      </c>
      <c r="BN205" s="27">
        <f t="shared" si="62"/>
        <v>1204.28</v>
      </c>
      <c r="BO205" s="27">
        <f t="shared" si="62"/>
        <v>1204.28</v>
      </c>
      <c r="BP205" s="27">
        <f t="shared" si="62"/>
        <v>1204.28</v>
      </c>
      <c r="BQ205" s="27">
        <f t="shared" si="62"/>
        <v>1204.28</v>
      </c>
      <c r="BR205" s="27"/>
      <c r="BS205" s="27"/>
      <c r="BT205" s="27"/>
      <c r="BU205" s="28">
        <f t="shared" si="56"/>
        <v>16859.920000000002</v>
      </c>
      <c r="BW205" s="26">
        <f t="shared" si="9"/>
        <v>0</v>
      </c>
      <c r="BX205" s="26">
        <f t="shared" si="10"/>
        <v>0</v>
      </c>
      <c r="BY205" s="26">
        <f t="shared" si="11"/>
        <v>0</v>
      </c>
      <c r="BZ205" s="26">
        <f t="shared" si="67"/>
        <v>0</v>
      </c>
      <c r="CA205" s="26">
        <f t="shared" si="68"/>
        <v>0</v>
      </c>
      <c r="CB205" s="26">
        <f t="shared" si="64"/>
        <v>10838.52</v>
      </c>
      <c r="CC205" s="26">
        <f t="shared" si="72"/>
        <v>6021.4</v>
      </c>
      <c r="CD205" s="26">
        <f t="shared" si="65"/>
        <v>16859.919999999998</v>
      </c>
    </row>
    <row r="206" spans="1:82" s="23" customFormat="1" ht="15" x14ac:dyDescent="0.25">
      <c r="A206" s="23" t="s">
        <v>406</v>
      </c>
      <c r="B206" s="21" t="s">
        <v>66</v>
      </c>
      <c r="C206" s="31" t="s">
        <v>84</v>
      </c>
      <c r="D206" s="31"/>
      <c r="E206" s="31"/>
      <c r="F206" s="31"/>
      <c r="G206" s="31"/>
      <c r="H206" s="31"/>
      <c r="I206" s="23">
        <v>1</v>
      </c>
      <c r="J206" s="24">
        <v>1592.2900000000002</v>
      </c>
      <c r="K206" s="25">
        <f t="shared" si="63"/>
        <v>1592.2900000000002</v>
      </c>
      <c r="AO206" s="27"/>
      <c r="AP206" s="27"/>
      <c r="AQ206" s="27"/>
      <c r="AR206" s="27"/>
      <c r="AS206" s="27"/>
      <c r="AT206" s="27"/>
      <c r="AU206" s="27"/>
      <c r="AV206" s="27"/>
      <c r="AW206" s="27"/>
      <c r="AX206" s="27">
        <v>1592.2900000000002</v>
      </c>
      <c r="AY206" s="27">
        <f t="shared" ref="AT206:BF210" si="73">AX206</f>
        <v>1592.2900000000002</v>
      </c>
      <c r="AZ206" s="27">
        <f t="shared" si="73"/>
        <v>1592.2900000000002</v>
      </c>
      <c r="BA206" s="27">
        <f t="shared" si="73"/>
        <v>1592.2900000000002</v>
      </c>
      <c r="BB206" s="27">
        <f t="shared" si="73"/>
        <v>1592.2900000000002</v>
      </c>
      <c r="BC206" s="27">
        <f t="shared" si="73"/>
        <v>1592.2900000000002</v>
      </c>
      <c r="BD206" s="27">
        <f t="shared" si="73"/>
        <v>1592.2900000000002</v>
      </c>
      <c r="BE206" s="27">
        <f t="shared" si="73"/>
        <v>1592.2900000000002</v>
      </c>
      <c r="BF206" s="27">
        <f t="shared" si="73"/>
        <v>1592.2900000000002</v>
      </c>
      <c r="BG206" s="27">
        <f t="shared" si="71"/>
        <v>1592.2900000000002</v>
      </c>
      <c r="BH206" s="27">
        <f t="shared" si="71"/>
        <v>1592.2900000000002</v>
      </c>
      <c r="BI206" s="27">
        <f t="shared" si="71"/>
        <v>1592.2900000000002</v>
      </c>
      <c r="BJ206" s="27">
        <f t="shared" si="62"/>
        <v>1592.2900000000002</v>
      </c>
      <c r="BK206" s="27">
        <f t="shared" si="62"/>
        <v>1592.2900000000002</v>
      </c>
      <c r="BL206" s="27">
        <f t="shared" si="62"/>
        <v>1592.2900000000002</v>
      </c>
      <c r="BM206" s="27">
        <f t="shared" si="62"/>
        <v>1592.2900000000002</v>
      </c>
      <c r="BN206" s="27">
        <f t="shared" si="62"/>
        <v>1592.2900000000002</v>
      </c>
      <c r="BO206" s="27">
        <f t="shared" si="62"/>
        <v>1592.2900000000002</v>
      </c>
      <c r="BP206" s="27">
        <f t="shared" si="62"/>
        <v>1592.2900000000002</v>
      </c>
      <c r="BQ206" s="27">
        <f t="shared" si="62"/>
        <v>1592.2900000000002</v>
      </c>
      <c r="BR206" s="27"/>
      <c r="BS206" s="27"/>
      <c r="BT206" s="27"/>
      <c r="BU206" s="28">
        <f t="shared" si="56"/>
        <v>31845.800000000014</v>
      </c>
      <c r="BW206" s="26">
        <f t="shared" si="9"/>
        <v>0</v>
      </c>
      <c r="BX206" s="26">
        <f t="shared" si="10"/>
        <v>0</v>
      </c>
      <c r="BY206" s="26">
        <f t="shared" si="11"/>
        <v>0</v>
      </c>
      <c r="BZ206" s="26">
        <f t="shared" si="67"/>
        <v>0</v>
      </c>
      <c r="CA206" s="26">
        <f t="shared" si="68"/>
        <v>4776.8700000000008</v>
      </c>
      <c r="CB206" s="26">
        <f t="shared" si="64"/>
        <v>19107.480000000007</v>
      </c>
      <c r="CC206" s="26">
        <f t="shared" si="72"/>
        <v>7961.4500000000007</v>
      </c>
      <c r="CD206" s="26">
        <f t="shared" si="65"/>
        <v>31845.800000000007</v>
      </c>
    </row>
    <row r="207" spans="1:82" s="23" customFormat="1" ht="38.25" customHeight="1" x14ac:dyDescent="0.25">
      <c r="A207" s="23" t="s">
        <v>382</v>
      </c>
      <c r="B207" s="21" t="s">
        <v>85</v>
      </c>
      <c r="C207" s="31" t="s">
        <v>86</v>
      </c>
      <c r="D207" s="31"/>
      <c r="E207" s="31"/>
      <c r="F207" s="31"/>
      <c r="G207" s="31"/>
      <c r="H207" s="31"/>
      <c r="I207" s="23">
        <v>1</v>
      </c>
      <c r="J207" s="25">
        <v>14731.632000000001</v>
      </c>
      <c r="K207" s="25">
        <f t="shared" si="63"/>
        <v>14731.632000000001</v>
      </c>
      <c r="AF207" s="27">
        <v>14731.632000000001</v>
      </c>
      <c r="AG207" s="27">
        <v>14731.632000000001</v>
      </c>
      <c r="AH207" s="27">
        <v>14731.632000000001</v>
      </c>
      <c r="AI207" s="27">
        <v>14731.632000000001</v>
      </c>
      <c r="AJ207" s="27">
        <v>14731.632000000001</v>
      </c>
      <c r="AK207" s="27">
        <v>14731.632000000001</v>
      </c>
      <c r="AL207" s="27">
        <v>14731.632000000001</v>
      </c>
      <c r="AM207" s="27">
        <v>14731.632000000001</v>
      </c>
      <c r="AN207" s="27">
        <v>14731.632000000001</v>
      </c>
      <c r="AO207" s="27">
        <v>14731.632000000001</v>
      </c>
      <c r="AP207" s="27">
        <v>14731.632000000001</v>
      </c>
      <c r="AQ207" s="27">
        <v>14731.632000000001</v>
      </c>
      <c r="AR207" s="27">
        <v>14731.632000000001</v>
      </c>
      <c r="AS207" s="27">
        <v>14731.632000000001</v>
      </c>
      <c r="AT207" s="27">
        <f t="shared" si="73"/>
        <v>14731.632000000001</v>
      </c>
      <c r="AU207" s="27">
        <f t="shared" si="73"/>
        <v>14731.632000000001</v>
      </c>
      <c r="AV207" s="27">
        <f t="shared" si="73"/>
        <v>14731.632000000001</v>
      </c>
      <c r="AW207" s="27">
        <f t="shared" si="73"/>
        <v>14731.632000000001</v>
      </c>
      <c r="AX207" s="27">
        <f t="shared" si="73"/>
        <v>14731.632000000001</v>
      </c>
      <c r="AY207" s="27">
        <f t="shared" si="73"/>
        <v>14731.632000000001</v>
      </c>
      <c r="AZ207" s="27">
        <f t="shared" si="73"/>
        <v>14731.632000000001</v>
      </c>
      <c r="BA207" s="27">
        <f t="shared" si="73"/>
        <v>14731.632000000001</v>
      </c>
      <c r="BB207" s="27">
        <f t="shared" si="73"/>
        <v>14731.632000000001</v>
      </c>
      <c r="BC207" s="27">
        <f t="shared" si="73"/>
        <v>14731.632000000001</v>
      </c>
      <c r="BD207" s="27">
        <f t="shared" si="73"/>
        <v>14731.632000000001</v>
      </c>
      <c r="BE207" s="27">
        <f t="shared" si="73"/>
        <v>14731.632000000001</v>
      </c>
      <c r="BF207" s="27">
        <f t="shared" si="73"/>
        <v>14731.632000000001</v>
      </c>
      <c r="BG207" s="27">
        <f t="shared" si="71"/>
        <v>14731.632000000001</v>
      </c>
      <c r="BH207" s="27">
        <f t="shared" si="71"/>
        <v>14731.632000000001</v>
      </c>
      <c r="BI207" s="27">
        <f t="shared" si="71"/>
        <v>14731.632000000001</v>
      </c>
      <c r="BJ207" s="27">
        <f t="shared" si="62"/>
        <v>14731.632000000001</v>
      </c>
      <c r="BK207" s="27">
        <f t="shared" si="62"/>
        <v>14731.632000000001</v>
      </c>
      <c r="BL207" s="27">
        <f t="shared" si="62"/>
        <v>14731.632000000001</v>
      </c>
      <c r="BM207" s="27">
        <f t="shared" si="62"/>
        <v>14731.632000000001</v>
      </c>
      <c r="BN207" s="27">
        <f t="shared" si="62"/>
        <v>14731.632000000001</v>
      </c>
      <c r="BO207" s="27">
        <f t="shared" si="62"/>
        <v>14731.632000000001</v>
      </c>
      <c r="BP207" s="27">
        <f t="shared" si="62"/>
        <v>14731.632000000001</v>
      </c>
      <c r="BQ207" s="27">
        <f t="shared" si="62"/>
        <v>14731.632000000001</v>
      </c>
      <c r="BR207" s="27"/>
      <c r="BS207" s="27"/>
      <c r="BT207" s="27"/>
      <c r="BU207" s="28">
        <f t="shared" si="56"/>
        <v>559802.01599999983</v>
      </c>
      <c r="BW207" s="26">
        <f t="shared" si="9"/>
        <v>0</v>
      </c>
      <c r="BX207" s="26">
        <f t="shared" si="10"/>
        <v>0</v>
      </c>
      <c r="BY207" s="26">
        <f t="shared" si="11"/>
        <v>132584.68799999999</v>
      </c>
      <c r="BZ207" s="26">
        <f t="shared" si="67"/>
        <v>58926.528000000006</v>
      </c>
      <c r="CA207" s="26">
        <f t="shared" si="68"/>
        <v>117853.056</v>
      </c>
      <c r="CB207" s="26">
        <f t="shared" si="64"/>
        <v>176779.58400000003</v>
      </c>
      <c r="CC207" s="26">
        <f t="shared" si="72"/>
        <v>73658.16</v>
      </c>
      <c r="CD207" s="26">
        <f t="shared" si="65"/>
        <v>559802.01600000006</v>
      </c>
    </row>
    <row r="208" spans="1:82" s="23" customFormat="1" ht="25.5" customHeight="1" x14ac:dyDescent="0.25">
      <c r="A208" s="23" t="s">
        <v>382</v>
      </c>
      <c r="B208" s="21" t="s">
        <v>85</v>
      </c>
      <c r="C208" s="31" t="s">
        <v>87</v>
      </c>
      <c r="D208" s="31"/>
      <c r="E208" s="31"/>
      <c r="F208" s="31"/>
      <c r="G208" s="31"/>
      <c r="H208" s="31"/>
      <c r="I208" s="23">
        <v>1</v>
      </c>
      <c r="J208" s="25">
        <v>14731.632000000001</v>
      </c>
      <c r="K208" s="25">
        <f t="shared" si="63"/>
        <v>14731.632000000001</v>
      </c>
      <c r="AP208" s="27"/>
      <c r="AQ208" s="27"/>
      <c r="AR208" s="27">
        <v>14731.632000000001</v>
      </c>
      <c r="AS208" s="27">
        <v>14731.632000000001</v>
      </c>
      <c r="AT208" s="27">
        <f t="shared" si="73"/>
        <v>14731.632000000001</v>
      </c>
      <c r="AU208" s="27">
        <f t="shared" si="73"/>
        <v>14731.632000000001</v>
      </c>
      <c r="AV208" s="27">
        <f t="shared" si="73"/>
        <v>14731.632000000001</v>
      </c>
      <c r="AW208" s="27">
        <f t="shared" si="73"/>
        <v>14731.632000000001</v>
      </c>
      <c r="AX208" s="27">
        <f t="shared" si="73"/>
        <v>14731.632000000001</v>
      </c>
      <c r="AY208" s="27">
        <f t="shared" si="73"/>
        <v>14731.632000000001</v>
      </c>
      <c r="AZ208" s="27">
        <f t="shared" si="73"/>
        <v>14731.632000000001</v>
      </c>
      <c r="BA208" s="27">
        <f t="shared" si="73"/>
        <v>14731.632000000001</v>
      </c>
      <c r="BB208" s="27">
        <f t="shared" si="73"/>
        <v>14731.632000000001</v>
      </c>
      <c r="BC208" s="27">
        <f t="shared" si="73"/>
        <v>14731.632000000001</v>
      </c>
      <c r="BD208" s="27">
        <f t="shared" si="73"/>
        <v>14731.632000000001</v>
      </c>
      <c r="BE208" s="27">
        <f t="shared" si="73"/>
        <v>14731.632000000001</v>
      </c>
      <c r="BF208" s="27">
        <f t="shared" si="73"/>
        <v>14731.632000000001</v>
      </c>
      <c r="BG208" s="27">
        <f t="shared" si="71"/>
        <v>14731.632000000001</v>
      </c>
      <c r="BH208" s="27">
        <f t="shared" si="71"/>
        <v>14731.632000000001</v>
      </c>
      <c r="BI208" s="27">
        <f t="shared" si="71"/>
        <v>14731.632000000001</v>
      </c>
      <c r="BJ208" s="27">
        <f t="shared" si="62"/>
        <v>14731.632000000001</v>
      </c>
      <c r="BK208" s="27">
        <f t="shared" si="62"/>
        <v>14731.632000000001</v>
      </c>
      <c r="BL208" s="27">
        <f t="shared" si="62"/>
        <v>14731.632000000001</v>
      </c>
      <c r="BM208" s="27">
        <f t="shared" si="62"/>
        <v>14731.632000000001</v>
      </c>
      <c r="BN208" s="27">
        <f t="shared" si="62"/>
        <v>14731.632000000001</v>
      </c>
      <c r="BO208" s="27">
        <f t="shared" si="62"/>
        <v>14731.632000000001</v>
      </c>
      <c r="BP208" s="27">
        <f t="shared" si="62"/>
        <v>14731.632000000001</v>
      </c>
      <c r="BQ208" s="27">
        <f t="shared" si="62"/>
        <v>14731.632000000001</v>
      </c>
      <c r="BR208" s="27"/>
      <c r="BS208" s="27"/>
      <c r="BT208" s="27"/>
      <c r="BU208" s="28">
        <f>SUM(L208:BT208)</f>
        <v>383022.43199999997</v>
      </c>
      <c r="BW208" s="26">
        <f t="shared" si="9"/>
        <v>0</v>
      </c>
      <c r="BX208" s="26">
        <f t="shared" si="10"/>
        <v>0</v>
      </c>
      <c r="BY208" s="26">
        <f t="shared" si="11"/>
        <v>0</v>
      </c>
      <c r="BZ208" s="26">
        <f t="shared" si="67"/>
        <v>14731.632000000001</v>
      </c>
      <c r="CA208" s="26">
        <f t="shared" si="68"/>
        <v>117853.056</v>
      </c>
      <c r="CB208" s="26">
        <f t="shared" si="64"/>
        <v>176779.58400000003</v>
      </c>
      <c r="CC208" s="26">
        <f t="shared" si="72"/>
        <v>73658.16</v>
      </c>
      <c r="CD208" s="26">
        <f t="shared" si="65"/>
        <v>383022.43200000003</v>
      </c>
    </row>
    <row r="209" spans="1:82" s="23" customFormat="1" ht="25.5" customHeight="1" x14ac:dyDescent="0.25">
      <c r="A209" s="23" t="s">
        <v>382</v>
      </c>
      <c r="B209" s="21" t="s">
        <v>85</v>
      </c>
      <c r="C209" s="32" t="s">
        <v>88</v>
      </c>
      <c r="D209" s="32"/>
      <c r="E209" s="32"/>
      <c r="F209" s="32"/>
      <c r="G209" s="32"/>
      <c r="H209" s="32"/>
      <c r="I209" s="23">
        <v>1</v>
      </c>
      <c r="J209" s="25">
        <v>1380</v>
      </c>
      <c r="K209" s="25">
        <f t="shared" si="63"/>
        <v>1380</v>
      </c>
      <c r="AP209" s="27"/>
      <c r="AQ209" s="27"/>
      <c r="AR209" s="27">
        <v>1380</v>
      </c>
      <c r="AS209" s="27">
        <v>1380</v>
      </c>
      <c r="AT209" s="27">
        <f t="shared" si="73"/>
        <v>1380</v>
      </c>
      <c r="AU209" s="27">
        <f t="shared" si="73"/>
        <v>1380</v>
      </c>
      <c r="AV209" s="27">
        <f t="shared" si="73"/>
        <v>1380</v>
      </c>
      <c r="AW209" s="27">
        <f t="shared" si="73"/>
        <v>1380</v>
      </c>
      <c r="AX209" s="27">
        <f t="shared" si="73"/>
        <v>1380</v>
      </c>
      <c r="AY209" s="27">
        <f t="shared" si="73"/>
        <v>1380</v>
      </c>
      <c r="AZ209" s="27">
        <f t="shared" si="73"/>
        <v>1380</v>
      </c>
      <c r="BA209" s="27">
        <f t="shared" si="73"/>
        <v>1380</v>
      </c>
      <c r="BB209" s="27">
        <f t="shared" si="73"/>
        <v>1380</v>
      </c>
      <c r="BC209" s="27">
        <f t="shared" si="73"/>
        <v>1380</v>
      </c>
      <c r="BD209" s="27">
        <f t="shared" si="73"/>
        <v>1380</v>
      </c>
      <c r="BE209" s="27">
        <f t="shared" si="73"/>
        <v>1380</v>
      </c>
      <c r="BF209" s="27">
        <f t="shared" si="73"/>
        <v>1380</v>
      </c>
      <c r="BG209" s="27">
        <f t="shared" si="71"/>
        <v>1380</v>
      </c>
      <c r="BH209" s="27">
        <f t="shared" si="71"/>
        <v>1380</v>
      </c>
      <c r="BI209" s="27">
        <f t="shared" si="71"/>
        <v>1380</v>
      </c>
      <c r="BJ209" s="27">
        <f t="shared" si="62"/>
        <v>1380</v>
      </c>
      <c r="BK209" s="27">
        <f t="shared" si="62"/>
        <v>1380</v>
      </c>
      <c r="BL209" s="27">
        <f t="shared" si="62"/>
        <v>1380</v>
      </c>
      <c r="BM209" s="27">
        <f t="shared" si="62"/>
        <v>1380</v>
      </c>
      <c r="BN209" s="27">
        <f t="shared" si="62"/>
        <v>1380</v>
      </c>
      <c r="BO209" s="27">
        <f t="shared" si="62"/>
        <v>1380</v>
      </c>
      <c r="BP209" s="27">
        <f t="shared" si="62"/>
        <v>1380</v>
      </c>
      <c r="BQ209" s="27">
        <f t="shared" si="62"/>
        <v>1380</v>
      </c>
      <c r="BR209" s="27"/>
      <c r="BS209" s="27"/>
      <c r="BT209" s="27"/>
      <c r="BU209" s="28">
        <f>SUM(L209:BT209)</f>
        <v>35880</v>
      </c>
      <c r="BW209" s="26">
        <f t="shared" si="9"/>
        <v>0</v>
      </c>
      <c r="BX209" s="26">
        <f t="shared" si="10"/>
        <v>0</v>
      </c>
      <c r="BY209" s="26">
        <f t="shared" si="11"/>
        <v>0</v>
      </c>
      <c r="BZ209" s="26">
        <f t="shared" si="67"/>
        <v>1380</v>
      </c>
      <c r="CA209" s="26">
        <f t="shared" si="68"/>
        <v>11040</v>
      </c>
      <c r="CB209" s="26">
        <f t="shared" si="64"/>
        <v>16560</v>
      </c>
      <c r="CC209" s="26">
        <f t="shared" si="72"/>
        <v>6900</v>
      </c>
      <c r="CD209" s="26">
        <f t="shared" si="65"/>
        <v>35880</v>
      </c>
    </row>
    <row r="210" spans="1:82" s="23" customFormat="1" ht="25.5" customHeight="1" x14ac:dyDescent="0.25">
      <c r="A210" s="23" t="s">
        <v>382</v>
      </c>
      <c r="B210" s="21" t="s">
        <v>85</v>
      </c>
      <c r="C210" s="32" t="s">
        <v>89</v>
      </c>
      <c r="D210" s="32"/>
      <c r="E210" s="32"/>
      <c r="F210" s="32"/>
      <c r="G210" s="32"/>
      <c r="H210" s="32"/>
      <c r="I210" s="23">
        <v>1</v>
      </c>
      <c r="J210" s="25">
        <v>3950</v>
      </c>
      <c r="K210" s="25">
        <f t="shared" si="63"/>
        <v>3950</v>
      </c>
      <c r="AP210" s="27"/>
      <c r="AQ210" s="27"/>
      <c r="AR210" s="27">
        <v>3950</v>
      </c>
      <c r="AS210" s="27">
        <v>3950</v>
      </c>
      <c r="AT210" s="27">
        <f t="shared" si="73"/>
        <v>3950</v>
      </c>
      <c r="AU210" s="27">
        <f t="shared" si="73"/>
        <v>3950</v>
      </c>
      <c r="AV210" s="27">
        <f t="shared" si="73"/>
        <v>3950</v>
      </c>
      <c r="AW210" s="27">
        <f t="shared" si="73"/>
        <v>3950</v>
      </c>
      <c r="AX210" s="27">
        <f t="shared" si="73"/>
        <v>3950</v>
      </c>
      <c r="AY210" s="27">
        <f t="shared" si="73"/>
        <v>3950</v>
      </c>
      <c r="AZ210" s="27">
        <f t="shared" si="73"/>
        <v>3950</v>
      </c>
      <c r="BA210" s="27">
        <f t="shared" si="73"/>
        <v>3950</v>
      </c>
      <c r="BB210" s="27">
        <f t="shared" si="73"/>
        <v>3950</v>
      </c>
      <c r="BC210" s="27">
        <f t="shared" si="73"/>
        <v>3950</v>
      </c>
      <c r="BD210" s="27">
        <f t="shared" si="73"/>
        <v>3950</v>
      </c>
      <c r="BE210" s="27">
        <f t="shared" si="73"/>
        <v>3950</v>
      </c>
      <c r="BF210" s="27">
        <f t="shared" si="73"/>
        <v>3950</v>
      </c>
      <c r="BG210" s="27">
        <f t="shared" si="71"/>
        <v>3950</v>
      </c>
      <c r="BH210" s="27">
        <f t="shared" si="71"/>
        <v>3950</v>
      </c>
      <c r="BI210" s="27">
        <f t="shared" si="71"/>
        <v>3950</v>
      </c>
      <c r="BJ210" s="27">
        <f t="shared" si="62"/>
        <v>3950</v>
      </c>
      <c r="BK210" s="27">
        <f t="shared" si="62"/>
        <v>3950</v>
      </c>
      <c r="BL210" s="27">
        <f t="shared" si="62"/>
        <v>3950</v>
      </c>
      <c r="BM210" s="27">
        <f t="shared" si="62"/>
        <v>3950</v>
      </c>
      <c r="BN210" s="27">
        <f t="shared" si="62"/>
        <v>3950</v>
      </c>
      <c r="BO210" s="27">
        <f t="shared" si="62"/>
        <v>3950</v>
      </c>
      <c r="BP210" s="27">
        <f t="shared" si="62"/>
        <v>3950</v>
      </c>
      <c r="BQ210" s="27">
        <f t="shared" si="62"/>
        <v>3950</v>
      </c>
      <c r="BR210" s="27"/>
      <c r="BS210" s="27"/>
      <c r="BT210" s="27"/>
      <c r="BU210" s="28">
        <f t="shared" ref="BU210:BU217" si="74">SUM(L210:BT210)</f>
        <v>102700</v>
      </c>
      <c r="BW210" s="26">
        <f t="shared" si="9"/>
        <v>0</v>
      </c>
      <c r="BX210" s="26">
        <f t="shared" si="10"/>
        <v>0</v>
      </c>
      <c r="BY210" s="26">
        <f t="shared" si="11"/>
        <v>0</v>
      </c>
      <c r="BZ210" s="26">
        <f t="shared" si="67"/>
        <v>3950</v>
      </c>
      <c r="CA210" s="26">
        <f t="shared" si="68"/>
        <v>31600</v>
      </c>
      <c r="CB210" s="26">
        <f t="shared" si="64"/>
        <v>47400</v>
      </c>
      <c r="CC210" s="26">
        <f t="shared" si="72"/>
        <v>19750</v>
      </c>
      <c r="CD210" s="26">
        <f t="shared" si="65"/>
        <v>102700</v>
      </c>
    </row>
    <row r="211" spans="1:82" s="23" customFormat="1" ht="38.25" customHeight="1" x14ac:dyDescent="0.25">
      <c r="A211" s="23" t="s">
        <v>382</v>
      </c>
      <c r="B211" s="21" t="s">
        <v>85</v>
      </c>
      <c r="C211" s="31" t="s">
        <v>90</v>
      </c>
      <c r="D211" s="31"/>
      <c r="E211" s="31"/>
      <c r="F211" s="31"/>
      <c r="G211" s="31"/>
      <c r="H211" s="31"/>
      <c r="I211" s="23">
        <f>1.3*0.02</f>
        <v>2.6000000000000002E-2</v>
      </c>
      <c r="J211" s="25">
        <v>14731.632000000001</v>
      </c>
      <c r="K211" s="25">
        <f t="shared" si="63"/>
        <v>383.02243200000009</v>
      </c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>
        <v>383.02243200000009</v>
      </c>
      <c r="BC211" s="27">
        <f t="shared" si="71"/>
        <v>383.02243200000009</v>
      </c>
      <c r="BD211" s="27">
        <f t="shared" si="71"/>
        <v>383.02243200000009</v>
      </c>
      <c r="BE211" s="27">
        <f t="shared" si="71"/>
        <v>383.02243200000009</v>
      </c>
      <c r="BF211" s="27">
        <f t="shared" si="71"/>
        <v>383.02243200000009</v>
      </c>
      <c r="BG211" s="27">
        <f t="shared" si="71"/>
        <v>383.02243200000009</v>
      </c>
      <c r="BH211" s="27">
        <f t="shared" si="71"/>
        <v>383.02243200000009</v>
      </c>
      <c r="BI211" s="27">
        <f t="shared" si="71"/>
        <v>383.02243200000009</v>
      </c>
      <c r="BJ211" s="27">
        <f t="shared" ref="BI211:BQ217" si="75">BI211</f>
        <v>383.02243200000009</v>
      </c>
      <c r="BK211" s="27">
        <f t="shared" si="75"/>
        <v>383.02243200000009</v>
      </c>
      <c r="BL211" s="27">
        <f t="shared" si="75"/>
        <v>383.02243200000009</v>
      </c>
      <c r="BM211" s="27">
        <f t="shared" si="75"/>
        <v>383.02243200000009</v>
      </c>
      <c r="BN211" s="27">
        <f t="shared" si="75"/>
        <v>383.02243200000009</v>
      </c>
      <c r="BO211" s="27">
        <f t="shared" si="75"/>
        <v>383.02243200000009</v>
      </c>
      <c r="BP211" s="27">
        <f t="shared" si="75"/>
        <v>383.02243200000009</v>
      </c>
      <c r="BQ211" s="27">
        <f t="shared" si="75"/>
        <v>383.02243200000009</v>
      </c>
      <c r="BR211" s="27"/>
      <c r="BS211" s="27"/>
      <c r="BT211" s="27"/>
      <c r="BU211" s="28">
        <f t="shared" si="74"/>
        <v>6128.3589120000006</v>
      </c>
      <c r="BW211" s="26">
        <f t="shared" si="9"/>
        <v>0</v>
      </c>
      <c r="BX211" s="26">
        <f t="shared" si="10"/>
        <v>0</v>
      </c>
      <c r="BY211" s="26">
        <f t="shared" si="11"/>
        <v>0</v>
      </c>
      <c r="BZ211" s="26">
        <f t="shared" si="67"/>
        <v>0</v>
      </c>
      <c r="CA211" s="26">
        <f t="shared" si="68"/>
        <v>0</v>
      </c>
      <c r="CB211" s="26">
        <f t="shared" si="64"/>
        <v>4213.2467520000018</v>
      </c>
      <c r="CC211" s="26">
        <f t="shared" si="72"/>
        <v>1915.1121600000006</v>
      </c>
      <c r="CD211" s="26">
        <f t="shared" si="65"/>
        <v>6128.3589120000024</v>
      </c>
    </row>
    <row r="212" spans="1:82" s="23" customFormat="1" ht="38.25" customHeight="1" x14ac:dyDescent="0.25">
      <c r="A212" s="23" t="s">
        <v>382</v>
      </c>
      <c r="B212" s="21" t="s">
        <v>85</v>
      </c>
      <c r="C212" s="50" t="s">
        <v>376</v>
      </c>
      <c r="D212" s="31"/>
      <c r="E212" s="31"/>
      <c r="F212" s="31"/>
      <c r="G212" s="31"/>
      <c r="H212" s="31"/>
      <c r="I212" s="51">
        <f>1.3*0.13</f>
        <v>0.16900000000000001</v>
      </c>
      <c r="J212" s="25">
        <v>14731.632000000001</v>
      </c>
      <c r="K212" s="25">
        <f t="shared" si="63"/>
        <v>2489.6458080000002</v>
      </c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>
        <v>2489.6458080000002</v>
      </c>
      <c r="BF212" s="27">
        <f t="shared" si="71"/>
        <v>2489.6458080000002</v>
      </c>
      <c r="BG212" s="27">
        <f t="shared" si="71"/>
        <v>2489.6458080000002</v>
      </c>
      <c r="BH212" s="27">
        <f t="shared" si="71"/>
        <v>2489.6458080000002</v>
      </c>
      <c r="BI212" s="27">
        <f t="shared" si="75"/>
        <v>2489.6458080000002</v>
      </c>
      <c r="BJ212" s="27">
        <f t="shared" si="75"/>
        <v>2489.6458080000002</v>
      </c>
      <c r="BK212" s="27">
        <f t="shared" si="75"/>
        <v>2489.6458080000002</v>
      </c>
      <c r="BL212" s="27">
        <f t="shared" si="75"/>
        <v>2489.6458080000002</v>
      </c>
      <c r="BM212" s="27">
        <f t="shared" si="75"/>
        <v>2489.6458080000002</v>
      </c>
      <c r="BN212" s="27">
        <f t="shared" si="75"/>
        <v>2489.6458080000002</v>
      </c>
      <c r="BO212" s="27">
        <f t="shared" si="75"/>
        <v>2489.6458080000002</v>
      </c>
      <c r="BP212" s="27">
        <f t="shared" si="75"/>
        <v>2489.6458080000002</v>
      </c>
      <c r="BQ212" s="27">
        <f t="shared" si="75"/>
        <v>2489.6458080000002</v>
      </c>
      <c r="BR212" s="27"/>
      <c r="BS212" s="27"/>
      <c r="BT212" s="27"/>
      <c r="BU212" s="28">
        <f t="shared" si="74"/>
        <v>32365.395504000011</v>
      </c>
      <c r="BW212" s="26">
        <f t="shared" si="9"/>
        <v>0</v>
      </c>
      <c r="BX212" s="26">
        <f t="shared" si="10"/>
        <v>0</v>
      </c>
      <c r="BY212" s="26">
        <f t="shared" si="11"/>
        <v>0</v>
      </c>
      <c r="BZ212" s="26">
        <f t="shared" si="67"/>
        <v>0</v>
      </c>
      <c r="CA212" s="26">
        <f t="shared" si="68"/>
        <v>0</v>
      </c>
      <c r="CB212" s="26">
        <f t="shared" si="64"/>
        <v>19917.166464000005</v>
      </c>
      <c r="CC212" s="26">
        <f t="shared" si="72"/>
        <v>12448.229040000002</v>
      </c>
      <c r="CD212" s="26">
        <f t="shared" si="65"/>
        <v>32365.395504000007</v>
      </c>
    </row>
    <row r="213" spans="1:82" s="23" customFormat="1" ht="38.25" customHeight="1" x14ac:dyDescent="0.25">
      <c r="A213" s="23" t="s">
        <v>382</v>
      </c>
      <c r="B213" s="21" t="s">
        <v>85</v>
      </c>
      <c r="C213" s="31" t="s">
        <v>91</v>
      </c>
      <c r="D213" s="31"/>
      <c r="E213" s="31"/>
      <c r="F213" s="31"/>
      <c r="G213" s="31"/>
      <c r="H213" s="31"/>
      <c r="I213" s="23">
        <f>1.3*0.23</f>
        <v>0.29900000000000004</v>
      </c>
      <c r="J213" s="25">
        <v>14731.632000000001</v>
      </c>
      <c r="K213" s="25">
        <f t="shared" si="63"/>
        <v>4404.7579680000008</v>
      </c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>
        <v>4404.7579680000008</v>
      </c>
      <c r="BI213" s="27">
        <f t="shared" si="75"/>
        <v>4404.7579680000008</v>
      </c>
      <c r="BJ213" s="27">
        <f t="shared" si="75"/>
        <v>4404.7579680000008</v>
      </c>
      <c r="BK213" s="27">
        <f t="shared" si="75"/>
        <v>4404.7579680000008</v>
      </c>
      <c r="BL213" s="27">
        <f t="shared" si="75"/>
        <v>4404.7579680000008</v>
      </c>
      <c r="BM213" s="27">
        <f t="shared" si="75"/>
        <v>4404.7579680000008</v>
      </c>
      <c r="BN213" s="27">
        <f t="shared" si="75"/>
        <v>4404.7579680000008</v>
      </c>
      <c r="BO213" s="27">
        <f t="shared" si="75"/>
        <v>4404.7579680000008</v>
      </c>
      <c r="BP213" s="27">
        <f t="shared" si="75"/>
        <v>4404.7579680000008</v>
      </c>
      <c r="BQ213" s="27">
        <f t="shared" si="75"/>
        <v>4404.7579680000008</v>
      </c>
      <c r="BR213" s="27"/>
      <c r="BS213" s="27"/>
      <c r="BT213" s="27"/>
      <c r="BU213" s="28">
        <f t="shared" si="74"/>
        <v>44047.579680000003</v>
      </c>
      <c r="BW213" s="26">
        <f t="shared" si="9"/>
        <v>0</v>
      </c>
      <c r="BX213" s="26">
        <f t="shared" si="10"/>
        <v>0</v>
      </c>
      <c r="BY213" s="26">
        <f t="shared" si="11"/>
        <v>0</v>
      </c>
      <c r="BZ213" s="26">
        <f t="shared" si="67"/>
        <v>0</v>
      </c>
      <c r="CA213" s="26">
        <f t="shared" si="68"/>
        <v>0</v>
      </c>
      <c r="CB213" s="26">
        <f t="shared" si="64"/>
        <v>22023.789840000005</v>
      </c>
      <c r="CC213" s="26">
        <f t="shared" si="72"/>
        <v>22023.789840000005</v>
      </c>
      <c r="CD213" s="26">
        <f t="shared" si="65"/>
        <v>44047.57968000001</v>
      </c>
    </row>
    <row r="214" spans="1:82" s="23" customFormat="1" ht="38.25" customHeight="1" x14ac:dyDescent="0.25">
      <c r="A214" s="23" t="s">
        <v>382</v>
      </c>
      <c r="B214" s="21" t="s">
        <v>85</v>
      </c>
      <c r="C214" s="50" t="s">
        <v>377</v>
      </c>
      <c r="D214" s="31"/>
      <c r="E214" s="31"/>
      <c r="F214" s="31"/>
      <c r="G214" s="31"/>
      <c r="H214" s="31"/>
      <c r="I214" s="51">
        <f>1.3*0.23</f>
        <v>0.29900000000000004</v>
      </c>
      <c r="J214" s="25">
        <v>14731.632000000001</v>
      </c>
      <c r="K214" s="25">
        <f t="shared" si="63"/>
        <v>4404.7579680000008</v>
      </c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>
        <v>4404.7579680000008</v>
      </c>
      <c r="BK214" s="27">
        <f t="shared" si="75"/>
        <v>4404.7579680000008</v>
      </c>
      <c r="BL214" s="27">
        <f t="shared" si="75"/>
        <v>4404.7579680000008</v>
      </c>
      <c r="BM214" s="27">
        <f t="shared" si="75"/>
        <v>4404.7579680000008</v>
      </c>
      <c r="BN214" s="27">
        <f t="shared" si="75"/>
        <v>4404.7579680000008</v>
      </c>
      <c r="BO214" s="27">
        <f t="shared" si="75"/>
        <v>4404.7579680000008</v>
      </c>
      <c r="BP214" s="27">
        <f t="shared" si="75"/>
        <v>4404.7579680000008</v>
      </c>
      <c r="BQ214" s="27">
        <f t="shared" si="75"/>
        <v>4404.7579680000008</v>
      </c>
      <c r="BR214" s="27"/>
      <c r="BS214" s="27"/>
      <c r="BT214" s="27"/>
      <c r="BU214" s="28">
        <f t="shared" si="74"/>
        <v>35238.063744000006</v>
      </c>
      <c r="BW214" s="26">
        <f t="shared" si="9"/>
        <v>0</v>
      </c>
      <c r="BX214" s="26">
        <f t="shared" si="10"/>
        <v>0</v>
      </c>
      <c r="BY214" s="26">
        <f t="shared" si="11"/>
        <v>0</v>
      </c>
      <c r="BZ214" s="26">
        <f t="shared" si="67"/>
        <v>0</v>
      </c>
      <c r="CA214" s="26">
        <f t="shared" si="68"/>
        <v>0</v>
      </c>
      <c r="CB214" s="26">
        <f t="shared" si="64"/>
        <v>13214.273904000001</v>
      </c>
      <c r="CC214" s="26">
        <f t="shared" si="72"/>
        <v>22023.789840000005</v>
      </c>
      <c r="CD214" s="26">
        <f t="shared" si="65"/>
        <v>35238.063744000006</v>
      </c>
    </row>
    <row r="215" spans="1:82" s="23" customFormat="1" ht="38.25" customHeight="1" x14ac:dyDescent="0.25">
      <c r="A215" s="23" t="s">
        <v>382</v>
      </c>
      <c r="B215" s="21" t="s">
        <v>85</v>
      </c>
      <c r="C215" s="50" t="s">
        <v>378</v>
      </c>
      <c r="D215" s="31"/>
      <c r="E215" s="31"/>
      <c r="F215" s="31"/>
      <c r="G215" s="31"/>
      <c r="H215" s="31"/>
      <c r="I215" s="51">
        <f>1.3*0.24</f>
        <v>0.312</v>
      </c>
      <c r="J215" s="25">
        <v>14731.632000000001</v>
      </c>
      <c r="K215" s="25">
        <f t="shared" si="63"/>
        <v>4596.2691840000007</v>
      </c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>
        <v>4596.2691840000007</v>
      </c>
      <c r="BM215" s="27">
        <f t="shared" si="75"/>
        <v>4596.2691840000007</v>
      </c>
      <c r="BN215" s="27">
        <f t="shared" si="75"/>
        <v>4596.2691840000007</v>
      </c>
      <c r="BO215" s="27">
        <f t="shared" si="75"/>
        <v>4596.2691840000007</v>
      </c>
      <c r="BP215" s="27">
        <f t="shared" si="75"/>
        <v>4596.2691840000007</v>
      </c>
      <c r="BQ215" s="27">
        <f t="shared" si="75"/>
        <v>4596.2691840000007</v>
      </c>
      <c r="BR215" s="27"/>
      <c r="BS215" s="27"/>
      <c r="BT215" s="27"/>
      <c r="BU215" s="28">
        <f t="shared" si="74"/>
        <v>27577.615104000004</v>
      </c>
      <c r="BW215" s="26">
        <f t="shared" si="9"/>
        <v>0</v>
      </c>
      <c r="BX215" s="26">
        <f t="shared" si="10"/>
        <v>0</v>
      </c>
      <c r="BY215" s="26">
        <f t="shared" si="11"/>
        <v>0</v>
      </c>
      <c r="BZ215" s="26">
        <f t="shared" si="67"/>
        <v>0</v>
      </c>
      <c r="CA215" s="26">
        <f t="shared" si="68"/>
        <v>0</v>
      </c>
      <c r="CB215" s="26">
        <f t="shared" si="64"/>
        <v>4596.2691840000007</v>
      </c>
      <c r="CC215" s="26">
        <f t="shared" si="72"/>
        <v>22981.345920000003</v>
      </c>
      <c r="CD215" s="26">
        <f t="shared" si="65"/>
        <v>27577.615104000004</v>
      </c>
    </row>
    <row r="216" spans="1:82" s="23" customFormat="1" ht="38.25" customHeight="1" x14ac:dyDescent="0.25">
      <c r="A216" s="23" t="s">
        <v>382</v>
      </c>
      <c r="B216" s="21" t="s">
        <v>85</v>
      </c>
      <c r="C216" s="31" t="s">
        <v>92</v>
      </c>
      <c r="D216" s="31"/>
      <c r="E216" s="31"/>
      <c r="F216" s="31"/>
      <c r="G216" s="31"/>
      <c r="H216" s="31"/>
      <c r="I216" s="23">
        <f>1.3*0.15</f>
        <v>0.19500000000000001</v>
      </c>
      <c r="J216" s="25">
        <v>14731.632000000001</v>
      </c>
      <c r="K216" s="25">
        <f t="shared" si="63"/>
        <v>2872.6682400000004</v>
      </c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>
        <v>2872.6682400000004</v>
      </c>
      <c r="BO216" s="27">
        <f t="shared" si="75"/>
        <v>2872.6682400000004</v>
      </c>
      <c r="BP216" s="27">
        <f t="shared" si="75"/>
        <v>2872.6682400000004</v>
      </c>
      <c r="BQ216" s="27">
        <f t="shared" si="75"/>
        <v>2872.6682400000004</v>
      </c>
      <c r="BR216" s="27"/>
      <c r="BS216" s="27"/>
      <c r="BT216" s="27"/>
      <c r="BU216" s="28">
        <f t="shared" si="74"/>
        <v>11490.672960000002</v>
      </c>
      <c r="BW216" s="26">
        <f t="shared" si="9"/>
        <v>0</v>
      </c>
      <c r="BX216" s="26">
        <f t="shared" si="10"/>
        <v>0</v>
      </c>
      <c r="BY216" s="26">
        <f t="shared" si="11"/>
        <v>0</v>
      </c>
      <c r="BZ216" s="26">
        <f t="shared" si="67"/>
        <v>0</v>
      </c>
      <c r="CA216" s="26">
        <f t="shared" si="68"/>
        <v>0</v>
      </c>
      <c r="CB216" s="26">
        <f t="shared" si="64"/>
        <v>0</v>
      </c>
      <c r="CC216" s="26">
        <f t="shared" si="72"/>
        <v>11490.672960000002</v>
      </c>
      <c r="CD216" s="26">
        <f t="shared" si="65"/>
        <v>11490.672960000002</v>
      </c>
    </row>
    <row r="217" spans="1:82" s="23" customFormat="1" ht="38.25" customHeight="1" x14ac:dyDescent="0.25">
      <c r="A217" s="23" t="s">
        <v>383</v>
      </c>
      <c r="B217" s="21" t="s">
        <v>93</v>
      </c>
      <c r="C217" s="31" t="s">
        <v>86</v>
      </c>
      <c r="D217" s="31"/>
      <c r="E217" s="31"/>
      <c r="F217" s="31"/>
      <c r="G217" s="31"/>
      <c r="H217" s="31"/>
      <c r="I217" s="23">
        <v>1</v>
      </c>
      <c r="J217" s="25">
        <v>7555</v>
      </c>
      <c r="K217" s="25">
        <f t="shared" si="63"/>
        <v>7555</v>
      </c>
      <c r="AF217" s="27">
        <v>7555</v>
      </c>
      <c r="AG217" s="27">
        <v>7555</v>
      </c>
      <c r="AH217" s="27">
        <v>7555</v>
      </c>
      <c r="AI217" s="27">
        <v>7555</v>
      </c>
      <c r="AJ217" s="27">
        <v>7555</v>
      </c>
      <c r="AK217" s="27">
        <v>7555</v>
      </c>
      <c r="AL217" s="27">
        <v>7555</v>
      </c>
      <c r="AM217" s="27">
        <v>7555</v>
      </c>
      <c r="AN217" s="27">
        <v>7555</v>
      </c>
      <c r="AO217" s="27">
        <v>7555</v>
      </c>
      <c r="AP217" s="27">
        <v>7555</v>
      </c>
      <c r="AQ217" s="27">
        <v>7555</v>
      </c>
      <c r="AR217" s="27">
        <v>7555</v>
      </c>
      <c r="AS217" s="27">
        <v>7555</v>
      </c>
      <c r="AT217" s="27">
        <f t="shared" ref="AT217:AW217" si="76">AS217</f>
        <v>7555</v>
      </c>
      <c r="AU217" s="27">
        <f t="shared" si="76"/>
        <v>7555</v>
      </c>
      <c r="AV217" s="27">
        <f t="shared" si="76"/>
        <v>7555</v>
      </c>
      <c r="AW217" s="27">
        <f t="shared" si="76"/>
        <v>7555</v>
      </c>
      <c r="AX217" s="27">
        <f t="shared" ref="AX217:BM217" si="77">AW217</f>
        <v>7555</v>
      </c>
      <c r="AY217" s="27">
        <f t="shared" si="77"/>
        <v>7555</v>
      </c>
      <c r="AZ217" s="27">
        <f t="shared" si="77"/>
        <v>7555</v>
      </c>
      <c r="BA217" s="27">
        <f t="shared" si="77"/>
        <v>7555</v>
      </c>
      <c r="BB217" s="27">
        <f t="shared" si="77"/>
        <v>7555</v>
      </c>
      <c r="BC217" s="27">
        <f t="shared" si="77"/>
        <v>7555</v>
      </c>
      <c r="BD217" s="27">
        <f t="shared" si="77"/>
        <v>7555</v>
      </c>
      <c r="BE217" s="27">
        <f t="shared" si="77"/>
        <v>7555</v>
      </c>
      <c r="BF217" s="27">
        <f t="shared" si="77"/>
        <v>7555</v>
      </c>
      <c r="BG217" s="27">
        <f t="shared" si="77"/>
        <v>7555</v>
      </c>
      <c r="BH217" s="27">
        <f t="shared" si="77"/>
        <v>7555</v>
      </c>
      <c r="BI217" s="27">
        <f t="shared" si="77"/>
        <v>7555</v>
      </c>
      <c r="BJ217" s="27">
        <f t="shared" si="77"/>
        <v>7555</v>
      </c>
      <c r="BK217" s="27">
        <f t="shared" si="77"/>
        <v>7555</v>
      </c>
      <c r="BL217" s="27">
        <f t="shared" si="77"/>
        <v>7555</v>
      </c>
      <c r="BM217" s="27">
        <f t="shared" si="77"/>
        <v>7555</v>
      </c>
      <c r="BN217" s="27">
        <f t="shared" si="75"/>
        <v>7555</v>
      </c>
      <c r="BO217" s="27">
        <f t="shared" si="75"/>
        <v>7555</v>
      </c>
      <c r="BP217" s="27">
        <f t="shared" si="75"/>
        <v>7555</v>
      </c>
      <c r="BQ217" s="27">
        <f t="shared" si="75"/>
        <v>7555</v>
      </c>
      <c r="BR217" s="27"/>
      <c r="BS217" s="27"/>
      <c r="BT217" s="27"/>
      <c r="BU217" s="28">
        <f t="shared" si="74"/>
        <v>287090</v>
      </c>
      <c r="BW217" s="26">
        <f t="shared" ref="BW217" si="78">SUM(L217:P217)</f>
        <v>0</v>
      </c>
      <c r="BX217" s="26">
        <f t="shared" ref="BX217:BX238" si="79">SUM(Q217:AB217)</f>
        <v>0</v>
      </c>
      <c r="BY217" s="26">
        <f t="shared" ref="BY217:BY238" si="80">SUM(AC217:AN217)</f>
        <v>67995</v>
      </c>
      <c r="BZ217" s="26">
        <f t="shared" si="67"/>
        <v>30220</v>
      </c>
      <c r="CA217" s="26">
        <f t="shared" si="68"/>
        <v>60440</v>
      </c>
      <c r="CB217" s="26">
        <f t="shared" si="64"/>
        <v>90660</v>
      </c>
      <c r="CC217" s="26">
        <f t="shared" si="72"/>
        <v>37775</v>
      </c>
      <c r="CD217" s="26">
        <f t="shared" si="65"/>
        <v>287090</v>
      </c>
    </row>
    <row r="218" spans="1:82" s="23" customFormat="1" ht="25.5" customHeight="1" x14ac:dyDescent="0.25">
      <c r="A218" s="23" t="s">
        <v>383</v>
      </c>
      <c r="B218" s="21" t="s">
        <v>93</v>
      </c>
      <c r="C218" s="31" t="s">
        <v>94</v>
      </c>
      <c r="D218" s="31"/>
      <c r="E218" s="31"/>
      <c r="F218" s="31"/>
      <c r="G218" s="31"/>
      <c r="H218" s="31"/>
      <c r="I218" s="23">
        <v>1</v>
      </c>
      <c r="J218" s="25">
        <v>9300</v>
      </c>
      <c r="K218" s="25">
        <f t="shared" si="63"/>
        <v>9300</v>
      </c>
      <c r="AF218" s="27"/>
      <c r="AG218" s="27"/>
      <c r="AH218" s="27">
        <v>9300</v>
      </c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>
        <f>K218</f>
        <v>9300</v>
      </c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>
        <f>K218</f>
        <v>9300</v>
      </c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8">
        <f>SUM(L218:BT218)</f>
        <v>27900</v>
      </c>
      <c r="BW218" s="26">
        <f t="shared" ref="BW218:BW238" si="81">SUM(L218:P218)</f>
        <v>0</v>
      </c>
      <c r="BX218" s="26">
        <f t="shared" si="79"/>
        <v>0</v>
      </c>
      <c r="BY218" s="26">
        <f t="shared" si="80"/>
        <v>9300</v>
      </c>
      <c r="BZ218" s="26">
        <f t="shared" si="67"/>
        <v>0</v>
      </c>
      <c r="CA218" s="26">
        <f t="shared" si="68"/>
        <v>9300</v>
      </c>
      <c r="CB218" s="26">
        <f t="shared" si="64"/>
        <v>9300</v>
      </c>
      <c r="CC218" s="26">
        <f t="shared" si="72"/>
        <v>0</v>
      </c>
      <c r="CD218" s="26">
        <f t="shared" si="65"/>
        <v>27900</v>
      </c>
    </row>
    <row r="219" spans="1:82" s="23" customFormat="1" ht="25.5" customHeight="1" x14ac:dyDescent="0.25">
      <c r="A219" s="23" t="s">
        <v>383</v>
      </c>
      <c r="B219" s="21" t="s">
        <v>93</v>
      </c>
      <c r="C219" s="31" t="s">
        <v>87</v>
      </c>
      <c r="D219" s="31"/>
      <c r="E219" s="31"/>
      <c r="F219" s="31"/>
      <c r="G219" s="31"/>
      <c r="H219" s="31"/>
      <c r="I219" s="23">
        <v>1</v>
      </c>
      <c r="J219" s="25">
        <v>7555</v>
      </c>
      <c r="K219" s="25">
        <f t="shared" si="63"/>
        <v>7555</v>
      </c>
      <c r="AP219" s="27"/>
      <c r="AQ219" s="27"/>
      <c r="AR219" s="27">
        <v>7555</v>
      </c>
      <c r="AS219" s="27">
        <v>7555</v>
      </c>
      <c r="AT219" s="27">
        <f t="shared" ref="AT219:BH221" si="82">AS219</f>
        <v>7555</v>
      </c>
      <c r="AU219" s="27">
        <f t="shared" si="82"/>
        <v>7555</v>
      </c>
      <c r="AV219" s="27">
        <f t="shared" si="82"/>
        <v>7555</v>
      </c>
      <c r="AW219" s="27">
        <f t="shared" si="82"/>
        <v>7555</v>
      </c>
      <c r="AX219" s="27">
        <f t="shared" si="82"/>
        <v>7555</v>
      </c>
      <c r="AY219" s="27">
        <f t="shared" si="82"/>
        <v>7555</v>
      </c>
      <c r="AZ219" s="27">
        <f t="shared" si="82"/>
        <v>7555</v>
      </c>
      <c r="BA219" s="27">
        <f t="shared" si="82"/>
        <v>7555</v>
      </c>
      <c r="BB219" s="27">
        <f t="shared" si="82"/>
        <v>7555</v>
      </c>
      <c r="BC219" s="27">
        <f t="shared" si="82"/>
        <v>7555</v>
      </c>
      <c r="BD219" s="27">
        <f t="shared" si="82"/>
        <v>7555</v>
      </c>
      <c r="BE219" s="27">
        <f t="shared" si="82"/>
        <v>7555</v>
      </c>
      <c r="BF219" s="27">
        <f t="shared" si="82"/>
        <v>7555</v>
      </c>
      <c r="BG219" s="27">
        <f t="shared" si="82"/>
        <v>7555</v>
      </c>
      <c r="BH219" s="27">
        <f t="shared" si="82"/>
        <v>7555</v>
      </c>
      <c r="BI219" s="27">
        <f t="shared" ref="BG219:BQ225" si="83">BH219</f>
        <v>7555</v>
      </c>
      <c r="BJ219" s="27">
        <f t="shared" si="83"/>
        <v>7555</v>
      </c>
      <c r="BK219" s="27">
        <f t="shared" si="83"/>
        <v>7555</v>
      </c>
      <c r="BL219" s="27">
        <f t="shared" si="83"/>
        <v>7555</v>
      </c>
      <c r="BM219" s="27">
        <f t="shared" si="83"/>
        <v>7555</v>
      </c>
      <c r="BN219" s="27">
        <f t="shared" si="83"/>
        <v>7555</v>
      </c>
      <c r="BO219" s="27">
        <f t="shared" si="83"/>
        <v>7555</v>
      </c>
      <c r="BP219" s="27">
        <f t="shared" si="83"/>
        <v>7555</v>
      </c>
      <c r="BQ219" s="27">
        <f t="shared" si="83"/>
        <v>7555</v>
      </c>
      <c r="BR219" s="27"/>
      <c r="BS219" s="27"/>
      <c r="BT219" s="27"/>
      <c r="BU219" s="28">
        <f t="shared" ref="BU219:BU225" si="84">SUM(L219:BT219)</f>
        <v>196430</v>
      </c>
      <c r="BW219" s="26">
        <f t="shared" si="81"/>
        <v>0</v>
      </c>
      <c r="BX219" s="26">
        <f t="shared" si="79"/>
        <v>0</v>
      </c>
      <c r="BY219" s="26">
        <f t="shared" si="80"/>
        <v>0</v>
      </c>
      <c r="BZ219" s="26">
        <f t="shared" si="67"/>
        <v>7555</v>
      </c>
      <c r="CA219" s="26">
        <f t="shared" si="68"/>
        <v>60440</v>
      </c>
      <c r="CB219" s="26">
        <f t="shared" si="64"/>
        <v>90660</v>
      </c>
      <c r="CC219" s="26">
        <f t="shared" si="72"/>
        <v>37775</v>
      </c>
      <c r="CD219" s="26">
        <f t="shared" si="65"/>
        <v>196430</v>
      </c>
    </row>
    <row r="220" spans="1:82" s="23" customFormat="1" ht="38.25" customHeight="1" x14ac:dyDescent="0.25">
      <c r="A220" s="23" t="s">
        <v>383</v>
      </c>
      <c r="B220" s="21" t="s">
        <v>93</v>
      </c>
      <c r="C220" s="31" t="s">
        <v>90</v>
      </c>
      <c r="D220" s="31"/>
      <c r="E220" s="31"/>
      <c r="F220" s="31"/>
      <c r="G220" s="31"/>
      <c r="H220" s="31"/>
      <c r="I220" s="23">
        <f>1.3*0.02</f>
        <v>2.6000000000000002E-2</v>
      </c>
      <c r="J220" s="25">
        <v>7555</v>
      </c>
      <c r="K220" s="25">
        <f t="shared" si="63"/>
        <v>196.43</v>
      </c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>
        <v>196.43</v>
      </c>
      <c r="BC220" s="27">
        <f t="shared" si="82"/>
        <v>196.43</v>
      </c>
      <c r="BD220" s="27">
        <f t="shared" si="82"/>
        <v>196.43</v>
      </c>
      <c r="BE220" s="27">
        <f t="shared" si="82"/>
        <v>196.43</v>
      </c>
      <c r="BF220" s="27">
        <f t="shared" si="82"/>
        <v>196.43</v>
      </c>
      <c r="BG220" s="27">
        <f t="shared" si="83"/>
        <v>196.43</v>
      </c>
      <c r="BH220" s="27">
        <f t="shared" si="83"/>
        <v>196.43</v>
      </c>
      <c r="BI220" s="27">
        <f t="shared" si="83"/>
        <v>196.43</v>
      </c>
      <c r="BJ220" s="27">
        <f t="shared" si="83"/>
        <v>196.43</v>
      </c>
      <c r="BK220" s="27">
        <f t="shared" si="83"/>
        <v>196.43</v>
      </c>
      <c r="BL220" s="27">
        <f t="shared" si="83"/>
        <v>196.43</v>
      </c>
      <c r="BM220" s="27">
        <f t="shared" si="83"/>
        <v>196.43</v>
      </c>
      <c r="BN220" s="27">
        <f t="shared" si="83"/>
        <v>196.43</v>
      </c>
      <c r="BO220" s="27">
        <f t="shared" si="83"/>
        <v>196.43</v>
      </c>
      <c r="BP220" s="27">
        <f t="shared" si="83"/>
        <v>196.43</v>
      </c>
      <c r="BQ220" s="27">
        <f t="shared" si="83"/>
        <v>196.43</v>
      </c>
      <c r="BR220" s="27"/>
      <c r="BS220" s="27"/>
      <c r="BT220" s="27"/>
      <c r="BU220" s="28">
        <f t="shared" si="84"/>
        <v>3142.8799999999997</v>
      </c>
      <c r="BW220" s="26">
        <f t="shared" si="81"/>
        <v>0</v>
      </c>
      <c r="BX220" s="26">
        <f t="shared" si="79"/>
        <v>0</v>
      </c>
      <c r="BY220" s="26">
        <f t="shared" si="80"/>
        <v>0</v>
      </c>
      <c r="BZ220" s="26">
        <f t="shared" si="67"/>
        <v>0</v>
      </c>
      <c r="CA220" s="26">
        <f t="shared" si="68"/>
        <v>0</v>
      </c>
      <c r="CB220" s="26">
        <f t="shared" si="64"/>
        <v>2160.7300000000005</v>
      </c>
      <c r="CC220" s="26">
        <f t="shared" si="72"/>
        <v>982.15000000000009</v>
      </c>
      <c r="CD220" s="26">
        <f t="shared" si="65"/>
        <v>3142.8800000000006</v>
      </c>
    </row>
    <row r="221" spans="1:82" s="23" customFormat="1" ht="38.25" customHeight="1" x14ac:dyDescent="0.25">
      <c r="A221" s="23" t="s">
        <v>383</v>
      </c>
      <c r="B221" s="21" t="s">
        <v>93</v>
      </c>
      <c r="C221" s="50" t="s">
        <v>376</v>
      </c>
      <c r="D221" s="31"/>
      <c r="E221" s="31"/>
      <c r="F221" s="31"/>
      <c r="G221" s="31"/>
      <c r="H221" s="31"/>
      <c r="I221" s="51">
        <f>1.3*0.13</f>
        <v>0.16900000000000001</v>
      </c>
      <c r="J221" s="25">
        <v>7555</v>
      </c>
      <c r="K221" s="25">
        <f t="shared" si="63"/>
        <v>1276.7950000000001</v>
      </c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>
        <v>1276.7950000000001</v>
      </c>
      <c r="BF221" s="27">
        <f t="shared" si="82"/>
        <v>1276.7950000000001</v>
      </c>
      <c r="BG221" s="27">
        <f t="shared" si="83"/>
        <v>1276.7950000000001</v>
      </c>
      <c r="BH221" s="27">
        <f t="shared" si="83"/>
        <v>1276.7950000000001</v>
      </c>
      <c r="BI221" s="27">
        <f t="shared" si="83"/>
        <v>1276.7950000000001</v>
      </c>
      <c r="BJ221" s="27">
        <f t="shared" si="83"/>
        <v>1276.7950000000001</v>
      </c>
      <c r="BK221" s="27">
        <f t="shared" si="83"/>
        <v>1276.7950000000001</v>
      </c>
      <c r="BL221" s="27">
        <f t="shared" si="83"/>
        <v>1276.7950000000001</v>
      </c>
      <c r="BM221" s="27">
        <f t="shared" si="83"/>
        <v>1276.7950000000001</v>
      </c>
      <c r="BN221" s="27">
        <f t="shared" si="83"/>
        <v>1276.7950000000001</v>
      </c>
      <c r="BO221" s="27">
        <f t="shared" si="83"/>
        <v>1276.7950000000001</v>
      </c>
      <c r="BP221" s="27">
        <f t="shared" si="83"/>
        <v>1276.7950000000001</v>
      </c>
      <c r="BQ221" s="27">
        <f t="shared" si="83"/>
        <v>1276.7950000000001</v>
      </c>
      <c r="BR221" s="27"/>
      <c r="BS221" s="27"/>
      <c r="BT221" s="27"/>
      <c r="BU221" s="28">
        <f t="shared" si="84"/>
        <v>16598.334999999999</v>
      </c>
      <c r="BW221" s="26">
        <f t="shared" si="81"/>
        <v>0</v>
      </c>
      <c r="BX221" s="26">
        <f t="shared" si="79"/>
        <v>0</v>
      </c>
      <c r="BY221" s="26">
        <f t="shared" si="80"/>
        <v>0</v>
      </c>
      <c r="BZ221" s="26">
        <f t="shared" si="67"/>
        <v>0</v>
      </c>
      <c r="CA221" s="26">
        <f t="shared" si="68"/>
        <v>0</v>
      </c>
      <c r="CB221" s="26">
        <f t="shared" si="64"/>
        <v>10214.36</v>
      </c>
      <c r="CC221" s="26">
        <f t="shared" si="72"/>
        <v>6383.9750000000004</v>
      </c>
      <c r="CD221" s="26">
        <f t="shared" si="65"/>
        <v>16598.334999999999</v>
      </c>
    </row>
    <row r="222" spans="1:82" s="23" customFormat="1" ht="38.25" customHeight="1" x14ac:dyDescent="0.25">
      <c r="A222" s="23" t="s">
        <v>383</v>
      </c>
      <c r="B222" s="21" t="s">
        <v>93</v>
      </c>
      <c r="C222" s="31" t="s">
        <v>91</v>
      </c>
      <c r="D222" s="31"/>
      <c r="E222" s="31"/>
      <c r="F222" s="31"/>
      <c r="G222" s="31"/>
      <c r="H222" s="31"/>
      <c r="I222" s="23">
        <f>1.3*0.23</f>
        <v>0.29900000000000004</v>
      </c>
      <c r="J222" s="25">
        <v>7555</v>
      </c>
      <c r="K222" s="25">
        <f t="shared" si="63"/>
        <v>2258.9450000000002</v>
      </c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>
        <v>2258.9450000000002</v>
      </c>
      <c r="BI222" s="27">
        <f t="shared" si="83"/>
        <v>2258.9450000000002</v>
      </c>
      <c r="BJ222" s="27">
        <f t="shared" si="83"/>
        <v>2258.9450000000002</v>
      </c>
      <c r="BK222" s="27">
        <f t="shared" si="83"/>
        <v>2258.9450000000002</v>
      </c>
      <c r="BL222" s="27">
        <f t="shared" si="83"/>
        <v>2258.9450000000002</v>
      </c>
      <c r="BM222" s="27">
        <f t="shared" si="83"/>
        <v>2258.9450000000002</v>
      </c>
      <c r="BN222" s="27">
        <f t="shared" si="83"/>
        <v>2258.9450000000002</v>
      </c>
      <c r="BO222" s="27">
        <f t="shared" si="83"/>
        <v>2258.9450000000002</v>
      </c>
      <c r="BP222" s="27">
        <f t="shared" si="83"/>
        <v>2258.9450000000002</v>
      </c>
      <c r="BQ222" s="27">
        <f t="shared" si="83"/>
        <v>2258.9450000000002</v>
      </c>
      <c r="BR222" s="27"/>
      <c r="BS222" s="27"/>
      <c r="BT222" s="27"/>
      <c r="BU222" s="28">
        <f t="shared" si="84"/>
        <v>22589.45</v>
      </c>
      <c r="BW222" s="26">
        <f t="shared" si="81"/>
        <v>0</v>
      </c>
      <c r="BX222" s="26">
        <f t="shared" si="79"/>
        <v>0</v>
      </c>
      <c r="BY222" s="26">
        <f t="shared" si="80"/>
        <v>0</v>
      </c>
      <c r="BZ222" s="26">
        <f t="shared" si="67"/>
        <v>0</v>
      </c>
      <c r="CA222" s="26">
        <f t="shared" si="68"/>
        <v>0</v>
      </c>
      <c r="CB222" s="26">
        <f t="shared" si="64"/>
        <v>11294.725</v>
      </c>
      <c r="CC222" s="26">
        <f t="shared" si="72"/>
        <v>11294.725</v>
      </c>
      <c r="CD222" s="26">
        <f t="shared" si="65"/>
        <v>22589.45</v>
      </c>
    </row>
    <row r="223" spans="1:82" s="23" customFormat="1" ht="38.25" customHeight="1" x14ac:dyDescent="0.25">
      <c r="A223" s="23" t="s">
        <v>383</v>
      </c>
      <c r="B223" s="21" t="s">
        <v>93</v>
      </c>
      <c r="C223" s="50" t="s">
        <v>377</v>
      </c>
      <c r="D223" s="31"/>
      <c r="E223" s="31"/>
      <c r="F223" s="31"/>
      <c r="G223" s="31"/>
      <c r="H223" s="31"/>
      <c r="I223" s="51">
        <f>1.3*0.23</f>
        <v>0.29900000000000004</v>
      </c>
      <c r="J223" s="25">
        <v>7555</v>
      </c>
      <c r="K223" s="25">
        <f t="shared" si="63"/>
        <v>2258.9450000000002</v>
      </c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>
        <v>2258.9450000000002</v>
      </c>
      <c r="BK223" s="27">
        <f t="shared" si="83"/>
        <v>2258.9450000000002</v>
      </c>
      <c r="BL223" s="27">
        <f t="shared" si="83"/>
        <v>2258.9450000000002</v>
      </c>
      <c r="BM223" s="27">
        <f t="shared" si="83"/>
        <v>2258.9450000000002</v>
      </c>
      <c r="BN223" s="27">
        <f t="shared" si="83"/>
        <v>2258.9450000000002</v>
      </c>
      <c r="BO223" s="27">
        <f t="shared" si="83"/>
        <v>2258.9450000000002</v>
      </c>
      <c r="BP223" s="27">
        <f t="shared" si="83"/>
        <v>2258.9450000000002</v>
      </c>
      <c r="BQ223" s="27">
        <f t="shared" si="83"/>
        <v>2258.9450000000002</v>
      </c>
      <c r="BR223" s="27"/>
      <c r="BS223" s="27"/>
      <c r="BT223" s="27"/>
      <c r="BU223" s="28">
        <f t="shared" si="84"/>
        <v>18071.560000000001</v>
      </c>
      <c r="BW223" s="26">
        <f t="shared" si="81"/>
        <v>0</v>
      </c>
      <c r="BX223" s="26">
        <f t="shared" si="79"/>
        <v>0</v>
      </c>
      <c r="BY223" s="26">
        <f t="shared" si="80"/>
        <v>0</v>
      </c>
      <c r="BZ223" s="26">
        <f t="shared" si="67"/>
        <v>0</v>
      </c>
      <c r="CA223" s="26">
        <f t="shared" si="68"/>
        <v>0</v>
      </c>
      <c r="CB223" s="26">
        <f t="shared" si="64"/>
        <v>6776.8350000000009</v>
      </c>
      <c r="CC223" s="26">
        <f t="shared" si="72"/>
        <v>11294.725</v>
      </c>
      <c r="CD223" s="26">
        <f t="shared" si="65"/>
        <v>18071.560000000001</v>
      </c>
    </row>
    <row r="224" spans="1:82" s="23" customFormat="1" ht="38.25" customHeight="1" x14ac:dyDescent="0.25">
      <c r="A224" s="23" t="s">
        <v>383</v>
      </c>
      <c r="B224" s="21" t="s">
        <v>93</v>
      </c>
      <c r="C224" s="50" t="s">
        <v>378</v>
      </c>
      <c r="D224" s="31"/>
      <c r="E224" s="31"/>
      <c r="F224" s="31"/>
      <c r="G224" s="31"/>
      <c r="H224" s="31"/>
      <c r="I224" s="51">
        <f>1.3*0.24</f>
        <v>0.312</v>
      </c>
      <c r="J224" s="25">
        <v>7555</v>
      </c>
      <c r="K224" s="25">
        <f t="shared" si="63"/>
        <v>2357.16</v>
      </c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>
        <v>2357.16</v>
      </c>
      <c r="BM224" s="27">
        <f t="shared" si="83"/>
        <v>2357.16</v>
      </c>
      <c r="BN224" s="27">
        <f t="shared" si="83"/>
        <v>2357.16</v>
      </c>
      <c r="BO224" s="27">
        <f t="shared" si="83"/>
        <v>2357.16</v>
      </c>
      <c r="BP224" s="27">
        <f t="shared" si="83"/>
        <v>2357.16</v>
      </c>
      <c r="BQ224" s="27">
        <f t="shared" si="83"/>
        <v>2357.16</v>
      </c>
      <c r="BR224" s="27"/>
      <c r="BS224" s="27"/>
      <c r="BT224" s="27"/>
      <c r="BU224" s="28">
        <f t="shared" si="84"/>
        <v>14142.96</v>
      </c>
      <c r="BW224" s="26">
        <f t="shared" si="81"/>
        <v>0</v>
      </c>
      <c r="BX224" s="26">
        <f t="shared" si="79"/>
        <v>0</v>
      </c>
      <c r="BY224" s="26">
        <f t="shared" si="80"/>
        <v>0</v>
      </c>
      <c r="BZ224" s="26">
        <f t="shared" si="67"/>
        <v>0</v>
      </c>
      <c r="CA224" s="26">
        <f t="shared" si="68"/>
        <v>0</v>
      </c>
      <c r="CB224" s="26">
        <f t="shared" si="64"/>
        <v>2357.16</v>
      </c>
      <c r="CC224" s="26">
        <f t="shared" si="72"/>
        <v>11785.8</v>
      </c>
      <c r="CD224" s="26">
        <f t="shared" si="65"/>
        <v>14142.96</v>
      </c>
    </row>
    <row r="225" spans="1:82" s="23" customFormat="1" ht="38.25" customHeight="1" x14ac:dyDescent="0.25">
      <c r="A225" s="23" t="s">
        <v>383</v>
      </c>
      <c r="B225" s="21" t="s">
        <v>93</v>
      </c>
      <c r="C225" s="31" t="s">
        <v>92</v>
      </c>
      <c r="D225" s="31"/>
      <c r="E225" s="31"/>
      <c r="F225" s="31"/>
      <c r="G225" s="31"/>
      <c r="H225" s="31"/>
      <c r="I225" s="23">
        <f>1.3*0.15</f>
        <v>0.19500000000000001</v>
      </c>
      <c r="J225" s="25">
        <v>7555</v>
      </c>
      <c r="K225" s="25">
        <f t="shared" si="63"/>
        <v>1473.2250000000001</v>
      </c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27">
        <v>1473.2250000000001</v>
      </c>
      <c r="BO225" s="27">
        <f t="shared" si="83"/>
        <v>1473.2250000000001</v>
      </c>
      <c r="BP225" s="27">
        <f t="shared" si="83"/>
        <v>1473.2250000000001</v>
      </c>
      <c r="BQ225" s="27">
        <f t="shared" si="83"/>
        <v>1473.2250000000001</v>
      </c>
      <c r="BR225" s="27"/>
      <c r="BS225" s="27"/>
      <c r="BT225" s="27"/>
      <c r="BU225" s="28">
        <f t="shared" si="84"/>
        <v>5892.9000000000005</v>
      </c>
      <c r="BW225" s="26">
        <f t="shared" si="81"/>
        <v>0</v>
      </c>
      <c r="BX225" s="26">
        <f t="shared" si="79"/>
        <v>0</v>
      </c>
      <c r="BY225" s="26">
        <f t="shared" si="80"/>
        <v>0</v>
      </c>
      <c r="BZ225" s="26">
        <f t="shared" si="67"/>
        <v>0</v>
      </c>
      <c r="CA225" s="26">
        <f t="shared" si="68"/>
        <v>0</v>
      </c>
      <c r="CB225" s="26">
        <f t="shared" si="64"/>
        <v>0</v>
      </c>
      <c r="CC225" s="26">
        <f t="shared" si="72"/>
        <v>5892.9000000000005</v>
      </c>
      <c r="CD225" s="26">
        <f t="shared" si="65"/>
        <v>5892.9000000000005</v>
      </c>
    </row>
    <row r="226" spans="1:82" s="23" customFormat="1" ht="15" customHeight="1" x14ac:dyDescent="0.25">
      <c r="A226" s="23" t="s">
        <v>387</v>
      </c>
      <c r="B226" s="21" t="s">
        <v>95</v>
      </c>
      <c r="C226" s="31" t="s">
        <v>96</v>
      </c>
      <c r="D226" s="31"/>
      <c r="E226" s="31"/>
      <c r="F226" s="31"/>
      <c r="G226" s="31"/>
      <c r="H226" s="31"/>
      <c r="I226" s="23">
        <f>6118+300+6+3021</f>
        <v>9445</v>
      </c>
      <c r="J226" s="25">
        <v>6.93</v>
      </c>
      <c r="K226" s="25">
        <f t="shared" si="63"/>
        <v>65453.85</v>
      </c>
      <c r="AP226" s="27"/>
      <c r="AQ226" s="27"/>
      <c r="AR226" s="27">
        <v>65453.85</v>
      </c>
      <c r="AS226" s="27">
        <v>65453.85</v>
      </c>
      <c r="AT226" s="27">
        <f t="shared" ref="AT226:BQ229" si="85">AS226</f>
        <v>65453.85</v>
      </c>
      <c r="AU226" s="27">
        <f t="shared" si="85"/>
        <v>65453.85</v>
      </c>
      <c r="AV226" s="27">
        <f t="shared" si="85"/>
        <v>65453.85</v>
      </c>
      <c r="AW226" s="27">
        <f t="shared" si="85"/>
        <v>65453.85</v>
      </c>
      <c r="AX226" s="27">
        <f t="shared" si="85"/>
        <v>65453.85</v>
      </c>
      <c r="AY226" s="27">
        <f t="shared" si="85"/>
        <v>65453.85</v>
      </c>
      <c r="AZ226" s="27">
        <f t="shared" si="85"/>
        <v>65453.85</v>
      </c>
      <c r="BA226" s="27">
        <f t="shared" si="85"/>
        <v>65453.85</v>
      </c>
      <c r="BB226" s="27">
        <f t="shared" si="85"/>
        <v>65453.85</v>
      </c>
      <c r="BC226" s="27">
        <f t="shared" si="85"/>
        <v>65453.85</v>
      </c>
      <c r="BD226" s="27">
        <f t="shared" si="85"/>
        <v>65453.85</v>
      </c>
      <c r="BE226" s="27">
        <f t="shared" si="85"/>
        <v>65453.85</v>
      </c>
      <c r="BF226" s="27">
        <f t="shared" si="85"/>
        <v>65453.85</v>
      </c>
      <c r="BG226" s="27">
        <f t="shared" si="85"/>
        <v>65453.85</v>
      </c>
      <c r="BH226" s="27">
        <f t="shared" si="85"/>
        <v>65453.85</v>
      </c>
      <c r="BI226" s="27">
        <f t="shared" si="85"/>
        <v>65453.85</v>
      </c>
      <c r="BJ226" s="27">
        <f t="shared" si="85"/>
        <v>65453.85</v>
      </c>
      <c r="BK226" s="27">
        <f t="shared" si="85"/>
        <v>65453.85</v>
      </c>
      <c r="BL226" s="27">
        <f t="shared" si="85"/>
        <v>65453.85</v>
      </c>
      <c r="BM226" s="27">
        <f t="shared" si="85"/>
        <v>65453.85</v>
      </c>
      <c r="BN226" s="27">
        <f t="shared" si="85"/>
        <v>65453.85</v>
      </c>
      <c r="BO226" s="27">
        <f t="shared" si="85"/>
        <v>65453.85</v>
      </c>
      <c r="BP226" s="27">
        <f t="shared" si="85"/>
        <v>65453.85</v>
      </c>
      <c r="BQ226" s="27">
        <f t="shared" si="85"/>
        <v>65453.85</v>
      </c>
      <c r="BR226" s="27"/>
      <c r="BS226" s="27"/>
      <c r="BT226" s="27"/>
      <c r="BU226" s="28">
        <f>SUM(L226:BT226)</f>
        <v>1701800.1000000006</v>
      </c>
      <c r="BW226" s="26">
        <f t="shared" si="81"/>
        <v>0</v>
      </c>
      <c r="BX226" s="26">
        <f t="shared" si="79"/>
        <v>0</v>
      </c>
      <c r="BY226" s="26">
        <f t="shared" si="80"/>
        <v>0</v>
      </c>
      <c r="BZ226" s="26">
        <f t="shared" si="67"/>
        <v>65453.85</v>
      </c>
      <c r="CA226" s="26">
        <f t="shared" si="68"/>
        <v>523630.79999999993</v>
      </c>
      <c r="CB226" s="26">
        <f t="shared" si="64"/>
        <v>785446.19999999984</v>
      </c>
      <c r="CC226" s="26">
        <f t="shared" si="72"/>
        <v>327269.25</v>
      </c>
      <c r="CD226" s="26">
        <f t="shared" si="65"/>
        <v>1701800.0999999996</v>
      </c>
    </row>
    <row r="227" spans="1:82" s="23" customFormat="1" ht="15" customHeight="1" x14ac:dyDescent="0.25">
      <c r="A227" s="23" t="s">
        <v>387</v>
      </c>
      <c r="B227" s="21" t="s">
        <v>95</v>
      </c>
      <c r="C227" s="31" t="s">
        <v>96</v>
      </c>
      <c r="D227" s="31"/>
      <c r="E227" s="31"/>
      <c r="F227" s="31"/>
      <c r="G227" s="31"/>
      <c r="H227" s="31"/>
      <c r="I227" s="23">
        <v>4183</v>
      </c>
      <c r="J227" s="25">
        <v>6.93</v>
      </c>
      <c r="K227" s="25">
        <f t="shared" si="63"/>
        <v>28988.19</v>
      </c>
      <c r="AP227" s="27"/>
      <c r="AQ227" s="27"/>
      <c r="AR227" s="27">
        <v>28988.19</v>
      </c>
      <c r="AS227" s="27">
        <v>28988.19</v>
      </c>
      <c r="AT227" s="27">
        <f t="shared" si="85"/>
        <v>28988.19</v>
      </c>
      <c r="AU227" s="27">
        <f t="shared" si="85"/>
        <v>28988.19</v>
      </c>
      <c r="AV227" s="27">
        <f t="shared" si="85"/>
        <v>28988.19</v>
      </c>
      <c r="AW227" s="27">
        <f t="shared" si="85"/>
        <v>28988.19</v>
      </c>
      <c r="AX227" s="27">
        <f t="shared" si="85"/>
        <v>28988.19</v>
      </c>
      <c r="AY227" s="27">
        <f t="shared" si="85"/>
        <v>28988.19</v>
      </c>
      <c r="AZ227" s="27">
        <f t="shared" si="85"/>
        <v>28988.19</v>
      </c>
      <c r="BA227" s="27">
        <f t="shared" si="85"/>
        <v>28988.19</v>
      </c>
      <c r="BB227" s="27">
        <f t="shared" si="85"/>
        <v>28988.19</v>
      </c>
      <c r="BC227" s="27">
        <f t="shared" si="85"/>
        <v>28988.19</v>
      </c>
      <c r="BD227" s="27">
        <f t="shared" si="85"/>
        <v>28988.19</v>
      </c>
      <c r="BE227" s="27">
        <f t="shared" si="85"/>
        <v>28988.19</v>
      </c>
      <c r="BF227" s="27">
        <f t="shared" si="85"/>
        <v>28988.19</v>
      </c>
      <c r="BG227" s="27">
        <f t="shared" si="85"/>
        <v>28988.19</v>
      </c>
      <c r="BH227" s="27">
        <f t="shared" si="85"/>
        <v>28988.19</v>
      </c>
      <c r="BI227" s="27">
        <f t="shared" si="85"/>
        <v>28988.19</v>
      </c>
      <c r="BJ227" s="27">
        <f t="shared" si="85"/>
        <v>28988.19</v>
      </c>
      <c r="BK227" s="27">
        <f t="shared" si="85"/>
        <v>28988.19</v>
      </c>
      <c r="BL227" s="27">
        <f t="shared" si="85"/>
        <v>28988.19</v>
      </c>
      <c r="BM227" s="27">
        <f t="shared" si="85"/>
        <v>28988.19</v>
      </c>
      <c r="BN227" s="27">
        <f t="shared" si="85"/>
        <v>28988.19</v>
      </c>
      <c r="BO227" s="27">
        <f t="shared" si="85"/>
        <v>28988.19</v>
      </c>
      <c r="BP227" s="27">
        <f t="shared" si="85"/>
        <v>28988.19</v>
      </c>
      <c r="BQ227" s="27">
        <f t="shared" si="85"/>
        <v>28988.19</v>
      </c>
      <c r="BR227" s="27"/>
      <c r="BS227" s="27"/>
      <c r="BT227" s="27"/>
      <c r="BU227" s="28">
        <f>SUM(L227:BT227)</f>
        <v>753692.93999999959</v>
      </c>
      <c r="BW227" s="26">
        <f>SUM(L227:P227)</f>
        <v>0</v>
      </c>
      <c r="BX227" s="26">
        <f>SUM(Q227:AB227)</f>
        <v>0</v>
      </c>
      <c r="BY227" s="26">
        <f>SUM(AC227:AN227)</f>
        <v>0</v>
      </c>
      <c r="BZ227" s="26">
        <f t="shared" si="67"/>
        <v>28988.19</v>
      </c>
      <c r="CA227" s="26">
        <f t="shared" si="68"/>
        <v>231905.52</v>
      </c>
      <c r="CB227" s="26">
        <f t="shared" si="64"/>
        <v>347858.27999999997</v>
      </c>
      <c r="CC227" s="26">
        <f t="shared" si="72"/>
        <v>144940.94999999998</v>
      </c>
      <c r="CD227" s="26">
        <f t="shared" si="65"/>
        <v>753692.94</v>
      </c>
    </row>
    <row r="228" spans="1:82" s="23" customFormat="1" ht="15" customHeight="1" x14ac:dyDescent="0.25">
      <c r="A228" s="23" t="s">
        <v>388</v>
      </c>
      <c r="B228" s="21" t="s">
        <v>109</v>
      </c>
      <c r="C228" s="31" t="s">
        <v>97</v>
      </c>
      <c r="D228" s="31"/>
      <c r="E228" s="31"/>
      <c r="F228" s="31"/>
      <c r="G228" s="31"/>
      <c r="H228" s="31"/>
      <c r="I228" s="23">
        <v>8667</v>
      </c>
      <c r="J228" s="25">
        <v>3.46</v>
      </c>
      <c r="K228" s="25">
        <f t="shared" si="63"/>
        <v>29987.82</v>
      </c>
      <c r="AP228" s="27"/>
      <c r="AQ228" s="27"/>
      <c r="AR228" s="27">
        <v>29987.82</v>
      </c>
      <c r="AS228" s="27">
        <v>29987.82</v>
      </c>
      <c r="AT228" s="27">
        <f t="shared" si="85"/>
        <v>29987.82</v>
      </c>
      <c r="AU228" s="27">
        <f t="shared" si="85"/>
        <v>29987.82</v>
      </c>
      <c r="AV228" s="27">
        <f t="shared" si="85"/>
        <v>29987.82</v>
      </c>
      <c r="AW228" s="27">
        <f t="shared" si="85"/>
        <v>29987.82</v>
      </c>
      <c r="AX228" s="27">
        <f t="shared" si="85"/>
        <v>29987.82</v>
      </c>
      <c r="AY228" s="27">
        <f t="shared" si="85"/>
        <v>29987.82</v>
      </c>
      <c r="AZ228" s="27">
        <f t="shared" si="85"/>
        <v>29987.82</v>
      </c>
      <c r="BA228" s="27">
        <f t="shared" si="85"/>
        <v>29987.82</v>
      </c>
      <c r="BB228" s="27">
        <f t="shared" si="85"/>
        <v>29987.82</v>
      </c>
      <c r="BC228" s="27">
        <f t="shared" si="85"/>
        <v>29987.82</v>
      </c>
      <c r="BD228" s="27">
        <f t="shared" si="85"/>
        <v>29987.82</v>
      </c>
      <c r="BE228" s="27">
        <f t="shared" si="85"/>
        <v>29987.82</v>
      </c>
      <c r="BF228" s="27">
        <f t="shared" si="85"/>
        <v>29987.82</v>
      </c>
      <c r="BG228" s="27">
        <f t="shared" si="85"/>
        <v>29987.82</v>
      </c>
      <c r="BH228" s="27">
        <f t="shared" si="85"/>
        <v>29987.82</v>
      </c>
      <c r="BI228" s="27">
        <f t="shared" si="85"/>
        <v>29987.82</v>
      </c>
      <c r="BJ228" s="27">
        <f t="shared" si="85"/>
        <v>29987.82</v>
      </c>
      <c r="BK228" s="27">
        <f t="shared" si="85"/>
        <v>29987.82</v>
      </c>
      <c r="BL228" s="27">
        <f t="shared" si="85"/>
        <v>29987.82</v>
      </c>
      <c r="BM228" s="27">
        <f t="shared" si="85"/>
        <v>29987.82</v>
      </c>
      <c r="BN228" s="27">
        <f t="shared" si="85"/>
        <v>29987.82</v>
      </c>
      <c r="BO228" s="27">
        <f t="shared" si="85"/>
        <v>29987.82</v>
      </c>
      <c r="BP228" s="27">
        <f t="shared" si="85"/>
        <v>29987.82</v>
      </c>
      <c r="BQ228" s="27">
        <f t="shared" si="85"/>
        <v>29987.82</v>
      </c>
      <c r="BR228" s="27"/>
      <c r="BS228" s="27"/>
      <c r="BT228" s="27"/>
      <c r="BU228" s="28">
        <f>SUM(L228:BT228)</f>
        <v>779683.3199999996</v>
      </c>
      <c r="BW228" s="26">
        <f t="shared" si="81"/>
        <v>0</v>
      </c>
      <c r="BX228" s="26">
        <f t="shared" si="79"/>
        <v>0</v>
      </c>
      <c r="BY228" s="26">
        <f t="shared" si="80"/>
        <v>0</v>
      </c>
      <c r="BZ228" s="26">
        <f t="shared" si="67"/>
        <v>29987.82</v>
      </c>
      <c r="CA228" s="26">
        <f t="shared" si="68"/>
        <v>239902.56000000003</v>
      </c>
      <c r="CB228" s="26">
        <f t="shared" si="64"/>
        <v>359853.84</v>
      </c>
      <c r="CC228" s="26">
        <f t="shared" si="72"/>
        <v>149939.1</v>
      </c>
      <c r="CD228" s="26">
        <f t="shared" si="65"/>
        <v>779683.32</v>
      </c>
    </row>
    <row r="229" spans="1:82" s="23" customFormat="1" ht="15" customHeight="1" x14ac:dyDescent="0.25">
      <c r="A229" s="23" t="s">
        <v>389</v>
      </c>
      <c r="B229" s="21" t="s">
        <v>108</v>
      </c>
      <c r="C229" s="32" t="s">
        <v>98</v>
      </c>
      <c r="D229" s="32"/>
      <c r="E229" s="32"/>
      <c r="F229" s="32"/>
      <c r="G229" s="32"/>
      <c r="H229" s="32"/>
      <c r="I229" s="23">
        <v>6374</v>
      </c>
      <c r="J229" s="25">
        <v>11.48</v>
      </c>
      <c r="K229" s="25">
        <f t="shared" si="63"/>
        <v>73173.52</v>
      </c>
      <c r="AP229" s="27"/>
      <c r="AQ229" s="27"/>
      <c r="AR229" s="27">
        <v>73173.52</v>
      </c>
      <c r="AS229" s="27">
        <v>73173.52</v>
      </c>
      <c r="AT229" s="27">
        <f t="shared" ref="AT229:BF230" si="86">AS229</f>
        <v>73173.52</v>
      </c>
      <c r="AU229" s="27">
        <f t="shared" si="86"/>
        <v>73173.52</v>
      </c>
      <c r="AV229" s="27">
        <f t="shared" si="86"/>
        <v>73173.52</v>
      </c>
      <c r="AW229" s="27">
        <f t="shared" si="86"/>
        <v>73173.52</v>
      </c>
      <c r="AX229" s="27">
        <f t="shared" si="86"/>
        <v>73173.52</v>
      </c>
      <c r="AY229" s="27">
        <f t="shared" si="86"/>
        <v>73173.52</v>
      </c>
      <c r="AZ229" s="27">
        <f t="shared" si="86"/>
        <v>73173.52</v>
      </c>
      <c r="BA229" s="27">
        <f t="shared" si="86"/>
        <v>73173.52</v>
      </c>
      <c r="BB229" s="27">
        <f t="shared" si="86"/>
        <v>73173.52</v>
      </c>
      <c r="BC229" s="27">
        <f t="shared" si="86"/>
        <v>73173.52</v>
      </c>
      <c r="BD229" s="27">
        <f t="shared" si="86"/>
        <v>73173.52</v>
      </c>
      <c r="BE229" s="27">
        <f t="shared" si="86"/>
        <v>73173.52</v>
      </c>
      <c r="BF229" s="27">
        <f t="shared" si="86"/>
        <v>73173.52</v>
      </c>
      <c r="BG229" s="27">
        <f>BF229</f>
        <v>73173.52</v>
      </c>
      <c r="BH229" s="27">
        <f t="shared" si="85"/>
        <v>73173.52</v>
      </c>
      <c r="BI229" s="27">
        <f t="shared" si="85"/>
        <v>73173.52</v>
      </c>
      <c r="BJ229" s="27">
        <f t="shared" si="85"/>
        <v>73173.52</v>
      </c>
      <c r="BK229" s="27">
        <f t="shared" si="85"/>
        <v>73173.52</v>
      </c>
      <c r="BL229" s="27">
        <f t="shared" si="85"/>
        <v>73173.52</v>
      </c>
      <c r="BM229" s="27">
        <f t="shared" si="85"/>
        <v>73173.52</v>
      </c>
      <c r="BN229" s="27">
        <f t="shared" si="85"/>
        <v>73173.52</v>
      </c>
      <c r="BO229" s="27">
        <f t="shared" si="85"/>
        <v>73173.52</v>
      </c>
      <c r="BP229" s="27">
        <f t="shared" si="85"/>
        <v>73173.52</v>
      </c>
      <c r="BQ229" s="27">
        <f t="shared" si="85"/>
        <v>73173.52</v>
      </c>
      <c r="BR229" s="27"/>
      <c r="BS229" s="27"/>
      <c r="BT229" s="27"/>
      <c r="BU229" s="28">
        <f>SUM(L229:BT229)</f>
        <v>1902511.5200000003</v>
      </c>
      <c r="BW229" s="26">
        <f t="shared" si="81"/>
        <v>0</v>
      </c>
      <c r="BX229" s="26">
        <f t="shared" si="79"/>
        <v>0</v>
      </c>
      <c r="BY229" s="26">
        <f t="shared" si="80"/>
        <v>0</v>
      </c>
      <c r="BZ229" s="26">
        <f t="shared" si="67"/>
        <v>73173.52</v>
      </c>
      <c r="CA229" s="26">
        <f t="shared" si="68"/>
        <v>585388.16</v>
      </c>
      <c r="CB229" s="26">
        <f t="shared" si="64"/>
        <v>878082.24000000011</v>
      </c>
      <c r="CC229" s="26">
        <f t="shared" si="72"/>
        <v>365867.60000000003</v>
      </c>
      <c r="CD229" s="26">
        <f t="shared" si="65"/>
        <v>1902511.5200000003</v>
      </c>
    </row>
    <row r="230" spans="1:82" s="23" customFormat="1" ht="15" customHeight="1" x14ac:dyDescent="0.25">
      <c r="A230" s="23" t="s">
        <v>391</v>
      </c>
      <c r="B230" s="21" t="s">
        <v>110</v>
      </c>
      <c r="C230" s="32" t="s">
        <v>99</v>
      </c>
      <c r="D230" s="32"/>
      <c r="E230" s="32"/>
      <c r="F230" s="32"/>
      <c r="G230" s="32"/>
      <c r="H230" s="32"/>
      <c r="I230" s="23">
        <v>143</v>
      </c>
      <c r="J230" s="25">
        <v>461.31335999999999</v>
      </c>
      <c r="K230" s="25">
        <f t="shared" si="63"/>
        <v>65967.81048</v>
      </c>
      <c r="AO230" s="27"/>
      <c r="AP230" s="27"/>
      <c r="AQ230" s="27"/>
      <c r="AR230" s="27">
        <v>65967.81048</v>
      </c>
      <c r="AS230" s="27">
        <v>65967.81048</v>
      </c>
      <c r="AT230" s="27">
        <f t="shared" si="86"/>
        <v>65967.81048</v>
      </c>
      <c r="AU230" s="27">
        <f t="shared" si="86"/>
        <v>65967.81048</v>
      </c>
      <c r="AV230" s="27">
        <f t="shared" si="86"/>
        <v>65967.81048</v>
      </c>
      <c r="AW230" s="27">
        <f t="shared" si="86"/>
        <v>65967.81048</v>
      </c>
      <c r="AX230" s="27">
        <f t="shared" si="86"/>
        <v>65967.81048</v>
      </c>
      <c r="AY230" s="27">
        <f t="shared" si="86"/>
        <v>65967.81048</v>
      </c>
      <c r="AZ230" s="27">
        <f t="shared" si="86"/>
        <v>65967.81048</v>
      </c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8">
        <f t="shared" ref="BU230:BU233" si="87">SUM(L230:BT230)</f>
        <v>593710.29431999999</v>
      </c>
      <c r="BW230" s="26">
        <f t="shared" si="81"/>
        <v>0</v>
      </c>
      <c r="BX230" s="26">
        <f t="shared" si="79"/>
        <v>0</v>
      </c>
      <c r="BY230" s="26">
        <f t="shared" si="80"/>
        <v>0</v>
      </c>
      <c r="BZ230" s="26">
        <f t="shared" si="67"/>
        <v>65967.81048</v>
      </c>
      <c r="CA230" s="26">
        <f t="shared" si="68"/>
        <v>527742.48384</v>
      </c>
      <c r="CB230" s="26">
        <f t="shared" si="64"/>
        <v>0</v>
      </c>
      <c r="CC230" s="26">
        <f t="shared" si="72"/>
        <v>0</v>
      </c>
      <c r="CD230" s="26">
        <f t="shared" si="65"/>
        <v>593710.29431999999</v>
      </c>
    </row>
    <row r="231" spans="1:82" s="23" customFormat="1" ht="15" customHeight="1" x14ac:dyDescent="0.25">
      <c r="A231" s="23" t="s">
        <v>391</v>
      </c>
      <c r="B231" s="21" t="s">
        <v>110</v>
      </c>
      <c r="C231" s="32" t="s">
        <v>100</v>
      </c>
      <c r="D231" s="32"/>
      <c r="E231" s="32"/>
      <c r="F231" s="32"/>
      <c r="G231" s="32"/>
      <c r="H231" s="32"/>
      <c r="I231" s="23">
        <v>143</v>
      </c>
      <c r="J231" s="25">
        <v>470.53962719999998</v>
      </c>
      <c r="K231" s="25">
        <f t="shared" si="63"/>
        <v>67287.166689599995</v>
      </c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>
        <f>K231</f>
        <v>67287.166689599995</v>
      </c>
      <c r="BB231" s="27">
        <f>BA231</f>
        <v>67287.166689599995</v>
      </c>
      <c r="BC231" s="27">
        <f t="shared" ref="BC231:BL231" si="88">BB231</f>
        <v>67287.166689599995</v>
      </c>
      <c r="BD231" s="27">
        <f t="shared" si="88"/>
        <v>67287.166689599995</v>
      </c>
      <c r="BE231" s="27">
        <f t="shared" si="88"/>
        <v>67287.166689599995</v>
      </c>
      <c r="BF231" s="27">
        <f t="shared" si="88"/>
        <v>67287.166689599995</v>
      </c>
      <c r="BG231" s="27">
        <f t="shared" si="88"/>
        <v>67287.166689599995</v>
      </c>
      <c r="BH231" s="27">
        <f t="shared" si="88"/>
        <v>67287.166689599995</v>
      </c>
      <c r="BI231" s="27">
        <f t="shared" si="88"/>
        <v>67287.166689599995</v>
      </c>
      <c r="BJ231" s="27">
        <f t="shared" si="88"/>
        <v>67287.166689599995</v>
      </c>
      <c r="BK231" s="27">
        <f t="shared" si="88"/>
        <v>67287.166689599995</v>
      </c>
      <c r="BL231" s="27">
        <f t="shared" si="88"/>
        <v>67287.166689599995</v>
      </c>
      <c r="BM231" s="27"/>
      <c r="BN231" s="27"/>
      <c r="BO231" s="27"/>
      <c r="BP231" s="27"/>
      <c r="BQ231" s="27"/>
      <c r="BR231" s="27"/>
      <c r="BS231" s="27"/>
      <c r="BT231" s="27"/>
      <c r="BU231" s="28">
        <f t="shared" si="87"/>
        <v>807446.00027519988</v>
      </c>
      <c r="BW231" s="26">
        <f t="shared" si="81"/>
        <v>0</v>
      </c>
      <c r="BX231" s="26">
        <f t="shared" si="79"/>
        <v>0</v>
      </c>
      <c r="BY231" s="26">
        <f t="shared" si="80"/>
        <v>0</v>
      </c>
      <c r="BZ231" s="26">
        <f t="shared" si="67"/>
        <v>0</v>
      </c>
      <c r="CA231" s="26">
        <f t="shared" si="68"/>
        <v>0</v>
      </c>
      <c r="CB231" s="26">
        <f t="shared" si="64"/>
        <v>807446.00027519988</v>
      </c>
      <c r="CC231" s="26">
        <f t="shared" si="72"/>
        <v>0</v>
      </c>
      <c r="CD231" s="26">
        <f t="shared" si="65"/>
        <v>807446.00027519988</v>
      </c>
    </row>
    <row r="232" spans="1:82" s="23" customFormat="1" ht="15" customHeight="1" x14ac:dyDescent="0.25">
      <c r="A232" s="23" t="s">
        <v>391</v>
      </c>
      <c r="B232" s="21" t="s">
        <v>110</v>
      </c>
      <c r="C232" s="32" t="s">
        <v>101</v>
      </c>
      <c r="D232" s="32"/>
      <c r="E232" s="32"/>
      <c r="F232" s="32"/>
      <c r="G232" s="32"/>
      <c r="H232" s="32"/>
      <c r="I232" s="23">
        <v>143</v>
      </c>
      <c r="J232" s="25">
        <v>479.95041974399999</v>
      </c>
      <c r="K232" s="25">
        <f t="shared" si="63"/>
        <v>68632.910023392003</v>
      </c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>
        <f>K232</f>
        <v>68632.910023392003</v>
      </c>
      <c r="BN232" s="27">
        <f>BM232</f>
        <v>68632.910023392003</v>
      </c>
      <c r="BO232" s="27">
        <f t="shared" ref="BO232:BQ232" si="89">BN232</f>
        <v>68632.910023392003</v>
      </c>
      <c r="BP232" s="27">
        <f t="shared" si="89"/>
        <v>68632.910023392003</v>
      </c>
      <c r="BQ232" s="27">
        <f t="shared" si="89"/>
        <v>68632.910023392003</v>
      </c>
      <c r="BR232" s="27"/>
      <c r="BS232" s="27"/>
      <c r="BT232" s="27"/>
      <c r="BU232" s="28">
        <f t="shared" si="87"/>
        <v>343164.55011696002</v>
      </c>
      <c r="BW232" s="26">
        <f t="shared" si="81"/>
        <v>0</v>
      </c>
      <c r="BX232" s="26">
        <f t="shared" si="79"/>
        <v>0</v>
      </c>
      <c r="BY232" s="26">
        <f t="shared" si="80"/>
        <v>0</v>
      </c>
      <c r="BZ232" s="26">
        <f t="shared" si="67"/>
        <v>0</v>
      </c>
      <c r="CA232" s="26">
        <f t="shared" si="68"/>
        <v>0</v>
      </c>
      <c r="CB232" s="26">
        <f t="shared" si="64"/>
        <v>0</v>
      </c>
      <c r="CC232" s="26">
        <f t="shared" si="72"/>
        <v>343164.55011696002</v>
      </c>
      <c r="CD232" s="26">
        <f t="shared" si="65"/>
        <v>343164.55011696002</v>
      </c>
    </row>
    <row r="233" spans="1:82" s="23" customFormat="1" ht="15" customHeight="1" x14ac:dyDescent="0.25">
      <c r="A233" s="23" t="s">
        <v>386</v>
      </c>
      <c r="B233" s="21" t="s">
        <v>111</v>
      </c>
      <c r="C233" s="21" t="s">
        <v>111</v>
      </c>
      <c r="D233" s="21"/>
      <c r="E233" s="21"/>
      <c r="F233" s="21"/>
      <c r="G233" s="21"/>
      <c r="H233" s="21"/>
      <c r="J233" s="25"/>
      <c r="K233" s="25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>
        <v>3060</v>
      </c>
      <c r="AE233" s="27">
        <v>3060</v>
      </c>
      <c r="AF233" s="27">
        <v>100521</v>
      </c>
      <c r="AG233" s="27">
        <v>3060</v>
      </c>
      <c r="AH233" s="27">
        <v>3060</v>
      </c>
      <c r="AI233" s="27">
        <v>3060</v>
      </c>
      <c r="AJ233" s="27">
        <v>3060</v>
      </c>
      <c r="AK233" s="27">
        <v>3060</v>
      </c>
      <c r="AL233" s="27">
        <v>3060</v>
      </c>
      <c r="AM233" s="27">
        <v>3060</v>
      </c>
      <c r="AN233" s="27">
        <v>3060</v>
      </c>
      <c r="AO233" s="27">
        <v>4335</v>
      </c>
      <c r="AP233" s="27">
        <v>4335</v>
      </c>
      <c r="AQ233" s="27">
        <v>4335</v>
      </c>
      <c r="AR233" s="27">
        <v>4335</v>
      </c>
      <c r="AS233" s="27">
        <v>4335</v>
      </c>
      <c r="AT233" s="27">
        <v>4335</v>
      </c>
      <c r="AU233" s="27">
        <v>4335</v>
      </c>
      <c r="AV233" s="27">
        <v>4335</v>
      </c>
      <c r="AW233" s="27">
        <v>4335</v>
      </c>
      <c r="AX233" s="27">
        <v>4335</v>
      </c>
      <c r="AY233" s="27">
        <v>4335</v>
      </c>
      <c r="AZ233" s="27">
        <v>4335</v>
      </c>
      <c r="BA233" s="27">
        <v>4421.75</v>
      </c>
      <c r="BB233" s="27">
        <v>4421.75</v>
      </c>
      <c r="BC233" s="27">
        <v>4421.75</v>
      </c>
      <c r="BD233" s="27">
        <v>4421.75</v>
      </c>
      <c r="BE233" s="27">
        <v>4421.75</v>
      </c>
      <c r="BF233" s="27">
        <v>4421.75</v>
      </c>
      <c r="BG233" s="27">
        <v>4421.75</v>
      </c>
      <c r="BH233" s="27">
        <v>4421.75</v>
      </c>
      <c r="BI233" s="27">
        <v>4421.75</v>
      </c>
      <c r="BJ233" s="27">
        <v>4421.75</v>
      </c>
      <c r="BK233" s="27">
        <v>4421.75</v>
      </c>
      <c r="BL233" s="27">
        <v>4421.75</v>
      </c>
      <c r="BM233" s="27">
        <v>4510.25</v>
      </c>
      <c r="BN233" s="27">
        <v>4510.25</v>
      </c>
      <c r="BO233" s="27">
        <v>4510.25</v>
      </c>
      <c r="BP233" s="27">
        <v>10678.25</v>
      </c>
      <c r="BQ233" s="27">
        <v>4510.25</v>
      </c>
      <c r="BR233" s="27"/>
      <c r="BS233" s="27"/>
      <c r="BT233" s="27"/>
      <c r="BU233" s="28">
        <f t="shared" si="87"/>
        <v>264921.25</v>
      </c>
      <c r="BW233" s="26">
        <f t="shared" ref="BW233" si="90">SUM(L233:P233)</f>
        <v>0</v>
      </c>
      <c r="BX233" s="26">
        <f t="shared" ref="BX233" si="91">SUM(Q233:AB233)</f>
        <v>0</v>
      </c>
      <c r="BY233" s="26">
        <f t="shared" ref="BY233" si="92">SUM(AC233:AN233)</f>
        <v>131121</v>
      </c>
      <c r="BZ233" s="26">
        <f t="shared" si="67"/>
        <v>17340</v>
      </c>
      <c r="CA233" s="26">
        <f t="shared" si="68"/>
        <v>34680</v>
      </c>
      <c r="CB233" s="26">
        <f t="shared" si="64"/>
        <v>53061</v>
      </c>
      <c r="CC233" s="26">
        <f t="shared" si="72"/>
        <v>28719.25</v>
      </c>
      <c r="CD233" s="26">
        <f t="shared" si="65"/>
        <v>264921.25</v>
      </c>
    </row>
    <row r="234" spans="1:82" s="23" customFormat="1" ht="15" customHeight="1" x14ac:dyDescent="0.25">
      <c r="A234" s="23" t="s">
        <v>390</v>
      </c>
      <c r="B234" s="21" t="s">
        <v>102</v>
      </c>
      <c r="C234" s="32" t="s">
        <v>103</v>
      </c>
      <c r="D234" s="32"/>
      <c r="E234" s="32"/>
      <c r="F234" s="32"/>
      <c r="G234" s="32"/>
      <c r="H234" s="32"/>
      <c r="I234" s="23">
        <v>1</v>
      </c>
      <c r="J234" s="25">
        <v>11040.64</v>
      </c>
      <c r="K234" s="25">
        <f>I234*J234</f>
        <v>11040.64</v>
      </c>
      <c r="AP234" s="27"/>
      <c r="AQ234" s="27"/>
      <c r="AR234" s="27">
        <v>11040.64</v>
      </c>
      <c r="AS234" s="27">
        <v>11040.64</v>
      </c>
      <c r="AT234" s="27">
        <f t="shared" ref="AT234:BQ235" si="93">AS234</f>
        <v>11040.64</v>
      </c>
      <c r="AU234" s="27">
        <f t="shared" si="93"/>
        <v>11040.64</v>
      </c>
      <c r="AV234" s="27">
        <f t="shared" si="93"/>
        <v>11040.64</v>
      </c>
      <c r="AW234" s="27">
        <f t="shared" si="93"/>
        <v>11040.64</v>
      </c>
      <c r="AX234" s="27">
        <f t="shared" si="93"/>
        <v>11040.64</v>
      </c>
      <c r="AY234" s="27">
        <f t="shared" si="93"/>
        <v>11040.64</v>
      </c>
      <c r="AZ234" s="27">
        <f t="shared" si="93"/>
        <v>11040.64</v>
      </c>
      <c r="BA234" s="27">
        <f t="shared" si="93"/>
        <v>11040.64</v>
      </c>
      <c r="BB234" s="27">
        <f t="shared" si="93"/>
        <v>11040.64</v>
      </c>
      <c r="BC234" s="27">
        <f t="shared" si="93"/>
        <v>11040.64</v>
      </c>
      <c r="BD234" s="27">
        <f t="shared" si="93"/>
        <v>11040.64</v>
      </c>
      <c r="BE234" s="27">
        <f t="shared" si="93"/>
        <v>11040.64</v>
      </c>
      <c r="BF234" s="27">
        <f t="shared" si="93"/>
        <v>11040.64</v>
      </c>
      <c r="BG234" s="27">
        <f t="shared" si="93"/>
        <v>11040.64</v>
      </c>
      <c r="BH234" s="27">
        <f t="shared" si="93"/>
        <v>11040.64</v>
      </c>
      <c r="BI234" s="27">
        <f t="shared" si="93"/>
        <v>11040.64</v>
      </c>
      <c r="BJ234" s="27">
        <f t="shared" si="93"/>
        <v>11040.64</v>
      </c>
      <c r="BK234" s="27">
        <f t="shared" si="93"/>
        <v>11040.64</v>
      </c>
      <c r="BL234" s="27">
        <f t="shared" si="93"/>
        <v>11040.64</v>
      </c>
      <c r="BM234" s="27">
        <f t="shared" si="93"/>
        <v>11040.64</v>
      </c>
      <c r="BN234" s="27">
        <f t="shared" si="93"/>
        <v>11040.64</v>
      </c>
      <c r="BO234" s="27">
        <f t="shared" si="93"/>
        <v>11040.64</v>
      </c>
      <c r="BP234" s="27">
        <f t="shared" si="93"/>
        <v>11040.64</v>
      </c>
      <c r="BQ234" s="27">
        <f t="shared" si="93"/>
        <v>11040.64</v>
      </c>
      <c r="BR234" s="27"/>
      <c r="BS234" s="27"/>
      <c r="BT234" s="27"/>
      <c r="BU234" s="28">
        <f>SUM(L234:BT234)</f>
        <v>287056.64000000019</v>
      </c>
      <c r="BW234" s="26">
        <f t="shared" si="81"/>
        <v>0</v>
      </c>
      <c r="BX234" s="26">
        <f t="shared" si="79"/>
        <v>0</v>
      </c>
      <c r="BY234" s="26">
        <f t="shared" si="80"/>
        <v>0</v>
      </c>
      <c r="BZ234" s="26">
        <f t="shared" si="67"/>
        <v>11040.64</v>
      </c>
      <c r="CA234" s="26">
        <f t="shared" si="68"/>
        <v>88325.119999999995</v>
      </c>
      <c r="CB234" s="26">
        <f t="shared" si="64"/>
        <v>132487.67999999999</v>
      </c>
      <c r="CC234" s="26">
        <f t="shared" si="72"/>
        <v>55203.199999999997</v>
      </c>
      <c r="CD234" s="26">
        <f t="shared" si="65"/>
        <v>287056.64000000001</v>
      </c>
    </row>
    <row r="235" spans="1:82" s="23" customFormat="1" ht="15" customHeight="1" x14ac:dyDescent="0.25">
      <c r="A235" s="23" t="s">
        <v>390</v>
      </c>
      <c r="B235" s="21" t="s">
        <v>102</v>
      </c>
      <c r="C235" s="32" t="s">
        <v>104</v>
      </c>
      <c r="D235" s="32"/>
      <c r="E235" s="32"/>
      <c r="F235" s="32"/>
      <c r="G235" s="32"/>
      <c r="H235" s="32"/>
      <c r="I235" s="23">
        <v>1214</v>
      </c>
      <c r="J235" s="25">
        <v>173.4</v>
      </c>
      <c r="K235" s="25">
        <f>I235*J235</f>
        <v>210507.6</v>
      </c>
      <c r="AO235" s="27"/>
      <c r="AP235" s="27"/>
      <c r="AQ235" s="27"/>
      <c r="AR235" s="27">
        <v>210507.6</v>
      </c>
      <c r="AS235" s="27">
        <v>210507.6</v>
      </c>
      <c r="AT235" s="27">
        <f t="shared" si="93"/>
        <v>210507.6</v>
      </c>
      <c r="AU235" s="27">
        <f t="shared" si="93"/>
        <v>210507.6</v>
      </c>
      <c r="AV235" s="27">
        <f t="shared" si="93"/>
        <v>210507.6</v>
      </c>
      <c r="AW235" s="27">
        <f t="shared" si="93"/>
        <v>210507.6</v>
      </c>
      <c r="AX235" s="27">
        <f t="shared" si="93"/>
        <v>210507.6</v>
      </c>
      <c r="AY235" s="27">
        <f t="shared" si="93"/>
        <v>210507.6</v>
      </c>
      <c r="AZ235" s="27">
        <f t="shared" si="93"/>
        <v>210507.6</v>
      </c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8">
        <f t="shared" ref="BU235:BU237" si="94">SUM(L235:BT235)</f>
        <v>1894568.4000000004</v>
      </c>
      <c r="BW235" s="26">
        <f t="shared" si="81"/>
        <v>0</v>
      </c>
      <c r="BX235" s="26">
        <f t="shared" si="79"/>
        <v>0</v>
      </c>
      <c r="BY235" s="26">
        <f t="shared" si="80"/>
        <v>0</v>
      </c>
      <c r="BZ235" s="26">
        <f t="shared" si="67"/>
        <v>210507.6</v>
      </c>
      <c r="CA235" s="26">
        <f t="shared" si="68"/>
        <v>1684060.8000000003</v>
      </c>
      <c r="CB235" s="26">
        <f t="shared" si="64"/>
        <v>0</v>
      </c>
      <c r="CC235" s="26">
        <f t="shared" si="72"/>
        <v>0</v>
      </c>
      <c r="CD235" s="26">
        <f t="shared" si="65"/>
        <v>1894568.4000000004</v>
      </c>
    </row>
    <row r="236" spans="1:82" s="23" customFormat="1" ht="15" customHeight="1" x14ac:dyDescent="0.25">
      <c r="A236" s="23" t="s">
        <v>390</v>
      </c>
      <c r="B236" s="21" t="s">
        <v>102</v>
      </c>
      <c r="C236" s="32" t="s">
        <v>105</v>
      </c>
      <c r="D236" s="32"/>
      <c r="E236" s="32"/>
      <c r="F236" s="32"/>
      <c r="G236" s="32"/>
      <c r="H236" s="32"/>
      <c r="I236" s="23">
        <v>1214</v>
      </c>
      <c r="J236" s="25">
        <v>176.87</v>
      </c>
      <c r="K236" s="25">
        <f>I236*J236</f>
        <v>214720.18</v>
      </c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>
        <f>K236</f>
        <v>214720.18</v>
      </c>
      <c r="BB236" s="27">
        <f>BA236</f>
        <v>214720.18</v>
      </c>
      <c r="BC236" s="27">
        <f t="shared" ref="BC236:BL236" si="95">BB236</f>
        <v>214720.18</v>
      </c>
      <c r="BD236" s="27">
        <f t="shared" si="95"/>
        <v>214720.18</v>
      </c>
      <c r="BE236" s="27">
        <f t="shared" si="95"/>
        <v>214720.18</v>
      </c>
      <c r="BF236" s="27">
        <f t="shared" si="95"/>
        <v>214720.18</v>
      </c>
      <c r="BG236" s="27">
        <f t="shared" si="95"/>
        <v>214720.18</v>
      </c>
      <c r="BH236" s="27">
        <f t="shared" si="95"/>
        <v>214720.18</v>
      </c>
      <c r="BI236" s="27">
        <f t="shared" si="95"/>
        <v>214720.18</v>
      </c>
      <c r="BJ236" s="27">
        <f t="shared" si="95"/>
        <v>214720.18</v>
      </c>
      <c r="BK236" s="27">
        <f t="shared" si="95"/>
        <v>214720.18</v>
      </c>
      <c r="BL236" s="27">
        <f t="shared" si="95"/>
        <v>214720.18</v>
      </c>
      <c r="BM236" s="27"/>
      <c r="BN236" s="27"/>
      <c r="BO236" s="27"/>
      <c r="BP236" s="27"/>
      <c r="BQ236" s="27"/>
      <c r="BR236" s="27"/>
      <c r="BS236" s="27"/>
      <c r="BT236" s="27"/>
      <c r="BU236" s="28">
        <f t="shared" si="94"/>
        <v>2576642.16</v>
      </c>
      <c r="BW236" s="26">
        <f t="shared" si="81"/>
        <v>0</v>
      </c>
      <c r="BX236" s="26">
        <f t="shared" si="79"/>
        <v>0</v>
      </c>
      <c r="BY236" s="26">
        <f t="shared" si="80"/>
        <v>0</v>
      </c>
      <c r="BZ236" s="26">
        <f t="shared" si="67"/>
        <v>0</v>
      </c>
      <c r="CA236" s="26">
        <f t="shared" si="68"/>
        <v>0</v>
      </c>
      <c r="CB236" s="26">
        <f t="shared" si="64"/>
        <v>2576642.16</v>
      </c>
      <c r="CC236" s="26">
        <f t="shared" si="72"/>
        <v>0</v>
      </c>
      <c r="CD236" s="26">
        <f t="shared" si="65"/>
        <v>2576642.16</v>
      </c>
    </row>
    <row r="237" spans="1:82" s="23" customFormat="1" ht="15" customHeight="1" x14ac:dyDescent="0.25">
      <c r="A237" s="23" t="s">
        <v>390</v>
      </c>
      <c r="B237" s="21" t="s">
        <v>102</v>
      </c>
      <c r="C237" s="32" t="s">
        <v>106</v>
      </c>
      <c r="D237" s="32"/>
      <c r="E237" s="32"/>
      <c r="F237" s="32"/>
      <c r="G237" s="32"/>
      <c r="H237" s="32"/>
      <c r="I237" s="23">
        <v>1214</v>
      </c>
      <c r="J237" s="25">
        <v>180.41</v>
      </c>
      <c r="K237" s="25">
        <f>I237*J237</f>
        <v>219017.74</v>
      </c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>
        <f>K237</f>
        <v>219017.74</v>
      </c>
      <c r="BN237" s="27">
        <f>BM237</f>
        <v>219017.74</v>
      </c>
      <c r="BO237" s="27">
        <f t="shared" ref="BO237:BQ237" si="96">BN237</f>
        <v>219017.74</v>
      </c>
      <c r="BP237" s="27">
        <f t="shared" si="96"/>
        <v>219017.74</v>
      </c>
      <c r="BQ237" s="27">
        <f t="shared" si="96"/>
        <v>219017.74</v>
      </c>
      <c r="BR237" s="27"/>
      <c r="BS237" s="27"/>
      <c r="BT237" s="27"/>
      <c r="BU237" s="28">
        <f t="shared" si="94"/>
        <v>1095088.7</v>
      </c>
      <c r="BW237" s="26">
        <f t="shared" si="81"/>
        <v>0</v>
      </c>
      <c r="BX237" s="26">
        <f t="shared" si="79"/>
        <v>0</v>
      </c>
      <c r="BY237" s="26">
        <f t="shared" si="80"/>
        <v>0</v>
      </c>
      <c r="BZ237" s="26">
        <f t="shared" si="67"/>
        <v>0</v>
      </c>
      <c r="CA237" s="26">
        <f t="shared" si="68"/>
        <v>0</v>
      </c>
      <c r="CB237" s="26">
        <f t="shared" si="64"/>
        <v>0</v>
      </c>
      <c r="CC237" s="26">
        <f t="shared" si="72"/>
        <v>1095088.7</v>
      </c>
      <c r="CD237" s="26">
        <f t="shared" si="65"/>
        <v>1095088.7</v>
      </c>
    </row>
    <row r="238" spans="1:82" ht="15" customHeight="1" x14ac:dyDescent="0.25">
      <c r="B238" s="33"/>
      <c r="J238" s="34"/>
      <c r="K238" s="34"/>
      <c r="AP238" s="27"/>
      <c r="AQ238" s="27"/>
      <c r="AR238" s="2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35">
        <f t="shared" ref="BU238" si="97">SUM(L238:BQ238)</f>
        <v>0</v>
      </c>
      <c r="BW238" s="36">
        <f t="shared" si="81"/>
        <v>0</v>
      </c>
      <c r="BX238" s="36">
        <f t="shared" si="79"/>
        <v>0</v>
      </c>
      <c r="BY238" s="36">
        <f t="shared" si="80"/>
        <v>0</v>
      </c>
      <c r="BZ238" s="26">
        <f t="shared" si="67"/>
        <v>0</v>
      </c>
      <c r="CA238" s="26">
        <f t="shared" si="68"/>
        <v>0</v>
      </c>
      <c r="CB238" s="36">
        <f t="shared" si="64"/>
        <v>0</v>
      </c>
      <c r="CC238" s="36">
        <f>SUM(BM238:BQ238)</f>
        <v>0</v>
      </c>
      <c r="CD238" s="37">
        <f t="shared" si="65"/>
        <v>0</v>
      </c>
    </row>
    <row r="239" spans="1:82" ht="15" x14ac:dyDescent="0.25">
      <c r="BU239" s="35">
        <f>SUM(L239:BQ239)</f>
        <v>0</v>
      </c>
      <c r="BW239" s="36">
        <f t="shared" si="9"/>
        <v>0</v>
      </c>
      <c r="BX239" s="36">
        <f t="shared" si="10"/>
        <v>0</v>
      </c>
      <c r="BY239" s="36">
        <f t="shared" si="11"/>
        <v>0</v>
      </c>
      <c r="BZ239" s="26">
        <f t="shared" si="67"/>
        <v>0</v>
      </c>
      <c r="CA239" s="26">
        <f t="shared" si="68"/>
        <v>0</v>
      </c>
      <c r="CB239" s="36">
        <f t="shared" si="64"/>
        <v>0</v>
      </c>
      <c r="CC239" s="36">
        <f>SUM(BM239:BQ239)</f>
        <v>0</v>
      </c>
      <c r="CD239" s="37">
        <f t="shared" si="65"/>
        <v>0</v>
      </c>
    </row>
    <row r="240" spans="1:82" s="38" customFormat="1" x14ac:dyDescent="0.2">
      <c r="C240" s="39" t="s">
        <v>107</v>
      </c>
      <c r="D240" s="39"/>
      <c r="E240" s="39"/>
      <c r="F240" s="39"/>
      <c r="G240" s="39"/>
      <c r="H240" s="39"/>
      <c r="J240" s="40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BU240" s="41"/>
      <c r="CD240" s="41"/>
    </row>
    <row r="241" spans="10:86" x14ac:dyDescent="0.2">
      <c r="L241" s="27">
        <f t="shared" ref="L241:AQ241" si="98">SUM(L5:L240)</f>
        <v>0</v>
      </c>
      <c r="M241" s="27">
        <f t="shared" si="98"/>
        <v>0</v>
      </c>
      <c r="N241" s="27">
        <f t="shared" si="98"/>
        <v>0</v>
      </c>
      <c r="O241" s="27">
        <f t="shared" si="98"/>
        <v>0</v>
      </c>
      <c r="P241" s="27">
        <f t="shared" si="98"/>
        <v>0</v>
      </c>
      <c r="Q241" s="27">
        <f t="shared" si="98"/>
        <v>0</v>
      </c>
      <c r="R241" s="27">
        <f t="shared" si="98"/>
        <v>0</v>
      </c>
      <c r="S241" s="27">
        <f t="shared" si="98"/>
        <v>57078.525000000009</v>
      </c>
      <c r="T241" s="27">
        <f t="shared" si="98"/>
        <v>57078.525000000009</v>
      </c>
      <c r="U241" s="27">
        <f t="shared" si="98"/>
        <v>57078.525000000009</v>
      </c>
      <c r="V241" s="27">
        <f t="shared" si="98"/>
        <v>57078.525000000009</v>
      </c>
      <c r="W241" s="27">
        <f t="shared" si="98"/>
        <v>57078.525000000009</v>
      </c>
      <c r="X241" s="27">
        <f t="shared" si="98"/>
        <v>57078.525000000009</v>
      </c>
      <c r="Y241" s="27">
        <f t="shared" si="98"/>
        <v>57078.525000000009</v>
      </c>
      <c r="Z241" s="27">
        <f t="shared" si="98"/>
        <v>57078.525000000009</v>
      </c>
      <c r="AA241" s="27">
        <f t="shared" si="98"/>
        <v>57078.525000000009</v>
      </c>
      <c r="AB241" s="27">
        <f t="shared" si="98"/>
        <v>57078.525000000009</v>
      </c>
      <c r="AC241" s="27">
        <f t="shared" si="98"/>
        <v>57078.525000000009</v>
      </c>
      <c r="AD241" s="27">
        <f t="shared" si="98"/>
        <v>60138.525000000009</v>
      </c>
      <c r="AE241" s="27">
        <f t="shared" si="98"/>
        <v>60138.525000000009</v>
      </c>
      <c r="AF241" s="27">
        <f t="shared" si="98"/>
        <v>179886.15700000001</v>
      </c>
      <c r="AG241" s="27">
        <f t="shared" si="98"/>
        <v>82425.157000000007</v>
      </c>
      <c r="AH241" s="27">
        <f t="shared" si="98"/>
        <v>91725.157000000007</v>
      </c>
      <c r="AI241" s="27">
        <f t="shared" si="98"/>
        <v>82425.157000000007</v>
      </c>
      <c r="AJ241" s="27">
        <f t="shared" si="98"/>
        <v>82425.157000000007</v>
      </c>
      <c r="AK241" s="27">
        <f t="shared" si="98"/>
        <v>82425.157000000007</v>
      </c>
      <c r="AL241" s="27">
        <f t="shared" si="98"/>
        <v>82425.157000000007</v>
      </c>
      <c r="AM241" s="27">
        <f t="shared" si="98"/>
        <v>82425.157000000007</v>
      </c>
      <c r="AN241" s="27">
        <f t="shared" si="98"/>
        <v>82425.157000000007</v>
      </c>
      <c r="AO241" s="27">
        <f t="shared" si="98"/>
        <v>90268.956999999995</v>
      </c>
      <c r="AP241" s="27">
        <f t="shared" si="98"/>
        <v>97789.266999999993</v>
      </c>
      <c r="AQ241" s="27">
        <f t="shared" si="98"/>
        <v>97789.266999999993</v>
      </c>
      <c r="AR241" s="27">
        <f t="shared" ref="AR241:BQ241" si="99">SUM(AR5:AR240)</f>
        <v>927507.26538000035</v>
      </c>
      <c r="AS241" s="7">
        <f t="shared" si="99"/>
        <v>927507.26538000035</v>
      </c>
      <c r="AT241" s="7">
        <f t="shared" si="99"/>
        <v>936807.26538000035</v>
      </c>
      <c r="AU241" s="7">
        <f t="shared" si="99"/>
        <v>927507.26538000035</v>
      </c>
      <c r="AV241" s="7">
        <f t="shared" si="99"/>
        <v>927507.26538000035</v>
      </c>
      <c r="AW241" s="7">
        <f t="shared" si="99"/>
        <v>927507.26538000035</v>
      </c>
      <c r="AX241" s="7">
        <f t="shared" si="99"/>
        <v>931356.77538000024</v>
      </c>
      <c r="AY241" s="7">
        <f t="shared" si="99"/>
        <v>931356.77538000024</v>
      </c>
      <c r="AZ241" s="7">
        <f t="shared" si="99"/>
        <v>931356.77538000024</v>
      </c>
      <c r="BA241" s="7">
        <f t="shared" si="99"/>
        <v>947224.7215896002</v>
      </c>
      <c r="BB241" s="7">
        <f t="shared" si="99"/>
        <v>947804.17402160028</v>
      </c>
      <c r="BC241" s="7">
        <f t="shared" si="99"/>
        <v>947804.17402160028</v>
      </c>
      <c r="BD241" s="7">
        <f t="shared" si="99"/>
        <v>955944.33402160043</v>
      </c>
      <c r="BE241" s="7">
        <f t="shared" si="99"/>
        <v>959710.77482960024</v>
      </c>
      <c r="BF241" s="7">
        <f t="shared" si="99"/>
        <v>979166.65482960036</v>
      </c>
      <c r="BG241" s="7">
        <f t="shared" si="99"/>
        <v>969866.65482960036</v>
      </c>
      <c r="BH241" s="7">
        <f t="shared" si="99"/>
        <v>976530.35779760033</v>
      </c>
      <c r="BI241" s="7">
        <f t="shared" si="99"/>
        <v>986468.88779760036</v>
      </c>
      <c r="BJ241" s="7">
        <f t="shared" si="99"/>
        <v>998332.89076560037</v>
      </c>
      <c r="BK241" s="7">
        <f t="shared" si="99"/>
        <v>998332.89076560037</v>
      </c>
      <c r="BL241" s="7">
        <f t="shared" si="99"/>
        <v>1005286.3199496004</v>
      </c>
      <c r="BM241" s="7">
        <f t="shared" si="99"/>
        <v>1011018.1232833924</v>
      </c>
      <c r="BN241" s="7">
        <f t="shared" si="99"/>
        <v>1015364.0165233923</v>
      </c>
      <c r="BO241" s="7">
        <f t="shared" si="99"/>
        <v>1015364.0165233923</v>
      </c>
      <c r="BP241" s="7">
        <f t="shared" si="99"/>
        <v>1021532.0165233923</v>
      </c>
      <c r="BQ241" s="7">
        <f t="shared" si="99"/>
        <v>1015364.0165233923</v>
      </c>
      <c r="BR241" s="7"/>
      <c r="BS241" s="7"/>
      <c r="BT241" s="7"/>
      <c r="BU241" s="42">
        <f>SUM(BU5:BU240)</f>
        <v>27002104.672016166</v>
      </c>
      <c r="BW241" s="7">
        <f t="shared" ref="BW241:CD241" si="100">SUM(BW5:BW240)</f>
        <v>0</v>
      </c>
      <c r="BX241" s="7">
        <f t="shared" si="100"/>
        <v>570785.25</v>
      </c>
      <c r="BY241" s="7">
        <f t="shared" si="100"/>
        <v>1025942.988</v>
      </c>
      <c r="BZ241" s="7">
        <f t="shared" si="100"/>
        <v>1213354.7563800004</v>
      </c>
      <c r="CA241" s="7"/>
      <c r="CB241" s="7">
        <f t="shared" si="100"/>
        <v>11672472.835219197</v>
      </c>
      <c r="CC241" s="7">
        <f t="shared" si="100"/>
        <v>5078642.1893769605</v>
      </c>
      <c r="CD241" s="42">
        <f t="shared" si="100"/>
        <v>27002104.672016166</v>
      </c>
    </row>
    <row r="242" spans="10:86" x14ac:dyDescent="0.2">
      <c r="BU242" s="23"/>
      <c r="CD242" s="3" t="b">
        <f>CD241=BU241</f>
        <v>1</v>
      </c>
    </row>
    <row r="243" spans="10:86" x14ac:dyDescent="0.2">
      <c r="BU243" s="23"/>
    </row>
    <row r="244" spans="10:86" ht="15" x14ac:dyDescent="0.25"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  <c r="BR244" s="36"/>
      <c r="BS244" s="36"/>
      <c r="BT244" s="36"/>
      <c r="BU244" s="28"/>
      <c r="CD244" s="23"/>
    </row>
    <row r="245" spans="10:86" ht="15" x14ac:dyDescent="0.25"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  <c r="BR245" s="36"/>
      <c r="BS245" s="36"/>
      <c r="BT245" s="36"/>
      <c r="BU245" s="28"/>
      <c r="BW245" s="88" t="s">
        <v>402</v>
      </c>
      <c r="BX245" s="88"/>
      <c r="BY245" s="88"/>
      <c r="BZ245" s="88"/>
      <c r="CA245" s="89" t="s">
        <v>403</v>
      </c>
      <c r="CB245" s="89"/>
      <c r="CC245" s="89"/>
      <c r="CD245" s="23"/>
    </row>
    <row r="246" spans="10:86" ht="39" x14ac:dyDescent="0.25">
      <c r="J246" s="73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  <c r="BR246" s="36"/>
      <c r="BS246" s="36"/>
      <c r="BT246" s="36"/>
      <c r="BU246" s="28"/>
      <c r="BW246" s="10" t="s">
        <v>11</v>
      </c>
      <c r="BX246" s="11" t="s">
        <v>12</v>
      </c>
      <c r="BY246" s="12" t="s">
        <v>13</v>
      </c>
      <c r="BZ246" s="13" t="s">
        <v>401</v>
      </c>
      <c r="CA246" s="13" t="s">
        <v>400</v>
      </c>
      <c r="CB246" s="63" t="s">
        <v>15</v>
      </c>
      <c r="CC246" s="62" t="s">
        <v>16</v>
      </c>
      <c r="CD246" s="9" t="s">
        <v>18</v>
      </c>
      <c r="CE246" s="78" t="s">
        <v>397</v>
      </c>
      <c r="CF246" s="79" t="s">
        <v>396</v>
      </c>
      <c r="CG246" s="9" t="s">
        <v>398</v>
      </c>
    </row>
    <row r="247" spans="10:86" x14ac:dyDescent="0.2">
      <c r="J247" s="71" t="s">
        <v>381</v>
      </c>
      <c r="K247" s="61">
        <f t="shared" ref="K247:AP247" si="101">SUMIF($A$5:$A$237, "WAN Administration - North - Central Facilities and County Sites (39 Counties)",K5:K237)</f>
        <v>501052.72070000099</v>
      </c>
      <c r="L247" s="61">
        <f t="shared" si="101"/>
        <v>0</v>
      </c>
      <c r="M247" s="61">
        <f t="shared" si="101"/>
        <v>0</v>
      </c>
      <c r="N247" s="61">
        <f t="shared" si="101"/>
        <v>0</v>
      </c>
      <c r="O247" s="61">
        <f t="shared" si="101"/>
        <v>0</v>
      </c>
      <c r="P247" s="61">
        <f t="shared" si="101"/>
        <v>0</v>
      </c>
      <c r="Q247" s="61">
        <f t="shared" si="101"/>
        <v>0</v>
      </c>
      <c r="R247" s="61">
        <f t="shared" si="101"/>
        <v>0</v>
      </c>
      <c r="S247" s="61">
        <f t="shared" si="101"/>
        <v>0</v>
      </c>
      <c r="T247" s="61">
        <f t="shared" si="101"/>
        <v>0</v>
      </c>
      <c r="U247" s="61">
        <f t="shared" si="101"/>
        <v>0</v>
      </c>
      <c r="V247" s="61">
        <f t="shared" si="101"/>
        <v>0</v>
      </c>
      <c r="W247" s="61">
        <f t="shared" si="101"/>
        <v>0</v>
      </c>
      <c r="X247" s="61">
        <f t="shared" si="101"/>
        <v>0</v>
      </c>
      <c r="Y247" s="61">
        <f t="shared" si="101"/>
        <v>0</v>
      </c>
      <c r="Z247" s="61">
        <f t="shared" si="101"/>
        <v>0</v>
      </c>
      <c r="AA247" s="61">
        <f t="shared" si="101"/>
        <v>0</v>
      </c>
      <c r="AB247" s="61">
        <f t="shared" si="101"/>
        <v>0</v>
      </c>
      <c r="AC247" s="61">
        <f t="shared" si="101"/>
        <v>0</v>
      </c>
      <c r="AD247" s="61">
        <f t="shared" si="101"/>
        <v>0</v>
      </c>
      <c r="AE247" s="61">
        <f t="shared" si="101"/>
        <v>0</v>
      </c>
      <c r="AF247" s="61">
        <f t="shared" si="101"/>
        <v>0</v>
      </c>
      <c r="AG247" s="61">
        <f t="shared" si="101"/>
        <v>0</v>
      </c>
      <c r="AH247" s="61">
        <f t="shared" si="101"/>
        <v>0</v>
      </c>
      <c r="AI247" s="61">
        <f t="shared" si="101"/>
        <v>0</v>
      </c>
      <c r="AJ247" s="61">
        <f t="shared" si="101"/>
        <v>0</v>
      </c>
      <c r="AK247" s="61">
        <f t="shared" si="101"/>
        <v>0</v>
      </c>
      <c r="AL247" s="61">
        <f t="shared" si="101"/>
        <v>0</v>
      </c>
      <c r="AM247" s="61">
        <f t="shared" si="101"/>
        <v>0</v>
      </c>
      <c r="AN247" s="61">
        <f t="shared" si="101"/>
        <v>0</v>
      </c>
      <c r="AO247" s="61">
        <f t="shared" si="101"/>
        <v>0</v>
      </c>
      <c r="AP247" s="61">
        <f t="shared" si="101"/>
        <v>7520.3099999999995</v>
      </c>
      <c r="AQ247" s="61">
        <f t="shared" ref="AQ247:BT247" si="102">SUMIF($A$5:$A$237, "WAN Administration - North - Central Facilities and County Sites (39 Counties)",AQ5:AQ237)</f>
        <v>7520.3099999999995</v>
      </c>
      <c r="AR247" s="61">
        <f t="shared" si="102"/>
        <v>324502.24590000027</v>
      </c>
      <c r="AS247" s="61">
        <f t="shared" si="102"/>
        <v>324502.24590000027</v>
      </c>
      <c r="AT247" s="61">
        <f t="shared" si="102"/>
        <v>324502.24590000027</v>
      </c>
      <c r="AU247" s="61">
        <f t="shared" si="102"/>
        <v>324502.24590000027</v>
      </c>
      <c r="AV247" s="61">
        <f t="shared" si="102"/>
        <v>324502.24590000027</v>
      </c>
      <c r="AW247" s="61">
        <f t="shared" si="102"/>
        <v>324502.24590000027</v>
      </c>
      <c r="AX247" s="61">
        <f t="shared" si="102"/>
        <v>324502.24590000027</v>
      </c>
      <c r="AY247" s="61">
        <f t="shared" si="102"/>
        <v>324502.24590000027</v>
      </c>
      <c r="AZ247" s="61">
        <f t="shared" si="102"/>
        <v>324502.24590000027</v>
      </c>
      <c r="BA247" s="61">
        <f t="shared" si="102"/>
        <v>324502.24590000027</v>
      </c>
      <c r="BB247" s="61">
        <f t="shared" si="102"/>
        <v>324502.24590000027</v>
      </c>
      <c r="BC247" s="61">
        <f t="shared" si="102"/>
        <v>324502.24590000027</v>
      </c>
      <c r="BD247" s="61">
        <f t="shared" si="102"/>
        <v>324502.24590000027</v>
      </c>
      <c r="BE247" s="61">
        <f t="shared" si="102"/>
        <v>324502.24590000027</v>
      </c>
      <c r="BF247" s="61">
        <f t="shared" si="102"/>
        <v>324502.24590000027</v>
      </c>
      <c r="BG247" s="61">
        <f t="shared" si="102"/>
        <v>324502.24590000027</v>
      </c>
      <c r="BH247" s="61">
        <f t="shared" si="102"/>
        <v>324502.24590000027</v>
      </c>
      <c r="BI247" s="61">
        <f t="shared" si="102"/>
        <v>324502.24590000027</v>
      </c>
      <c r="BJ247" s="61">
        <f t="shared" si="102"/>
        <v>324502.24590000027</v>
      </c>
      <c r="BK247" s="61">
        <f t="shared" si="102"/>
        <v>324502.24590000027</v>
      </c>
      <c r="BL247" s="61">
        <f t="shared" si="102"/>
        <v>324502.24590000027</v>
      </c>
      <c r="BM247" s="61">
        <f t="shared" si="102"/>
        <v>324502.24590000027</v>
      </c>
      <c r="BN247" s="61">
        <f t="shared" si="102"/>
        <v>324502.24590000027</v>
      </c>
      <c r="BO247" s="61">
        <f t="shared" si="102"/>
        <v>324502.24590000027</v>
      </c>
      <c r="BP247" s="61">
        <f t="shared" si="102"/>
        <v>324502.24590000027</v>
      </c>
      <c r="BQ247" s="61">
        <f t="shared" si="102"/>
        <v>324502.24590000027</v>
      </c>
      <c r="BR247" s="61">
        <f t="shared" si="102"/>
        <v>0</v>
      </c>
      <c r="BS247" s="61">
        <f t="shared" si="102"/>
        <v>0</v>
      </c>
      <c r="BT247" s="61">
        <f t="shared" si="102"/>
        <v>0</v>
      </c>
      <c r="BU247" s="61">
        <f t="shared" ref="BU247:BU258" si="103">SUM(L247:BT247)</f>
        <v>8452099.0134000089</v>
      </c>
      <c r="BV247" s="61"/>
      <c r="BW247" s="61">
        <f t="shared" ref="BW247:CC247" si="104">SUMIF($A$5:$A$237, "WAN Administration - North - Central Facilities and County Sites (39 Counties)",BW5:BW237)</f>
        <v>0</v>
      </c>
      <c r="BX247" s="81">
        <f t="shared" si="104"/>
        <v>0</v>
      </c>
      <c r="BY247" s="81">
        <f t="shared" si="104"/>
        <v>0</v>
      </c>
      <c r="BZ247" s="81">
        <f t="shared" ref="BZ247:BZ258" si="105">SUM(AO247:AR247)</f>
        <v>339542.86590000027</v>
      </c>
      <c r="CA247" s="81">
        <f t="shared" ref="CA247:CA258" si="106">SUM(AS247:AZ247)</f>
        <v>2596017.9672000022</v>
      </c>
      <c r="CB247" s="81">
        <f t="shared" si="104"/>
        <v>3894026.9508000026</v>
      </c>
      <c r="CC247" s="81">
        <f t="shared" si="104"/>
        <v>1622511.2295000011</v>
      </c>
      <c r="CD247" s="82">
        <f t="shared" ref="CD247:CD258" si="107">SUM(BW247:CC247)</f>
        <v>8452099.0134000052</v>
      </c>
      <c r="CE247" s="76">
        <f t="shared" ref="CE247:CE258" si="108">SUM(BW247:BZ247)</f>
        <v>339542.86590000027</v>
      </c>
      <c r="CF247" s="76">
        <f t="shared" ref="CF247:CF258" si="109">SUM(CA247:CC247)</f>
        <v>8112556.1475000065</v>
      </c>
      <c r="CG247" s="84">
        <f t="shared" ref="CG247:CG258" si="110">SUM(CE247:CF247)</f>
        <v>8452099.013400007</v>
      </c>
      <c r="CH247" s="74" t="s">
        <v>381</v>
      </c>
    </row>
    <row r="248" spans="10:86" x14ac:dyDescent="0.2">
      <c r="J248" s="72" t="s">
        <v>382</v>
      </c>
      <c r="K248" s="61">
        <f t="shared" ref="K248:AP248" si="111">SUMIF($A$5:$A$237, "WAN Administration - CalSAWS - Electronic Signature (58 Counties)",K5:K237)</f>
        <v>53944.385599999994</v>
      </c>
      <c r="L248" s="61">
        <f t="shared" si="111"/>
        <v>0</v>
      </c>
      <c r="M248" s="61">
        <f t="shared" si="111"/>
        <v>0</v>
      </c>
      <c r="N248" s="61">
        <f t="shared" si="111"/>
        <v>0</v>
      </c>
      <c r="O248" s="61">
        <f t="shared" si="111"/>
        <v>0</v>
      </c>
      <c r="P248" s="61">
        <f t="shared" si="111"/>
        <v>0</v>
      </c>
      <c r="Q248" s="61">
        <f t="shared" si="111"/>
        <v>0</v>
      </c>
      <c r="R248" s="61">
        <f t="shared" si="111"/>
        <v>0</v>
      </c>
      <c r="S248" s="61">
        <f t="shared" si="111"/>
        <v>0</v>
      </c>
      <c r="T248" s="61">
        <f t="shared" si="111"/>
        <v>0</v>
      </c>
      <c r="U248" s="61">
        <f t="shared" si="111"/>
        <v>0</v>
      </c>
      <c r="V248" s="61">
        <f t="shared" si="111"/>
        <v>0</v>
      </c>
      <c r="W248" s="61">
        <f t="shared" si="111"/>
        <v>0</v>
      </c>
      <c r="X248" s="61">
        <f t="shared" si="111"/>
        <v>0</v>
      </c>
      <c r="Y248" s="61">
        <f t="shared" si="111"/>
        <v>0</v>
      </c>
      <c r="Z248" s="61">
        <f t="shared" si="111"/>
        <v>0</v>
      </c>
      <c r="AA248" s="61">
        <f t="shared" si="111"/>
        <v>0</v>
      </c>
      <c r="AB248" s="61">
        <f t="shared" si="111"/>
        <v>0</v>
      </c>
      <c r="AC248" s="61">
        <f t="shared" si="111"/>
        <v>0</v>
      </c>
      <c r="AD248" s="61">
        <f t="shared" si="111"/>
        <v>0</v>
      </c>
      <c r="AE248" s="61">
        <f t="shared" si="111"/>
        <v>0</v>
      </c>
      <c r="AF248" s="61">
        <f t="shared" si="111"/>
        <v>14731.632000000001</v>
      </c>
      <c r="AG248" s="61">
        <f t="shared" si="111"/>
        <v>14731.632000000001</v>
      </c>
      <c r="AH248" s="61">
        <f t="shared" si="111"/>
        <v>14731.632000000001</v>
      </c>
      <c r="AI248" s="61">
        <f t="shared" si="111"/>
        <v>14731.632000000001</v>
      </c>
      <c r="AJ248" s="61">
        <f t="shared" si="111"/>
        <v>14731.632000000001</v>
      </c>
      <c r="AK248" s="61">
        <f t="shared" si="111"/>
        <v>14731.632000000001</v>
      </c>
      <c r="AL248" s="61">
        <f t="shared" si="111"/>
        <v>14731.632000000001</v>
      </c>
      <c r="AM248" s="61">
        <f t="shared" si="111"/>
        <v>14731.632000000001</v>
      </c>
      <c r="AN248" s="61">
        <f t="shared" si="111"/>
        <v>14731.632000000001</v>
      </c>
      <c r="AO248" s="61">
        <f t="shared" si="111"/>
        <v>14731.632000000001</v>
      </c>
      <c r="AP248" s="61">
        <f t="shared" si="111"/>
        <v>14731.632000000001</v>
      </c>
      <c r="AQ248" s="61">
        <f t="shared" ref="AQ248:BT248" si="112">SUMIF($A$5:$A$237, "WAN Administration - CalSAWS - Electronic Signature (58 Counties)",AQ5:AQ237)</f>
        <v>14731.632000000001</v>
      </c>
      <c r="AR248" s="61">
        <f t="shared" si="112"/>
        <v>34793.264000000003</v>
      </c>
      <c r="AS248" s="61">
        <f t="shared" si="112"/>
        <v>34793.264000000003</v>
      </c>
      <c r="AT248" s="61">
        <f t="shared" si="112"/>
        <v>34793.264000000003</v>
      </c>
      <c r="AU248" s="61">
        <f t="shared" si="112"/>
        <v>34793.264000000003</v>
      </c>
      <c r="AV248" s="61">
        <f t="shared" si="112"/>
        <v>34793.264000000003</v>
      </c>
      <c r="AW248" s="61">
        <f t="shared" si="112"/>
        <v>34793.264000000003</v>
      </c>
      <c r="AX248" s="61">
        <f t="shared" si="112"/>
        <v>34793.264000000003</v>
      </c>
      <c r="AY248" s="61">
        <f t="shared" si="112"/>
        <v>34793.264000000003</v>
      </c>
      <c r="AZ248" s="61">
        <f t="shared" si="112"/>
        <v>34793.264000000003</v>
      </c>
      <c r="BA248" s="61">
        <f t="shared" si="112"/>
        <v>34793.264000000003</v>
      </c>
      <c r="BB248" s="61">
        <f t="shared" si="112"/>
        <v>35176.286432000001</v>
      </c>
      <c r="BC248" s="61">
        <f t="shared" si="112"/>
        <v>35176.286432000001</v>
      </c>
      <c r="BD248" s="61">
        <f t="shared" si="112"/>
        <v>35176.286432000001</v>
      </c>
      <c r="BE248" s="61">
        <f t="shared" si="112"/>
        <v>37665.932240000002</v>
      </c>
      <c r="BF248" s="61">
        <f t="shared" si="112"/>
        <v>37665.932240000002</v>
      </c>
      <c r="BG248" s="61">
        <f t="shared" si="112"/>
        <v>37665.932240000002</v>
      </c>
      <c r="BH248" s="61">
        <f t="shared" si="112"/>
        <v>42070.690208</v>
      </c>
      <c r="BI248" s="61">
        <f t="shared" si="112"/>
        <v>42070.690208</v>
      </c>
      <c r="BJ248" s="61">
        <f t="shared" si="112"/>
        <v>46475.448175999998</v>
      </c>
      <c r="BK248" s="61">
        <f t="shared" si="112"/>
        <v>46475.448175999998</v>
      </c>
      <c r="BL248" s="61">
        <f t="shared" si="112"/>
        <v>51071.717359999995</v>
      </c>
      <c r="BM248" s="61">
        <f t="shared" si="112"/>
        <v>51071.717359999995</v>
      </c>
      <c r="BN248" s="61">
        <f t="shared" si="112"/>
        <v>53944.385599999994</v>
      </c>
      <c r="BO248" s="61">
        <f t="shared" si="112"/>
        <v>53944.385599999994</v>
      </c>
      <c r="BP248" s="61">
        <f t="shared" si="112"/>
        <v>53944.385599999994</v>
      </c>
      <c r="BQ248" s="61">
        <f t="shared" si="112"/>
        <v>53944.385599999994</v>
      </c>
      <c r="BR248" s="61">
        <f t="shared" si="112"/>
        <v>0</v>
      </c>
      <c r="BS248" s="61">
        <f t="shared" si="112"/>
        <v>0</v>
      </c>
      <c r="BT248" s="61">
        <f t="shared" si="112"/>
        <v>0</v>
      </c>
      <c r="BU248" s="61">
        <f t="shared" si="103"/>
        <v>1238252.133904</v>
      </c>
      <c r="BV248" s="61"/>
      <c r="BW248" s="61">
        <f t="shared" ref="BW248:CC248" si="113">SUMIF($A$5:$A$237, "WAN Administration - CalSAWS - Electronic Signature (58 Counties)",BW5:BW237)</f>
        <v>0</v>
      </c>
      <c r="BX248" s="81">
        <f t="shared" si="113"/>
        <v>0</v>
      </c>
      <c r="BY248" s="81">
        <f t="shared" si="113"/>
        <v>132584.68799999999</v>
      </c>
      <c r="BZ248" s="81">
        <f t="shared" si="105"/>
        <v>78988.160000000003</v>
      </c>
      <c r="CA248" s="81">
        <f t="shared" si="106"/>
        <v>278346.11200000002</v>
      </c>
      <c r="CB248" s="81">
        <f t="shared" si="113"/>
        <v>481483.91414400004</v>
      </c>
      <c r="CC248" s="81">
        <f t="shared" si="113"/>
        <v>266849.25976000004</v>
      </c>
      <c r="CD248" s="82">
        <f t="shared" si="107"/>
        <v>1238252.133904</v>
      </c>
      <c r="CE248" s="76">
        <f t="shared" si="108"/>
        <v>211572.848</v>
      </c>
      <c r="CF248" s="76">
        <f t="shared" si="109"/>
        <v>1026679.285904</v>
      </c>
      <c r="CG248" s="84">
        <f t="shared" si="110"/>
        <v>1238252.133904</v>
      </c>
      <c r="CH248" s="75" t="s">
        <v>382</v>
      </c>
    </row>
    <row r="249" spans="10:86" x14ac:dyDescent="0.2">
      <c r="J249" s="72" t="s">
        <v>383</v>
      </c>
      <c r="K249" s="61">
        <f t="shared" ref="K249:AP249" si="114">SUMIF($A$5:$A$237, "WAN Administration - CalSAWS - Text Message Notifications (58 Counties)",K5:K237)</f>
        <v>34231.5</v>
      </c>
      <c r="L249" s="61">
        <f t="shared" si="114"/>
        <v>0</v>
      </c>
      <c r="M249" s="61">
        <f t="shared" si="114"/>
        <v>0</v>
      </c>
      <c r="N249" s="61">
        <f t="shared" si="114"/>
        <v>0</v>
      </c>
      <c r="O249" s="61">
        <f t="shared" si="114"/>
        <v>0</v>
      </c>
      <c r="P249" s="61">
        <f t="shared" si="114"/>
        <v>0</v>
      </c>
      <c r="Q249" s="61">
        <f t="shared" si="114"/>
        <v>0</v>
      </c>
      <c r="R249" s="61">
        <f t="shared" si="114"/>
        <v>0</v>
      </c>
      <c r="S249" s="61">
        <f t="shared" si="114"/>
        <v>0</v>
      </c>
      <c r="T249" s="61">
        <f t="shared" si="114"/>
        <v>0</v>
      </c>
      <c r="U249" s="61">
        <f t="shared" si="114"/>
        <v>0</v>
      </c>
      <c r="V249" s="61">
        <f t="shared" si="114"/>
        <v>0</v>
      </c>
      <c r="W249" s="61">
        <f t="shared" si="114"/>
        <v>0</v>
      </c>
      <c r="X249" s="61">
        <f t="shared" si="114"/>
        <v>0</v>
      </c>
      <c r="Y249" s="61">
        <f t="shared" si="114"/>
        <v>0</v>
      </c>
      <c r="Z249" s="61">
        <f t="shared" si="114"/>
        <v>0</v>
      </c>
      <c r="AA249" s="61">
        <f t="shared" si="114"/>
        <v>0</v>
      </c>
      <c r="AB249" s="61">
        <f t="shared" si="114"/>
        <v>0</v>
      </c>
      <c r="AC249" s="61">
        <f t="shared" si="114"/>
        <v>0</v>
      </c>
      <c r="AD249" s="61">
        <f t="shared" si="114"/>
        <v>0</v>
      </c>
      <c r="AE249" s="61">
        <f t="shared" si="114"/>
        <v>0</v>
      </c>
      <c r="AF249" s="61">
        <f t="shared" si="114"/>
        <v>7555</v>
      </c>
      <c r="AG249" s="61">
        <f t="shared" si="114"/>
        <v>7555</v>
      </c>
      <c r="AH249" s="61">
        <f t="shared" si="114"/>
        <v>16855</v>
      </c>
      <c r="AI249" s="61">
        <f t="shared" si="114"/>
        <v>7555</v>
      </c>
      <c r="AJ249" s="61">
        <f t="shared" si="114"/>
        <v>7555</v>
      </c>
      <c r="AK249" s="61">
        <f t="shared" si="114"/>
        <v>7555</v>
      </c>
      <c r="AL249" s="61">
        <f t="shared" si="114"/>
        <v>7555</v>
      </c>
      <c r="AM249" s="61">
        <f t="shared" si="114"/>
        <v>7555</v>
      </c>
      <c r="AN249" s="61">
        <f t="shared" si="114"/>
        <v>7555</v>
      </c>
      <c r="AO249" s="61">
        <f t="shared" si="114"/>
        <v>7555</v>
      </c>
      <c r="AP249" s="61">
        <f t="shared" si="114"/>
        <v>7555</v>
      </c>
      <c r="AQ249" s="61">
        <f t="shared" ref="AQ249:BT249" si="115">SUMIF($A$5:$A$237, "WAN Administration - CalSAWS - Text Message Notifications (58 Counties)",AQ5:AQ237)</f>
        <v>7555</v>
      </c>
      <c r="AR249" s="61">
        <f t="shared" si="115"/>
        <v>15110</v>
      </c>
      <c r="AS249" s="61">
        <f t="shared" si="115"/>
        <v>15110</v>
      </c>
      <c r="AT249" s="61">
        <f t="shared" si="115"/>
        <v>24410</v>
      </c>
      <c r="AU249" s="61">
        <f t="shared" si="115"/>
        <v>15110</v>
      </c>
      <c r="AV249" s="61">
        <f t="shared" si="115"/>
        <v>15110</v>
      </c>
      <c r="AW249" s="61">
        <f t="shared" si="115"/>
        <v>15110</v>
      </c>
      <c r="AX249" s="61">
        <f t="shared" si="115"/>
        <v>15110</v>
      </c>
      <c r="AY249" s="61">
        <f t="shared" si="115"/>
        <v>15110</v>
      </c>
      <c r="AZ249" s="61">
        <f t="shared" si="115"/>
        <v>15110</v>
      </c>
      <c r="BA249" s="61">
        <f t="shared" si="115"/>
        <v>15110</v>
      </c>
      <c r="BB249" s="61">
        <f t="shared" si="115"/>
        <v>15306.43</v>
      </c>
      <c r="BC249" s="61">
        <f t="shared" si="115"/>
        <v>15306.43</v>
      </c>
      <c r="BD249" s="61">
        <f t="shared" si="115"/>
        <v>15306.43</v>
      </c>
      <c r="BE249" s="61">
        <f t="shared" si="115"/>
        <v>16583.224999999999</v>
      </c>
      <c r="BF249" s="61">
        <f t="shared" si="115"/>
        <v>25883.224999999999</v>
      </c>
      <c r="BG249" s="61">
        <f t="shared" si="115"/>
        <v>16583.224999999999</v>
      </c>
      <c r="BH249" s="61">
        <f t="shared" si="115"/>
        <v>18842.169999999998</v>
      </c>
      <c r="BI249" s="61">
        <f t="shared" si="115"/>
        <v>18842.169999999998</v>
      </c>
      <c r="BJ249" s="61">
        <f t="shared" si="115"/>
        <v>21101.114999999998</v>
      </c>
      <c r="BK249" s="61">
        <f t="shared" si="115"/>
        <v>21101.114999999998</v>
      </c>
      <c r="BL249" s="61">
        <f t="shared" si="115"/>
        <v>23458.274999999998</v>
      </c>
      <c r="BM249" s="61">
        <f t="shared" si="115"/>
        <v>23458.274999999998</v>
      </c>
      <c r="BN249" s="61">
        <f t="shared" si="115"/>
        <v>24931.499999999996</v>
      </c>
      <c r="BO249" s="61">
        <f t="shared" si="115"/>
        <v>24931.499999999996</v>
      </c>
      <c r="BP249" s="61">
        <f t="shared" si="115"/>
        <v>24931.499999999996</v>
      </c>
      <c r="BQ249" s="61">
        <f t="shared" si="115"/>
        <v>24931.499999999996</v>
      </c>
      <c r="BR249" s="61">
        <f t="shared" si="115"/>
        <v>0</v>
      </c>
      <c r="BS249" s="61">
        <f t="shared" si="115"/>
        <v>0</v>
      </c>
      <c r="BT249" s="61">
        <f t="shared" si="115"/>
        <v>0</v>
      </c>
      <c r="BU249" s="61">
        <f t="shared" si="103"/>
        <v>591858.08499999985</v>
      </c>
      <c r="BV249" s="61"/>
      <c r="BW249" s="61">
        <f t="shared" ref="BW249:CC249" si="116">SUMIF($A$5:$A$237, "WAN Administration - CalSAWS - Text Message Notifications (58 Counties)",BW5:BW237)</f>
        <v>0</v>
      </c>
      <c r="BX249" s="81">
        <f t="shared" si="116"/>
        <v>0</v>
      </c>
      <c r="BY249" s="81">
        <f t="shared" si="116"/>
        <v>77295</v>
      </c>
      <c r="BZ249" s="81">
        <f t="shared" si="105"/>
        <v>37775</v>
      </c>
      <c r="CA249" s="81">
        <f t="shared" si="106"/>
        <v>130180</v>
      </c>
      <c r="CB249" s="81">
        <f t="shared" si="116"/>
        <v>223423.81000000003</v>
      </c>
      <c r="CC249" s="81">
        <f t="shared" si="116"/>
        <v>123184.27500000001</v>
      </c>
      <c r="CD249" s="82">
        <f t="shared" si="107"/>
        <v>591858.08500000008</v>
      </c>
      <c r="CE249" s="76">
        <f t="shared" si="108"/>
        <v>115070</v>
      </c>
      <c r="CF249" s="76">
        <f t="shared" si="109"/>
        <v>476788.08500000008</v>
      </c>
      <c r="CG249" s="84">
        <f t="shared" si="110"/>
        <v>591858.08500000008</v>
      </c>
      <c r="CH249" s="75" t="s">
        <v>383</v>
      </c>
    </row>
    <row r="250" spans="10:86" x14ac:dyDescent="0.2">
      <c r="J250" s="71" t="s">
        <v>384</v>
      </c>
      <c r="K250" s="61">
        <f t="shared" ref="K250:AP250" si="117">SUMIF($A$5:$A$237, "WAN Administration - South - Central Facilities and County Sites (Los Angeles County)",K5:K237)</f>
        <v>29595.825000000001</v>
      </c>
      <c r="L250" s="61">
        <f t="shared" si="117"/>
        <v>0</v>
      </c>
      <c r="M250" s="61">
        <f t="shared" si="117"/>
        <v>0</v>
      </c>
      <c r="N250" s="61">
        <f t="shared" si="117"/>
        <v>0</v>
      </c>
      <c r="O250" s="61">
        <f t="shared" si="117"/>
        <v>0</v>
      </c>
      <c r="P250" s="61">
        <f t="shared" si="117"/>
        <v>0</v>
      </c>
      <c r="Q250" s="61">
        <f t="shared" si="117"/>
        <v>0</v>
      </c>
      <c r="R250" s="61">
        <f t="shared" si="117"/>
        <v>0</v>
      </c>
      <c r="S250" s="61">
        <f t="shared" si="117"/>
        <v>29595.825000000001</v>
      </c>
      <c r="T250" s="61">
        <f t="shared" si="117"/>
        <v>29595.825000000001</v>
      </c>
      <c r="U250" s="61">
        <f t="shared" si="117"/>
        <v>29595.825000000001</v>
      </c>
      <c r="V250" s="61">
        <f t="shared" si="117"/>
        <v>29595.825000000001</v>
      </c>
      <c r="W250" s="61">
        <f t="shared" si="117"/>
        <v>29595.825000000001</v>
      </c>
      <c r="X250" s="61">
        <f t="shared" si="117"/>
        <v>29595.825000000001</v>
      </c>
      <c r="Y250" s="61">
        <f t="shared" si="117"/>
        <v>29595.825000000001</v>
      </c>
      <c r="Z250" s="61">
        <f t="shared" si="117"/>
        <v>29595.825000000001</v>
      </c>
      <c r="AA250" s="61">
        <f t="shared" si="117"/>
        <v>29595.825000000001</v>
      </c>
      <c r="AB250" s="61">
        <f t="shared" si="117"/>
        <v>29595.825000000001</v>
      </c>
      <c r="AC250" s="61">
        <f t="shared" si="117"/>
        <v>29595.825000000001</v>
      </c>
      <c r="AD250" s="61">
        <f t="shared" si="117"/>
        <v>29595.825000000001</v>
      </c>
      <c r="AE250" s="61">
        <f t="shared" si="117"/>
        <v>29595.825000000001</v>
      </c>
      <c r="AF250" s="61">
        <f t="shared" si="117"/>
        <v>29595.825000000001</v>
      </c>
      <c r="AG250" s="61">
        <f t="shared" si="117"/>
        <v>29595.825000000001</v>
      </c>
      <c r="AH250" s="61">
        <f t="shared" si="117"/>
        <v>29595.825000000001</v>
      </c>
      <c r="AI250" s="61">
        <f t="shared" si="117"/>
        <v>29595.825000000001</v>
      </c>
      <c r="AJ250" s="61">
        <f t="shared" si="117"/>
        <v>29595.825000000001</v>
      </c>
      <c r="AK250" s="61">
        <f t="shared" si="117"/>
        <v>29595.825000000001</v>
      </c>
      <c r="AL250" s="61">
        <f t="shared" si="117"/>
        <v>29595.825000000001</v>
      </c>
      <c r="AM250" s="61">
        <f t="shared" si="117"/>
        <v>29595.825000000001</v>
      </c>
      <c r="AN250" s="61">
        <f t="shared" si="117"/>
        <v>29595.825000000001</v>
      </c>
      <c r="AO250" s="61">
        <f t="shared" si="117"/>
        <v>29595.825000000001</v>
      </c>
      <c r="AP250" s="61">
        <f t="shared" si="117"/>
        <v>29595.825000000001</v>
      </c>
      <c r="AQ250" s="61">
        <f t="shared" ref="AQ250:BT250" si="118">SUMIF($A$5:$A$237, "WAN Administration - South - Central Facilities and County Sites (Los Angeles County)",AQ5:AQ237)</f>
        <v>29595.825000000001</v>
      </c>
      <c r="AR250" s="61">
        <f t="shared" si="118"/>
        <v>29595.825000000001</v>
      </c>
      <c r="AS250" s="61">
        <f t="shared" si="118"/>
        <v>29595.825000000001</v>
      </c>
      <c r="AT250" s="61">
        <f t="shared" si="118"/>
        <v>29595.825000000001</v>
      </c>
      <c r="AU250" s="61">
        <f t="shared" si="118"/>
        <v>29595.825000000001</v>
      </c>
      <c r="AV250" s="61">
        <f t="shared" si="118"/>
        <v>29595.825000000001</v>
      </c>
      <c r="AW250" s="61">
        <f t="shared" si="118"/>
        <v>29595.825000000001</v>
      </c>
      <c r="AX250" s="61">
        <f t="shared" si="118"/>
        <v>29595.825000000001</v>
      </c>
      <c r="AY250" s="61">
        <f t="shared" si="118"/>
        <v>29595.825000000001</v>
      </c>
      <c r="AZ250" s="61">
        <f t="shared" si="118"/>
        <v>29595.825000000001</v>
      </c>
      <c r="BA250" s="61">
        <f t="shared" si="118"/>
        <v>29595.825000000001</v>
      </c>
      <c r="BB250" s="61">
        <f t="shared" si="118"/>
        <v>29595.825000000001</v>
      </c>
      <c r="BC250" s="61">
        <f t="shared" si="118"/>
        <v>29595.825000000001</v>
      </c>
      <c r="BD250" s="61">
        <f t="shared" si="118"/>
        <v>29595.825000000001</v>
      </c>
      <c r="BE250" s="61">
        <f t="shared" si="118"/>
        <v>29595.825000000001</v>
      </c>
      <c r="BF250" s="61">
        <f t="shared" si="118"/>
        <v>29595.825000000001</v>
      </c>
      <c r="BG250" s="61">
        <f t="shared" si="118"/>
        <v>29595.825000000001</v>
      </c>
      <c r="BH250" s="61">
        <f t="shared" si="118"/>
        <v>29595.825000000001</v>
      </c>
      <c r="BI250" s="61">
        <f t="shared" si="118"/>
        <v>29595.825000000001</v>
      </c>
      <c r="BJ250" s="61">
        <f t="shared" si="118"/>
        <v>29595.825000000001</v>
      </c>
      <c r="BK250" s="61">
        <f t="shared" si="118"/>
        <v>29595.825000000001</v>
      </c>
      <c r="BL250" s="61">
        <f t="shared" si="118"/>
        <v>29595.825000000001</v>
      </c>
      <c r="BM250" s="61">
        <f t="shared" si="118"/>
        <v>29595.825000000001</v>
      </c>
      <c r="BN250" s="61">
        <f t="shared" si="118"/>
        <v>29595.825000000001</v>
      </c>
      <c r="BO250" s="61">
        <f t="shared" si="118"/>
        <v>29595.825000000001</v>
      </c>
      <c r="BP250" s="61">
        <f t="shared" si="118"/>
        <v>29595.825000000001</v>
      </c>
      <c r="BQ250" s="61">
        <f t="shared" si="118"/>
        <v>29595.825000000001</v>
      </c>
      <c r="BR250" s="61">
        <f t="shared" si="118"/>
        <v>0</v>
      </c>
      <c r="BS250" s="61">
        <f t="shared" si="118"/>
        <v>0</v>
      </c>
      <c r="BT250" s="61">
        <f t="shared" si="118"/>
        <v>0</v>
      </c>
      <c r="BU250" s="61">
        <f t="shared" si="103"/>
        <v>1509387.0749999986</v>
      </c>
      <c r="BV250" s="61"/>
      <c r="BW250" s="61">
        <f t="shared" ref="BW250:CC250" si="119">SUMIF($A$5:$A$237, "WAN Administration - South - Central Facilities and County Sites (Los Angeles County)",BW5:BW237)</f>
        <v>0</v>
      </c>
      <c r="BX250" s="81">
        <f t="shared" si="119"/>
        <v>295958.25</v>
      </c>
      <c r="BY250" s="81">
        <f t="shared" si="119"/>
        <v>355149.9</v>
      </c>
      <c r="BZ250" s="81">
        <f>SUM(AO250:AR250)</f>
        <v>118383.3</v>
      </c>
      <c r="CA250" s="81">
        <f t="shared" si="106"/>
        <v>236766.60000000003</v>
      </c>
      <c r="CB250" s="81">
        <f t="shared" si="119"/>
        <v>355149.9</v>
      </c>
      <c r="CC250" s="81">
        <f t="shared" si="119"/>
        <v>147979.125</v>
      </c>
      <c r="CD250" s="82">
        <f t="shared" si="107"/>
        <v>1509387.0750000002</v>
      </c>
      <c r="CE250" s="76">
        <f t="shared" si="108"/>
        <v>769491.45000000007</v>
      </c>
      <c r="CF250" s="76">
        <f t="shared" si="109"/>
        <v>739895.625</v>
      </c>
      <c r="CG250" s="84">
        <f t="shared" si="110"/>
        <v>1509387.0750000002</v>
      </c>
      <c r="CH250" s="74" t="s">
        <v>384</v>
      </c>
    </row>
    <row r="251" spans="10:86" x14ac:dyDescent="0.2">
      <c r="J251" s="71" t="s">
        <v>406</v>
      </c>
      <c r="K251" s="61">
        <f t="shared" ref="K251" si="120">SUMIF($A$5:$A$237, "WAN Administration - CalWIN - Central Print Facility and County Sites (18 Counties)",K5:K237)</f>
        <v>0</v>
      </c>
      <c r="L251" s="61">
        <f>SUMIF($A$5:$A$237, "WAN Administration - CalWIN - County Sites (18 Counties)",L5:L237)</f>
        <v>0</v>
      </c>
      <c r="M251" s="61">
        <f t="shared" ref="M251:BT251" si="121">SUMIF($A$5:$A$237, "WAN Administration - CalWIN - County Sites (18 Counties)",M5:M237)</f>
        <v>0</v>
      </c>
      <c r="N251" s="61">
        <f t="shared" si="121"/>
        <v>0</v>
      </c>
      <c r="O251" s="61">
        <f t="shared" si="121"/>
        <v>0</v>
      </c>
      <c r="P251" s="61">
        <f t="shared" si="121"/>
        <v>0</v>
      </c>
      <c r="Q251" s="61">
        <f t="shared" si="121"/>
        <v>0</v>
      </c>
      <c r="R251" s="61">
        <f t="shared" si="121"/>
        <v>0</v>
      </c>
      <c r="S251" s="61">
        <f t="shared" si="121"/>
        <v>0</v>
      </c>
      <c r="T251" s="61">
        <f t="shared" si="121"/>
        <v>0</v>
      </c>
      <c r="U251" s="61">
        <f t="shared" si="121"/>
        <v>0</v>
      </c>
      <c r="V251" s="61">
        <f t="shared" si="121"/>
        <v>0</v>
      </c>
      <c r="W251" s="61">
        <f t="shared" si="121"/>
        <v>0</v>
      </c>
      <c r="X251" s="61">
        <f t="shared" si="121"/>
        <v>0</v>
      </c>
      <c r="Y251" s="61">
        <f t="shared" si="121"/>
        <v>0</v>
      </c>
      <c r="Z251" s="61">
        <f t="shared" si="121"/>
        <v>0</v>
      </c>
      <c r="AA251" s="61">
        <f t="shared" si="121"/>
        <v>0</v>
      </c>
      <c r="AB251" s="61">
        <f t="shared" si="121"/>
        <v>0</v>
      </c>
      <c r="AC251" s="61">
        <f t="shared" si="121"/>
        <v>0</v>
      </c>
      <c r="AD251" s="61">
        <f t="shared" si="121"/>
        <v>0</v>
      </c>
      <c r="AE251" s="61">
        <f t="shared" si="121"/>
        <v>0</v>
      </c>
      <c r="AF251" s="61">
        <f t="shared" si="121"/>
        <v>0</v>
      </c>
      <c r="AG251" s="61">
        <f t="shared" si="121"/>
        <v>0</v>
      </c>
      <c r="AH251" s="61">
        <f t="shared" si="121"/>
        <v>0</v>
      </c>
      <c r="AI251" s="61">
        <f t="shared" si="121"/>
        <v>0</v>
      </c>
      <c r="AJ251" s="61">
        <f t="shared" si="121"/>
        <v>0</v>
      </c>
      <c r="AK251" s="61">
        <f t="shared" si="121"/>
        <v>0</v>
      </c>
      <c r="AL251" s="61">
        <f t="shared" si="121"/>
        <v>0</v>
      </c>
      <c r="AM251" s="61">
        <f>SUMIF($A$5:$A$237, "WAN Administration - CalWIN - County Sites (18 Counties)",AM5:AM237)</f>
        <v>0</v>
      </c>
      <c r="AN251" s="61">
        <f t="shared" si="121"/>
        <v>0</v>
      </c>
      <c r="AO251" s="61">
        <f t="shared" si="121"/>
        <v>0</v>
      </c>
      <c r="AP251" s="61">
        <f t="shared" si="121"/>
        <v>0</v>
      </c>
      <c r="AQ251" s="61">
        <f t="shared" si="121"/>
        <v>0</v>
      </c>
      <c r="AR251" s="61">
        <f t="shared" si="121"/>
        <v>0</v>
      </c>
      <c r="AS251" s="61">
        <f t="shared" si="121"/>
        <v>0</v>
      </c>
      <c r="AT251" s="61">
        <f t="shared" si="121"/>
        <v>0</v>
      </c>
      <c r="AU251" s="61">
        <f t="shared" si="121"/>
        <v>0</v>
      </c>
      <c r="AV251" s="61">
        <f t="shared" si="121"/>
        <v>0</v>
      </c>
      <c r="AW251" s="61">
        <f t="shared" si="121"/>
        <v>0</v>
      </c>
      <c r="AX251" s="61">
        <f t="shared" si="121"/>
        <v>3849.51</v>
      </c>
      <c r="AY251" s="61">
        <f t="shared" si="121"/>
        <v>3849.51</v>
      </c>
      <c r="AZ251" s="61">
        <f t="shared" si="121"/>
        <v>3849.51</v>
      </c>
      <c r="BA251" s="61">
        <f t="shared" si="121"/>
        <v>14098.770000000002</v>
      </c>
      <c r="BB251" s="61">
        <f t="shared" si="121"/>
        <v>14098.770000000002</v>
      </c>
      <c r="BC251" s="61">
        <f t="shared" si="121"/>
        <v>14098.770000000002</v>
      </c>
      <c r="BD251" s="61">
        <f t="shared" si="121"/>
        <v>22238.93</v>
      </c>
      <c r="BE251" s="61">
        <f t="shared" si="121"/>
        <v>22238.93</v>
      </c>
      <c r="BF251" s="61">
        <f t="shared" si="121"/>
        <v>32394.81</v>
      </c>
      <c r="BG251" s="61">
        <f t="shared" si="121"/>
        <v>32394.81</v>
      </c>
      <c r="BH251" s="61">
        <f t="shared" si="121"/>
        <v>32394.81</v>
      </c>
      <c r="BI251" s="61">
        <f t="shared" si="121"/>
        <v>42333.340000000011</v>
      </c>
      <c r="BJ251" s="61">
        <f t="shared" si="121"/>
        <v>47533.640000000014</v>
      </c>
      <c r="BK251" s="61">
        <f t="shared" si="121"/>
        <v>47533.640000000014</v>
      </c>
      <c r="BL251" s="61">
        <f t="shared" si="121"/>
        <v>47533.640000000014</v>
      </c>
      <c r="BM251" s="61">
        <f t="shared" si="121"/>
        <v>47533.640000000014</v>
      </c>
      <c r="BN251" s="61">
        <f t="shared" si="121"/>
        <v>47533.640000000014</v>
      </c>
      <c r="BO251" s="61">
        <f t="shared" si="121"/>
        <v>47533.640000000014</v>
      </c>
      <c r="BP251" s="61">
        <f t="shared" si="121"/>
        <v>47533.640000000014</v>
      </c>
      <c r="BQ251" s="61">
        <f t="shared" si="121"/>
        <v>47533.640000000014</v>
      </c>
      <c r="BR251" s="61">
        <f t="shared" si="121"/>
        <v>0</v>
      </c>
      <c r="BS251" s="61">
        <f t="shared" si="121"/>
        <v>0</v>
      </c>
      <c r="BT251" s="61">
        <f t="shared" si="121"/>
        <v>0</v>
      </c>
      <c r="BU251" s="61">
        <f t="shared" si="103"/>
        <v>618109.5900000002</v>
      </c>
      <c r="BV251" s="61"/>
      <c r="BW251" s="61">
        <f t="shared" ref="BW251:BY251" si="122">SUMIF($A$5:$A$237, "WAN Administration - CalWIN - Central Print Facility and County Sites (18 Counties)",BW5:BW237)</f>
        <v>0</v>
      </c>
      <c r="BX251" s="81">
        <f t="shared" si="122"/>
        <v>0</v>
      </c>
      <c r="BY251" s="81">
        <f t="shared" si="122"/>
        <v>0</v>
      </c>
      <c r="BZ251" s="81">
        <f t="shared" si="105"/>
        <v>0</v>
      </c>
      <c r="CA251" s="81">
        <f>SUM(AS251:AZ251)</f>
        <v>11548.53</v>
      </c>
      <c r="CB251" s="81">
        <f>SUMIF($A$5:$A$237, "WAN Administration - CalWIN - County Sites (18 Counties)",CB5:CB237)</f>
        <v>368892.86</v>
      </c>
      <c r="CC251" s="81">
        <f>SUMIF($A$5:$A$237, "WAN Administration - CalWIN - County Sites (18 Counties)",CC5:CC237)</f>
        <v>237668.19999999998</v>
      </c>
      <c r="CD251" s="82">
        <f t="shared" si="107"/>
        <v>618109.59</v>
      </c>
      <c r="CE251" s="76">
        <f t="shared" si="108"/>
        <v>0</v>
      </c>
      <c r="CF251" s="76">
        <f t="shared" si="109"/>
        <v>618109.59</v>
      </c>
      <c r="CG251" s="84">
        <f t="shared" si="110"/>
        <v>618109.59</v>
      </c>
      <c r="CH251" s="74" t="s">
        <v>406</v>
      </c>
    </row>
    <row r="252" spans="10:86" x14ac:dyDescent="0.2">
      <c r="J252" s="71" t="s">
        <v>399</v>
      </c>
      <c r="K252" s="61">
        <f t="shared" ref="K252:AP252" si="123">SUMIF($A$5:$A$237, $J252,K5:K237)</f>
        <v>37564.520000000004</v>
      </c>
      <c r="L252" s="61">
        <f t="shared" si="123"/>
        <v>0</v>
      </c>
      <c r="M252" s="61">
        <f t="shared" si="123"/>
        <v>0</v>
      </c>
      <c r="N252" s="61">
        <f t="shared" si="123"/>
        <v>0</v>
      </c>
      <c r="O252" s="61">
        <f t="shared" si="123"/>
        <v>0</v>
      </c>
      <c r="P252" s="61">
        <f t="shared" si="123"/>
        <v>0</v>
      </c>
      <c r="Q252" s="61">
        <f t="shared" si="123"/>
        <v>0</v>
      </c>
      <c r="R252" s="61">
        <f t="shared" si="123"/>
        <v>0</v>
      </c>
      <c r="S252" s="61">
        <f t="shared" si="123"/>
        <v>27482.7</v>
      </c>
      <c r="T252" s="61">
        <f t="shared" si="123"/>
        <v>27482.7</v>
      </c>
      <c r="U252" s="61">
        <f t="shared" si="123"/>
        <v>27482.7</v>
      </c>
      <c r="V252" s="61">
        <f t="shared" si="123"/>
        <v>27482.7</v>
      </c>
      <c r="W252" s="61">
        <f t="shared" si="123"/>
        <v>27482.7</v>
      </c>
      <c r="X252" s="61">
        <f t="shared" si="123"/>
        <v>27482.7</v>
      </c>
      <c r="Y252" s="61">
        <f t="shared" si="123"/>
        <v>27482.7</v>
      </c>
      <c r="Z252" s="61">
        <f t="shared" si="123"/>
        <v>27482.7</v>
      </c>
      <c r="AA252" s="61">
        <f t="shared" si="123"/>
        <v>27482.7</v>
      </c>
      <c r="AB252" s="61">
        <f t="shared" si="123"/>
        <v>27482.7</v>
      </c>
      <c r="AC252" s="61">
        <f t="shared" si="123"/>
        <v>27482.7</v>
      </c>
      <c r="AD252" s="61">
        <f t="shared" si="123"/>
        <v>27482.7</v>
      </c>
      <c r="AE252" s="61">
        <f t="shared" si="123"/>
        <v>27482.7</v>
      </c>
      <c r="AF252" s="61">
        <f t="shared" si="123"/>
        <v>27482.7</v>
      </c>
      <c r="AG252" s="61">
        <f t="shared" si="123"/>
        <v>27482.7</v>
      </c>
      <c r="AH252" s="61">
        <f t="shared" si="123"/>
        <v>27482.7</v>
      </c>
      <c r="AI252" s="61">
        <f t="shared" si="123"/>
        <v>27482.7</v>
      </c>
      <c r="AJ252" s="61">
        <f t="shared" si="123"/>
        <v>27482.7</v>
      </c>
      <c r="AK252" s="61">
        <f t="shared" si="123"/>
        <v>27482.7</v>
      </c>
      <c r="AL252" s="61">
        <f t="shared" si="123"/>
        <v>27482.7</v>
      </c>
      <c r="AM252" s="61">
        <f t="shared" si="123"/>
        <v>27482.7</v>
      </c>
      <c r="AN252" s="61">
        <f t="shared" si="123"/>
        <v>27482.7</v>
      </c>
      <c r="AO252" s="61">
        <f t="shared" si="123"/>
        <v>34051.5</v>
      </c>
      <c r="AP252" s="61">
        <f t="shared" si="123"/>
        <v>34051.5</v>
      </c>
      <c r="AQ252" s="61">
        <f t="shared" ref="AQ252:BT252" si="124">SUMIF($A$5:$A$237, $J252,AQ5:AQ237)</f>
        <v>34051.5</v>
      </c>
      <c r="AR252" s="61">
        <f t="shared" si="124"/>
        <v>34051.5</v>
      </c>
      <c r="AS252" s="61">
        <f t="shared" si="124"/>
        <v>34051.5</v>
      </c>
      <c r="AT252" s="61">
        <f t="shared" si="124"/>
        <v>34051.5</v>
      </c>
      <c r="AU252" s="61">
        <f t="shared" si="124"/>
        <v>34051.5</v>
      </c>
      <c r="AV252" s="61">
        <f t="shared" si="124"/>
        <v>34051.5</v>
      </c>
      <c r="AW252" s="61">
        <f t="shared" si="124"/>
        <v>34051.5</v>
      </c>
      <c r="AX252" s="61">
        <f t="shared" si="124"/>
        <v>34051.5</v>
      </c>
      <c r="AY252" s="61">
        <f t="shared" si="124"/>
        <v>34051.5</v>
      </c>
      <c r="AZ252" s="61">
        <f t="shared" si="124"/>
        <v>34051.5</v>
      </c>
      <c r="BA252" s="61">
        <f t="shared" si="124"/>
        <v>34051.5</v>
      </c>
      <c r="BB252" s="61">
        <f t="shared" si="124"/>
        <v>34051.5</v>
      </c>
      <c r="BC252" s="61">
        <f t="shared" si="124"/>
        <v>34051.5</v>
      </c>
      <c r="BD252" s="61">
        <f t="shared" si="124"/>
        <v>34051.5</v>
      </c>
      <c r="BE252" s="61">
        <f t="shared" si="124"/>
        <v>34051.5</v>
      </c>
      <c r="BF252" s="61">
        <f t="shared" si="124"/>
        <v>34051.5</v>
      </c>
      <c r="BG252" s="61">
        <f t="shared" si="124"/>
        <v>34051.5</v>
      </c>
      <c r="BH252" s="61">
        <f t="shared" si="124"/>
        <v>34051.5</v>
      </c>
      <c r="BI252" s="61">
        <f t="shared" si="124"/>
        <v>34051.5</v>
      </c>
      <c r="BJ252" s="61">
        <f t="shared" si="124"/>
        <v>34051.5</v>
      </c>
      <c r="BK252" s="61">
        <f t="shared" si="124"/>
        <v>34051.5</v>
      </c>
      <c r="BL252" s="61">
        <f t="shared" si="124"/>
        <v>34051.5</v>
      </c>
      <c r="BM252" s="61">
        <f t="shared" si="124"/>
        <v>34051.5</v>
      </c>
      <c r="BN252" s="61">
        <f t="shared" si="124"/>
        <v>34051.5</v>
      </c>
      <c r="BO252" s="61">
        <f t="shared" si="124"/>
        <v>34051.5</v>
      </c>
      <c r="BP252" s="61">
        <f t="shared" si="124"/>
        <v>34051.5</v>
      </c>
      <c r="BQ252" s="61">
        <f t="shared" si="124"/>
        <v>34051.5</v>
      </c>
      <c r="BR252" s="61">
        <f t="shared" si="124"/>
        <v>0</v>
      </c>
      <c r="BS252" s="61">
        <f t="shared" si="124"/>
        <v>0</v>
      </c>
      <c r="BT252" s="61">
        <f t="shared" si="124"/>
        <v>0</v>
      </c>
      <c r="BU252" s="61">
        <f t="shared" si="103"/>
        <v>1592112.9</v>
      </c>
      <c r="BV252" s="61"/>
      <c r="BW252" s="61">
        <f>SUMIF($A$5:$A$237, "WAN Administration - CalSAWS Cloud Exchange (58 Counties)",BW$5:BW$237)</f>
        <v>0</v>
      </c>
      <c r="BX252" s="81">
        <f>SUMIF($A$5:$A$237, "WAN Administration - CalSAWS Cloud Exchange (58 Counties)",BX$5:BX$237)</f>
        <v>274827.00000000006</v>
      </c>
      <c r="BY252" s="81">
        <f>SUMIF($A$5:$A$237, "WAN Administration - CalSAWS Cloud Exchange (58 Counties)",BY$5:BY$237)</f>
        <v>329792.40000000002</v>
      </c>
      <c r="BZ252" s="81">
        <f t="shared" si="105"/>
        <v>136206</v>
      </c>
      <c r="CA252" s="81">
        <f t="shared" si="106"/>
        <v>272412</v>
      </c>
      <c r="CB252" s="81">
        <f>SUMIF($A$5:$A$237, "WAN Administration - CalSAWS Cloud Exchange (58 Counties)",CB$5:CB$237)</f>
        <v>408618.00000000006</v>
      </c>
      <c r="CC252" s="81">
        <f>SUMIF($A$5:$A$237, "WAN Administration - CalSAWS Cloud Exchange (58 Counties)",CC$5:CC$237)</f>
        <v>170257.5</v>
      </c>
      <c r="CD252" s="82">
        <f t="shared" si="107"/>
        <v>1592112.9000000001</v>
      </c>
      <c r="CE252" s="76">
        <f t="shared" si="108"/>
        <v>740825.40000000014</v>
      </c>
      <c r="CF252" s="76">
        <f t="shared" si="109"/>
        <v>851287.5</v>
      </c>
      <c r="CG252" s="84">
        <f t="shared" si="110"/>
        <v>1592112.9000000001</v>
      </c>
      <c r="CH252" s="74" t="s">
        <v>399</v>
      </c>
    </row>
    <row r="253" spans="10:86" x14ac:dyDescent="0.2">
      <c r="J253" s="72" t="s">
        <v>386</v>
      </c>
      <c r="K253" s="61">
        <f t="shared" ref="K253:AP253" si="125">SUMIF($A$5:$A$237, "Production Operations - CalSAWS - Service Desk Operations Support (58 Counties)",K5:K237)</f>
        <v>0</v>
      </c>
      <c r="L253" s="61">
        <f t="shared" si="125"/>
        <v>0</v>
      </c>
      <c r="M253" s="61">
        <f t="shared" si="125"/>
        <v>0</v>
      </c>
      <c r="N253" s="61">
        <f t="shared" si="125"/>
        <v>0</v>
      </c>
      <c r="O253" s="61">
        <f t="shared" si="125"/>
        <v>0</v>
      </c>
      <c r="P253" s="61">
        <f t="shared" si="125"/>
        <v>0</v>
      </c>
      <c r="Q253" s="61">
        <f t="shared" si="125"/>
        <v>0</v>
      </c>
      <c r="R253" s="61">
        <f t="shared" si="125"/>
        <v>0</v>
      </c>
      <c r="S253" s="61">
        <f t="shared" si="125"/>
        <v>0</v>
      </c>
      <c r="T253" s="61">
        <f t="shared" si="125"/>
        <v>0</v>
      </c>
      <c r="U253" s="61">
        <f t="shared" si="125"/>
        <v>0</v>
      </c>
      <c r="V253" s="61">
        <f t="shared" si="125"/>
        <v>0</v>
      </c>
      <c r="W253" s="61">
        <f t="shared" si="125"/>
        <v>0</v>
      </c>
      <c r="X253" s="61">
        <f t="shared" si="125"/>
        <v>0</v>
      </c>
      <c r="Y253" s="61">
        <f t="shared" si="125"/>
        <v>0</v>
      </c>
      <c r="Z253" s="61">
        <f t="shared" si="125"/>
        <v>0</v>
      </c>
      <c r="AA253" s="61">
        <f t="shared" si="125"/>
        <v>0</v>
      </c>
      <c r="AB253" s="61">
        <f t="shared" si="125"/>
        <v>0</v>
      </c>
      <c r="AC253" s="61">
        <f t="shared" si="125"/>
        <v>0</v>
      </c>
      <c r="AD253" s="61">
        <f t="shared" si="125"/>
        <v>3060</v>
      </c>
      <c r="AE253" s="61">
        <f t="shared" si="125"/>
        <v>3060</v>
      </c>
      <c r="AF253" s="61">
        <f t="shared" si="125"/>
        <v>100521</v>
      </c>
      <c r="AG253" s="61">
        <f t="shared" si="125"/>
        <v>3060</v>
      </c>
      <c r="AH253" s="61">
        <f t="shared" si="125"/>
        <v>3060</v>
      </c>
      <c r="AI253" s="61">
        <f t="shared" si="125"/>
        <v>3060</v>
      </c>
      <c r="AJ253" s="61">
        <f t="shared" si="125"/>
        <v>3060</v>
      </c>
      <c r="AK253" s="61">
        <f t="shared" si="125"/>
        <v>3060</v>
      </c>
      <c r="AL253" s="61">
        <f t="shared" si="125"/>
        <v>3060</v>
      </c>
      <c r="AM253" s="61">
        <f t="shared" si="125"/>
        <v>3060</v>
      </c>
      <c r="AN253" s="61">
        <f t="shared" si="125"/>
        <v>3060</v>
      </c>
      <c r="AO253" s="61">
        <f t="shared" si="125"/>
        <v>4335</v>
      </c>
      <c r="AP253" s="61">
        <f t="shared" si="125"/>
        <v>4335</v>
      </c>
      <c r="AQ253" s="61">
        <f t="shared" ref="AQ253:BT253" si="126">SUMIF($A$5:$A$237, "Production Operations - CalSAWS - Service Desk Operations Support (58 Counties)",AQ5:AQ237)</f>
        <v>4335</v>
      </c>
      <c r="AR253" s="61">
        <f t="shared" si="126"/>
        <v>4335</v>
      </c>
      <c r="AS253" s="61">
        <f t="shared" si="126"/>
        <v>4335</v>
      </c>
      <c r="AT253" s="61">
        <f t="shared" si="126"/>
        <v>4335</v>
      </c>
      <c r="AU253" s="61">
        <f t="shared" si="126"/>
        <v>4335</v>
      </c>
      <c r="AV253" s="61">
        <f t="shared" si="126"/>
        <v>4335</v>
      </c>
      <c r="AW253" s="61">
        <f t="shared" si="126"/>
        <v>4335</v>
      </c>
      <c r="AX253" s="61">
        <f t="shared" si="126"/>
        <v>4335</v>
      </c>
      <c r="AY253" s="61">
        <f t="shared" si="126"/>
        <v>4335</v>
      </c>
      <c r="AZ253" s="61">
        <f t="shared" si="126"/>
        <v>4335</v>
      </c>
      <c r="BA253" s="61">
        <f t="shared" si="126"/>
        <v>4421.75</v>
      </c>
      <c r="BB253" s="61">
        <f t="shared" si="126"/>
        <v>4421.75</v>
      </c>
      <c r="BC253" s="61">
        <f t="shared" si="126"/>
        <v>4421.75</v>
      </c>
      <c r="BD253" s="61">
        <f t="shared" si="126"/>
        <v>4421.75</v>
      </c>
      <c r="BE253" s="61">
        <f t="shared" si="126"/>
        <v>4421.75</v>
      </c>
      <c r="BF253" s="61">
        <f t="shared" si="126"/>
        <v>4421.75</v>
      </c>
      <c r="BG253" s="61">
        <f t="shared" si="126"/>
        <v>4421.75</v>
      </c>
      <c r="BH253" s="61">
        <f t="shared" si="126"/>
        <v>4421.75</v>
      </c>
      <c r="BI253" s="61">
        <f t="shared" si="126"/>
        <v>4421.75</v>
      </c>
      <c r="BJ253" s="61">
        <f t="shared" si="126"/>
        <v>4421.75</v>
      </c>
      <c r="BK253" s="61">
        <f t="shared" si="126"/>
        <v>4421.75</v>
      </c>
      <c r="BL253" s="61">
        <f t="shared" si="126"/>
        <v>4421.75</v>
      </c>
      <c r="BM253" s="61">
        <f t="shared" si="126"/>
        <v>4510.25</v>
      </c>
      <c r="BN253" s="61">
        <f t="shared" si="126"/>
        <v>4510.25</v>
      </c>
      <c r="BO253" s="61">
        <f t="shared" si="126"/>
        <v>4510.25</v>
      </c>
      <c r="BP253" s="61">
        <f t="shared" si="126"/>
        <v>10678.25</v>
      </c>
      <c r="BQ253" s="61">
        <f t="shared" si="126"/>
        <v>4510.25</v>
      </c>
      <c r="BR253" s="61">
        <f t="shared" si="126"/>
        <v>0</v>
      </c>
      <c r="BS253" s="61">
        <f t="shared" si="126"/>
        <v>0</v>
      </c>
      <c r="BT253" s="61">
        <f t="shared" si="126"/>
        <v>0</v>
      </c>
      <c r="BU253" s="61">
        <f t="shared" si="103"/>
        <v>264921.25</v>
      </c>
      <c r="BV253" s="61"/>
      <c r="BW253" s="61">
        <f t="shared" ref="BW253:CC253" si="127">SUMIF($A$5:$A$237, "Production Operations - CalSAWS - Service Desk Operations Support (58 Counties)",BW5:BW237)</f>
        <v>0</v>
      </c>
      <c r="BX253" s="61">
        <f t="shared" si="127"/>
        <v>0</v>
      </c>
      <c r="BY253" s="61">
        <f t="shared" si="127"/>
        <v>131121</v>
      </c>
      <c r="BZ253" s="80">
        <f t="shared" si="105"/>
        <v>17340</v>
      </c>
      <c r="CA253" s="80">
        <f t="shared" si="106"/>
        <v>34680</v>
      </c>
      <c r="CB253" s="80">
        <f t="shared" si="127"/>
        <v>53061</v>
      </c>
      <c r="CC253" s="80">
        <f t="shared" si="127"/>
        <v>28719.25</v>
      </c>
      <c r="CD253" s="82">
        <f t="shared" si="107"/>
        <v>264921.25</v>
      </c>
      <c r="CE253" s="76">
        <f t="shared" si="108"/>
        <v>148461</v>
      </c>
      <c r="CF253" s="76">
        <f t="shared" si="109"/>
        <v>116460.25</v>
      </c>
      <c r="CG253" s="84">
        <f t="shared" si="110"/>
        <v>264921.25</v>
      </c>
      <c r="CH253" s="75" t="s">
        <v>386</v>
      </c>
    </row>
    <row r="254" spans="10:86" x14ac:dyDescent="0.2">
      <c r="J254" s="72" t="s">
        <v>387</v>
      </c>
      <c r="K254" s="61">
        <f t="shared" ref="K254:AP254" si="128">SUMIF($A$5:$A$237, "Production Operations - North - Managed Workstations (39 Counties)",K5:K237)</f>
        <v>94442.04</v>
      </c>
      <c r="L254" s="61">
        <f t="shared" si="128"/>
        <v>0</v>
      </c>
      <c r="M254" s="61">
        <f t="shared" si="128"/>
        <v>0</v>
      </c>
      <c r="N254" s="61">
        <f t="shared" si="128"/>
        <v>0</v>
      </c>
      <c r="O254" s="61">
        <f t="shared" si="128"/>
        <v>0</v>
      </c>
      <c r="P254" s="61">
        <f t="shared" si="128"/>
        <v>0</v>
      </c>
      <c r="Q254" s="61">
        <f t="shared" si="128"/>
        <v>0</v>
      </c>
      <c r="R254" s="61">
        <f t="shared" si="128"/>
        <v>0</v>
      </c>
      <c r="S254" s="61">
        <f t="shared" si="128"/>
        <v>0</v>
      </c>
      <c r="T254" s="61">
        <f t="shared" si="128"/>
        <v>0</v>
      </c>
      <c r="U254" s="61">
        <f t="shared" si="128"/>
        <v>0</v>
      </c>
      <c r="V254" s="61">
        <f t="shared" si="128"/>
        <v>0</v>
      </c>
      <c r="W254" s="61">
        <f t="shared" si="128"/>
        <v>0</v>
      </c>
      <c r="X254" s="61">
        <f t="shared" si="128"/>
        <v>0</v>
      </c>
      <c r="Y254" s="61">
        <f t="shared" si="128"/>
        <v>0</v>
      </c>
      <c r="Z254" s="61">
        <f t="shared" si="128"/>
        <v>0</v>
      </c>
      <c r="AA254" s="61">
        <f t="shared" si="128"/>
        <v>0</v>
      </c>
      <c r="AB254" s="61">
        <f t="shared" si="128"/>
        <v>0</v>
      </c>
      <c r="AC254" s="61">
        <f t="shared" si="128"/>
        <v>0</v>
      </c>
      <c r="AD254" s="61">
        <f t="shared" si="128"/>
        <v>0</v>
      </c>
      <c r="AE254" s="61">
        <f t="shared" si="128"/>
        <v>0</v>
      </c>
      <c r="AF254" s="61">
        <f t="shared" si="128"/>
        <v>0</v>
      </c>
      <c r="AG254" s="61">
        <f t="shared" si="128"/>
        <v>0</v>
      </c>
      <c r="AH254" s="61">
        <f t="shared" si="128"/>
        <v>0</v>
      </c>
      <c r="AI254" s="61">
        <f t="shared" si="128"/>
        <v>0</v>
      </c>
      <c r="AJ254" s="61">
        <f t="shared" si="128"/>
        <v>0</v>
      </c>
      <c r="AK254" s="61">
        <f t="shared" si="128"/>
        <v>0</v>
      </c>
      <c r="AL254" s="61">
        <f t="shared" si="128"/>
        <v>0</v>
      </c>
      <c r="AM254" s="61">
        <f t="shared" si="128"/>
        <v>0</v>
      </c>
      <c r="AN254" s="61">
        <f t="shared" si="128"/>
        <v>0</v>
      </c>
      <c r="AO254" s="61">
        <f t="shared" si="128"/>
        <v>0</v>
      </c>
      <c r="AP254" s="61">
        <f t="shared" si="128"/>
        <v>0</v>
      </c>
      <c r="AQ254" s="61">
        <f t="shared" ref="AQ254:BT254" si="129">SUMIF($A$5:$A$237, "Production Operations - North - Managed Workstations (39 Counties)",AQ5:AQ237)</f>
        <v>0</v>
      </c>
      <c r="AR254" s="61">
        <f t="shared" si="129"/>
        <v>94442.04</v>
      </c>
      <c r="AS254" s="61">
        <f t="shared" si="129"/>
        <v>94442.04</v>
      </c>
      <c r="AT254" s="61">
        <f t="shared" si="129"/>
        <v>94442.04</v>
      </c>
      <c r="AU254" s="61">
        <f t="shared" si="129"/>
        <v>94442.04</v>
      </c>
      <c r="AV254" s="61">
        <f t="shared" si="129"/>
        <v>94442.04</v>
      </c>
      <c r="AW254" s="61">
        <f t="shared" si="129"/>
        <v>94442.04</v>
      </c>
      <c r="AX254" s="61">
        <f t="shared" si="129"/>
        <v>94442.04</v>
      </c>
      <c r="AY254" s="61">
        <f t="shared" si="129"/>
        <v>94442.04</v>
      </c>
      <c r="AZ254" s="61">
        <f t="shared" si="129"/>
        <v>94442.04</v>
      </c>
      <c r="BA254" s="61">
        <f t="shared" si="129"/>
        <v>94442.04</v>
      </c>
      <c r="BB254" s="61">
        <f t="shared" si="129"/>
        <v>94442.04</v>
      </c>
      <c r="BC254" s="61">
        <f t="shared" si="129"/>
        <v>94442.04</v>
      </c>
      <c r="BD254" s="61">
        <f t="shared" si="129"/>
        <v>94442.04</v>
      </c>
      <c r="BE254" s="61">
        <f t="shared" si="129"/>
        <v>94442.04</v>
      </c>
      <c r="BF254" s="61">
        <f t="shared" si="129"/>
        <v>94442.04</v>
      </c>
      <c r="BG254" s="61">
        <f t="shared" si="129"/>
        <v>94442.04</v>
      </c>
      <c r="BH254" s="61">
        <f t="shared" si="129"/>
        <v>94442.04</v>
      </c>
      <c r="BI254" s="61">
        <f t="shared" si="129"/>
        <v>94442.04</v>
      </c>
      <c r="BJ254" s="61">
        <f t="shared" si="129"/>
        <v>94442.04</v>
      </c>
      <c r="BK254" s="61">
        <f t="shared" si="129"/>
        <v>94442.04</v>
      </c>
      <c r="BL254" s="61">
        <f t="shared" si="129"/>
        <v>94442.04</v>
      </c>
      <c r="BM254" s="61">
        <f t="shared" si="129"/>
        <v>94442.04</v>
      </c>
      <c r="BN254" s="61">
        <f t="shared" si="129"/>
        <v>94442.04</v>
      </c>
      <c r="BO254" s="61">
        <f t="shared" si="129"/>
        <v>94442.04</v>
      </c>
      <c r="BP254" s="61">
        <f t="shared" si="129"/>
        <v>94442.04</v>
      </c>
      <c r="BQ254" s="61">
        <f t="shared" si="129"/>
        <v>94442.04</v>
      </c>
      <c r="BR254" s="61">
        <f t="shared" si="129"/>
        <v>0</v>
      </c>
      <c r="BS254" s="61">
        <f t="shared" si="129"/>
        <v>0</v>
      </c>
      <c r="BT254" s="61">
        <f t="shared" si="129"/>
        <v>0</v>
      </c>
      <c r="BU254" s="61">
        <f t="shared" si="103"/>
        <v>2455493.0400000005</v>
      </c>
      <c r="BV254" s="61"/>
      <c r="BW254" s="61">
        <f t="shared" ref="BW254:CC254" si="130">SUMIF($A$5:$A$237, "Production Operations - North - Managed Workstations (39 Counties)",BW5:BW237)</f>
        <v>0</v>
      </c>
      <c r="BX254" s="61">
        <f t="shared" si="130"/>
        <v>0</v>
      </c>
      <c r="BY254" s="61">
        <f t="shared" si="130"/>
        <v>0</v>
      </c>
      <c r="BZ254" s="80">
        <f t="shared" si="105"/>
        <v>94442.04</v>
      </c>
      <c r="CA254" s="80">
        <f t="shared" si="106"/>
        <v>755536.32000000007</v>
      </c>
      <c r="CB254" s="80">
        <f t="shared" si="130"/>
        <v>1133304.4799999997</v>
      </c>
      <c r="CC254" s="80">
        <f t="shared" si="130"/>
        <v>472210.19999999995</v>
      </c>
      <c r="CD254" s="82">
        <f t="shared" si="107"/>
        <v>2455493.04</v>
      </c>
      <c r="CE254" s="76">
        <f t="shared" si="108"/>
        <v>94442.04</v>
      </c>
      <c r="CF254" s="76">
        <f t="shared" si="109"/>
        <v>2361051</v>
      </c>
      <c r="CG254" s="84">
        <f t="shared" si="110"/>
        <v>2455493.04</v>
      </c>
      <c r="CH254" s="75" t="s">
        <v>387</v>
      </c>
    </row>
    <row r="255" spans="10:86" x14ac:dyDescent="0.2">
      <c r="J255" s="72" t="s">
        <v>388</v>
      </c>
      <c r="K255" s="61">
        <f t="shared" ref="K255:AP255" si="131">SUMIF($A$5:$A$237, "Production Operations - North - Managed Windows 10 Image (39 Counties)",K5:K237)</f>
        <v>29987.82</v>
      </c>
      <c r="L255" s="61">
        <f t="shared" si="131"/>
        <v>0</v>
      </c>
      <c r="M255" s="61">
        <f t="shared" si="131"/>
        <v>0</v>
      </c>
      <c r="N255" s="61">
        <f t="shared" si="131"/>
        <v>0</v>
      </c>
      <c r="O255" s="61">
        <f t="shared" si="131"/>
        <v>0</v>
      </c>
      <c r="P255" s="61">
        <f t="shared" si="131"/>
        <v>0</v>
      </c>
      <c r="Q255" s="61">
        <f t="shared" si="131"/>
        <v>0</v>
      </c>
      <c r="R255" s="61">
        <f t="shared" si="131"/>
        <v>0</v>
      </c>
      <c r="S255" s="61">
        <f t="shared" si="131"/>
        <v>0</v>
      </c>
      <c r="T255" s="61">
        <f t="shared" si="131"/>
        <v>0</v>
      </c>
      <c r="U255" s="61">
        <f t="shared" si="131"/>
        <v>0</v>
      </c>
      <c r="V255" s="61">
        <f t="shared" si="131"/>
        <v>0</v>
      </c>
      <c r="W255" s="61">
        <f t="shared" si="131"/>
        <v>0</v>
      </c>
      <c r="X255" s="61">
        <f t="shared" si="131"/>
        <v>0</v>
      </c>
      <c r="Y255" s="61">
        <f t="shared" si="131"/>
        <v>0</v>
      </c>
      <c r="Z255" s="61">
        <f t="shared" si="131"/>
        <v>0</v>
      </c>
      <c r="AA255" s="61">
        <f t="shared" si="131"/>
        <v>0</v>
      </c>
      <c r="AB255" s="61">
        <f t="shared" si="131"/>
        <v>0</v>
      </c>
      <c r="AC255" s="61">
        <f t="shared" si="131"/>
        <v>0</v>
      </c>
      <c r="AD255" s="61">
        <f t="shared" si="131"/>
        <v>0</v>
      </c>
      <c r="AE255" s="61">
        <f t="shared" si="131"/>
        <v>0</v>
      </c>
      <c r="AF255" s="61">
        <f t="shared" si="131"/>
        <v>0</v>
      </c>
      <c r="AG255" s="61">
        <f t="shared" si="131"/>
        <v>0</v>
      </c>
      <c r="AH255" s="61">
        <f t="shared" si="131"/>
        <v>0</v>
      </c>
      <c r="AI255" s="61">
        <f t="shared" si="131"/>
        <v>0</v>
      </c>
      <c r="AJ255" s="61">
        <f t="shared" si="131"/>
        <v>0</v>
      </c>
      <c r="AK255" s="61">
        <f t="shared" si="131"/>
        <v>0</v>
      </c>
      <c r="AL255" s="61">
        <f t="shared" si="131"/>
        <v>0</v>
      </c>
      <c r="AM255" s="61">
        <f t="shared" si="131"/>
        <v>0</v>
      </c>
      <c r="AN255" s="61">
        <f t="shared" si="131"/>
        <v>0</v>
      </c>
      <c r="AO255" s="61">
        <f t="shared" si="131"/>
        <v>0</v>
      </c>
      <c r="AP255" s="61">
        <f t="shared" si="131"/>
        <v>0</v>
      </c>
      <c r="AQ255" s="61">
        <f t="shared" ref="AQ255:BT255" si="132">SUMIF($A$5:$A$237, "Production Operations - North - Managed Windows 10 Image (39 Counties)",AQ5:AQ237)</f>
        <v>0</v>
      </c>
      <c r="AR255" s="61">
        <f t="shared" si="132"/>
        <v>29987.82</v>
      </c>
      <c r="AS255" s="61">
        <f t="shared" si="132"/>
        <v>29987.82</v>
      </c>
      <c r="AT255" s="61">
        <f t="shared" si="132"/>
        <v>29987.82</v>
      </c>
      <c r="AU255" s="61">
        <f t="shared" si="132"/>
        <v>29987.82</v>
      </c>
      <c r="AV255" s="61">
        <f t="shared" si="132"/>
        <v>29987.82</v>
      </c>
      <c r="AW255" s="61">
        <f t="shared" si="132"/>
        <v>29987.82</v>
      </c>
      <c r="AX255" s="61">
        <f t="shared" si="132"/>
        <v>29987.82</v>
      </c>
      <c r="AY255" s="61">
        <f t="shared" si="132"/>
        <v>29987.82</v>
      </c>
      <c r="AZ255" s="61">
        <f t="shared" si="132"/>
        <v>29987.82</v>
      </c>
      <c r="BA255" s="61">
        <f t="shared" si="132"/>
        <v>29987.82</v>
      </c>
      <c r="BB255" s="61">
        <f t="shared" si="132"/>
        <v>29987.82</v>
      </c>
      <c r="BC255" s="61">
        <f t="shared" si="132"/>
        <v>29987.82</v>
      </c>
      <c r="BD255" s="61">
        <f t="shared" si="132"/>
        <v>29987.82</v>
      </c>
      <c r="BE255" s="61">
        <f t="shared" si="132"/>
        <v>29987.82</v>
      </c>
      <c r="BF255" s="61">
        <f t="shared" si="132"/>
        <v>29987.82</v>
      </c>
      <c r="BG255" s="61">
        <f t="shared" si="132"/>
        <v>29987.82</v>
      </c>
      <c r="BH255" s="61">
        <f t="shared" si="132"/>
        <v>29987.82</v>
      </c>
      <c r="BI255" s="61">
        <f t="shared" si="132"/>
        <v>29987.82</v>
      </c>
      <c r="BJ255" s="61">
        <f t="shared" si="132"/>
        <v>29987.82</v>
      </c>
      <c r="BK255" s="61">
        <f t="shared" si="132"/>
        <v>29987.82</v>
      </c>
      <c r="BL255" s="61">
        <f t="shared" si="132"/>
        <v>29987.82</v>
      </c>
      <c r="BM255" s="61">
        <f t="shared" si="132"/>
        <v>29987.82</v>
      </c>
      <c r="BN255" s="61">
        <f t="shared" si="132"/>
        <v>29987.82</v>
      </c>
      <c r="BO255" s="61">
        <f t="shared" si="132"/>
        <v>29987.82</v>
      </c>
      <c r="BP255" s="61">
        <f t="shared" si="132"/>
        <v>29987.82</v>
      </c>
      <c r="BQ255" s="61">
        <f t="shared" si="132"/>
        <v>29987.82</v>
      </c>
      <c r="BR255" s="61">
        <f t="shared" si="132"/>
        <v>0</v>
      </c>
      <c r="BS255" s="61">
        <f t="shared" si="132"/>
        <v>0</v>
      </c>
      <c r="BT255" s="61">
        <f t="shared" si="132"/>
        <v>0</v>
      </c>
      <c r="BU255" s="61">
        <f t="shared" si="103"/>
        <v>779683.3199999996</v>
      </c>
      <c r="BV255" s="61"/>
      <c r="BW255" s="61">
        <f t="shared" ref="BW255:CC255" si="133">SUMIF($A$5:$A$237, "Production Operations - North - Managed Windows 10 Image (39 Counties)",BW5:BW237)</f>
        <v>0</v>
      </c>
      <c r="BX255" s="61">
        <f t="shared" si="133"/>
        <v>0</v>
      </c>
      <c r="BY255" s="61">
        <f t="shared" si="133"/>
        <v>0</v>
      </c>
      <c r="BZ255" s="80">
        <f t="shared" si="105"/>
        <v>29987.82</v>
      </c>
      <c r="CA255" s="80">
        <f t="shared" si="106"/>
        <v>239902.56000000003</v>
      </c>
      <c r="CB255" s="80">
        <f t="shared" si="133"/>
        <v>359853.84</v>
      </c>
      <c r="CC255" s="80">
        <f t="shared" si="133"/>
        <v>149939.1</v>
      </c>
      <c r="CD255" s="82">
        <f t="shared" si="107"/>
        <v>779683.32</v>
      </c>
      <c r="CE255" s="76">
        <f t="shared" si="108"/>
        <v>29987.82</v>
      </c>
      <c r="CF255" s="76">
        <f t="shared" si="109"/>
        <v>749695.5</v>
      </c>
      <c r="CG255" s="84">
        <f t="shared" si="110"/>
        <v>779683.32</v>
      </c>
      <c r="CH255" s="75" t="s">
        <v>388</v>
      </c>
    </row>
    <row r="256" spans="10:86" x14ac:dyDescent="0.2">
      <c r="J256" s="72" t="s">
        <v>389</v>
      </c>
      <c r="K256" s="61">
        <f t="shared" ref="K256:AP256" si="134">SUMIF($A$5:$A$237, "Production Operations - North - Managed Scanner Maintenance (39 Counties)",K5:K237)</f>
        <v>73173.52</v>
      </c>
      <c r="L256" s="61">
        <f t="shared" si="134"/>
        <v>0</v>
      </c>
      <c r="M256" s="61">
        <f t="shared" si="134"/>
        <v>0</v>
      </c>
      <c r="N256" s="61">
        <f t="shared" si="134"/>
        <v>0</v>
      </c>
      <c r="O256" s="61">
        <f t="shared" si="134"/>
        <v>0</v>
      </c>
      <c r="P256" s="61">
        <f t="shared" si="134"/>
        <v>0</v>
      </c>
      <c r="Q256" s="61">
        <f t="shared" si="134"/>
        <v>0</v>
      </c>
      <c r="R256" s="61">
        <f t="shared" si="134"/>
        <v>0</v>
      </c>
      <c r="S256" s="61">
        <f t="shared" si="134"/>
        <v>0</v>
      </c>
      <c r="T256" s="61">
        <f t="shared" si="134"/>
        <v>0</v>
      </c>
      <c r="U256" s="61">
        <f t="shared" si="134"/>
        <v>0</v>
      </c>
      <c r="V256" s="61">
        <f t="shared" si="134"/>
        <v>0</v>
      </c>
      <c r="W256" s="61">
        <f t="shared" si="134"/>
        <v>0</v>
      </c>
      <c r="X256" s="61">
        <f t="shared" si="134"/>
        <v>0</v>
      </c>
      <c r="Y256" s="61">
        <f t="shared" si="134"/>
        <v>0</v>
      </c>
      <c r="Z256" s="61">
        <f t="shared" si="134"/>
        <v>0</v>
      </c>
      <c r="AA256" s="61">
        <f t="shared" si="134"/>
        <v>0</v>
      </c>
      <c r="AB256" s="61">
        <f t="shared" si="134"/>
        <v>0</v>
      </c>
      <c r="AC256" s="61">
        <f t="shared" si="134"/>
        <v>0</v>
      </c>
      <c r="AD256" s="61">
        <f t="shared" si="134"/>
        <v>0</v>
      </c>
      <c r="AE256" s="61">
        <f t="shared" si="134"/>
        <v>0</v>
      </c>
      <c r="AF256" s="61">
        <f t="shared" si="134"/>
        <v>0</v>
      </c>
      <c r="AG256" s="61">
        <f t="shared" si="134"/>
        <v>0</v>
      </c>
      <c r="AH256" s="61">
        <f t="shared" si="134"/>
        <v>0</v>
      </c>
      <c r="AI256" s="61">
        <f t="shared" si="134"/>
        <v>0</v>
      </c>
      <c r="AJ256" s="61">
        <f t="shared" si="134"/>
        <v>0</v>
      </c>
      <c r="AK256" s="61">
        <f t="shared" si="134"/>
        <v>0</v>
      </c>
      <c r="AL256" s="61">
        <f t="shared" si="134"/>
        <v>0</v>
      </c>
      <c r="AM256" s="61">
        <f t="shared" si="134"/>
        <v>0</v>
      </c>
      <c r="AN256" s="61">
        <f t="shared" si="134"/>
        <v>0</v>
      </c>
      <c r="AO256" s="61">
        <f t="shared" si="134"/>
        <v>0</v>
      </c>
      <c r="AP256" s="61">
        <f t="shared" si="134"/>
        <v>0</v>
      </c>
      <c r="AQ256" s="61">
        <f t="shared" ref="AQ256:BT256" si="135">SUMIF($A$5:$A$237, "Production Operations - North - Managed Scanner Maintenance (39 Counties)",AQ5:AQ237)</f>
        <v>0</v>
      </c>
      <c r="AR256" s="61">
        <f t="shared" si="135"/>
        <v>73173.52</v>
      </c>
      <c r="AS256" s="61">
        <f t="shared" si="135"/>
        <v>73173.52</v>
      </c>
      <c r="AT256" s="61">
        <f t="shared" si="135"/>
        <v>73173.52</v>
      </c>
      <c r="AU256" s="61">
        <f t="shared" si="135"/>
        <v>73173.52</v>
      </c>
      <c r="AV256" s="61">
        <f t="shared" si="135"/>
        <v>73173.52</v>
      </c>
      <c r="AW256" s="61">
        <f t="shared" si="135"/>
        <v>73173.52</v>
      </c>
      <c r="AX256" s="61">
        <f t="shared" si="135"/>
        <v>73173.52</v>
      </c>
      <c r="AY256" s="61">
        <f t="shared" si="135"/>
        <v>73173.52</v>
      </c>
      <c r="AZ256" s="61">
        <f t="shared" si="135"/>
        <v>73173.52</v>
      </c>
      <c r="BA256" s="61">
        <f t="shared" si="135"/>
        <v>73173.52</v>
      </c>
      <c r="BB256" s="61">
        <f t="shared" si="135"/>
        <v>73173.52</v>
      </c>
      <c r="BC256" s="61">
        <f t="shared" si="135"/>
        <v>73173.52</v>
      </c>
      <c r="BD256" s="61">
        <f t="shared" si="135"/>
        <v>73173.52</v>
      </c>
      <c r="BE256" s="61">
        <f t="shared" si="135"/>
        <v>73173.52</v>
      </c>
      <c r="BF256" s="61">
        <f t="shared" si="135"/>
        <v>73173.52</v>
      </c>
      <c r="BG256" s="61">
        <f t="shared" si="135"/>
        <v>73173.52</v>
      </c>
      <c r="BH256" s="61">
        <f t="shared" si="135"/>
        <v>73173.52</v>
      </c>
      <c r="BI256" s="61">
        <f t="shared" si="135"/>
        <v>73173.52</v>
      </c>
      <c r="BJ256" s="61">
        <f t="shared" si="135"/>
        <v>73173.52</v>
      </c>
      <c r="BK256" s="61">
        <f t="shared" si="135"/>
        <v>73173.52</v>
      </c>
      <c r="BL256" s="61">
        <f t="shared" si="135"/>
        <v>73173.52</v>
      </c>
      <c r="BM256" s="61">
        <f t="shared" si="135"/>
        <v>73173.52</v>
      </c>
      <c r="BN256" s="61">
        <f t="shared" si="135"/>
        <v>73173.52</v>
      </c>
      <c r="BO256" s="61">
        <f t="shared" si="135"/>
        <v>73173.52</v>
      </c>
      <c r="BP256" s="61">
        <f t="shared" si="135"/>
        <v>73173.52</v>
      </c>
      <c r="BQ256" s="61">
        <f t="shared" si="135"/>
        <v>73173.52</v>
      </c>
      <c r="BR256" s="61">
        <f t="shared" si="135"/>
        <v>0</v>
      </c>
      <c r="BS256" s="61">
        <f t="shared" si="135"/>
        <v>0</v>
      </c>
      <c r="BT256" s="61">
        <f t="shared" si="135"/>
        <v>0</v>
      </c>
      <c r="BU256" s="61">
        <f t="shared" si="103"/>
        <v>1902511.5200000003</v>
      </c>
      <c r="BV256" s="61"/>
      <c r="BW256" s="61">
        <f t="shared" ref="BW256:CC256" si="136">SUMIF($A$5:$A$237, "Production Operations - North - Managed Scanner Maintenance (39 Counties)",BW5:BW237)</f>
        <v>0</v>
      </c>
      <c r="BX256" s="61">
        <f t="shared" si="136"/>
        <v>0</v>
      </c>
      <c r="BY256" s="61">
        <f t="shared" si="136"/>
        <v>0</v>
      </c>
      <c r="BZ256" s="80">
        <f t="shared" si="105"/>
        <v>73173.52</v>
      </c>
      <c r="CA256" s="80">
        <f t="shared" si="106"/>
        <v>585388.16</v>
      </c>
      <c r="CB256" s="80">
        <f t="shared" si="136"/>
        <v>878082.24000000011</v>
      </c>
      <c r="CC256" s="80">
        <f t="shared" si="136"/>
        <v>365867.60000000003</v>
      </c>
      <c r="CD256" s="82">
        <f t="shared" si="107"/>
        <v>1902511.5200000003</v>
      </c>
      <c r="CE256" s="76">
        <f t="shared" si="108"/>
        <v>73173.52</v>
      </c>
      <c r="CF256" s="76">
        <f t="shared" si="109"/>
        <v>1829338.0000000002</v>
      </c>
      <c r="CG256" s="84">
        <f t="shared" si="110"/>
        <v>1902511.5200000003</v>
      </c>
      <c r="CH256" s="75" t="s">
        <v>389</v>
      </c>
    </row>
    <row r="257" spans="10:86" x14ac:dyDescent="0.2">
      <c r="J257" s="71" t="s">
        <v>390</v>
      </c>
      <c r="K257" s="61">
        <f t="shared" ref="K257:AP257" si="137">SUMIF($A$5:$A$237, "Production Operations - North - Managed Contact Center Operations Support (39 Counties)",K5:K237)</f>
        <v>655286.15999999992</v>
      </c>
      <c r="L257" s="61">
        <f t="shared" si="137"/>
        <v>0</v>
      </c>
      <c r="M257" s="61">
        <f t="shared" si="137"/>
        <v>0</v>
      </c>
      <c r="N257" s="61">
        <f t="shared" si="137"/>
        <v>0</v>
      </c>
      <c r="O257" s="61">
        <f t="shared" si="137"/>
        <v>0</v>
      </c>
      <c r="P257" s="61">
        <f t="shared" si="137"/>
        <v>0</v>
      </c>
      <c r="Q257" s="61">
        <f t="shared" si="137"/>
        <v>0</v>
      </c>
      <c r="R257" s="61">
        <f t="shared" si="137"/>
        <v>0</v>
      </c>
      <c r="S257" s="61">
        <f t="shared" si="137"/>
        <v>0</v>
      </c>
      <c r="T257" s="61">
        <f t="shared" si="137"/>
        <v>0</v>
      </c>
      <c r="U257" s="61">
        <f t="shared" si="137"/>
        <v>0</v>
      </c>
      <c r="V257" s="61">
        <f t="shared" si="137"/>
        <v>0</v>
      </c>
      <c r="W257" s="61">
        <f t="shared" si="137"/>
        <v>0</v>
      </c>
      <c r="X257" s="61">
        <f t="shared" si="137"/>
        <v>0</v>
      </c>
      <c r="Y257" s="61">
        <f t="shared" si="137"/>
        <v>0</v>
      </c>
      <c r="Z257" s="61">
        <f t="shared" si="137"/>
        <v>0</v>
      </c>
      <c r="AA257" s="61">
        <f t="shared" si="137"/>
        <v>0</v>
      </c>
      <c r="AB257" s="61">
        <f t="shared" si="137"/>
        <v>0</v>
      </c>
      <c r="AC257" s="61">
        <f t="shared" si="137"/>
        <v>0</v>
      </c>
      <c r="AD257" s="61">
        <f t="shared" si="137"/>
        <v>0</v>
      </c>
      <c r="AE257" s="61">
        <f t="shared" si="137"/>
        <v>0</v>
      </c>
      <c r="AF257" s="61">
        <f t="shared" si="137"/>
        <v>0</v>
      </c>
      <c r="AG257" s="61">
        <f t="shared" si="137"/>
        <v>0</v>
      </c>
      <c r="AH257" s="61">
        <f t="shared" si="137"/>
        <v>0</v>
      </c>
      <c r="AI257" s="61">
        <f t="shared" si="137"/>
        <v>0</v>
      </c>
      <c r="AJ257" s="61">
        <f t="shared" si="137"/>
        <v>0</v>
      </c>
      <c r="AK257" s="61">
        <f t="shared" si="137"/>
        <v>0</v>
      </c>
      <c r="AL257" s="61">
        <f t="shared" si="137"/>
        <v>0</v>
      </c>
      <c r="AM257" s="61">
        <f t="shared" si="137"/>
        <v>0</v>
      </c>
      <c r="AN257" s="61">
        <f t="shared" si="137"/>
        <v>0</v>
      </c>
      <c r="AO257" s="61">
        <f t="shared" si="137"/>
        <v>0</v>
      </c>
      <c r="AP257" s="61">
        <f t="shared" si="137"/>
        <v>0</v>
      </c>
      <c r="AQ257" s="61">
        <f t="shared" ref="AQ257:BT257" si="138">SUMIF($A$5:$A$237, "Production Operations - North - Managed Contact Center Operations Support (39 Counties)",AQ5:AQ237)</f>
        <v>0</v>
      </c>
      <c r="AR257" s="61">
        <f t="shared" si="138"/>
        <v>221548.24</v>
      </c>
      <c r="AS257" s="61">
        <f t="shared" si="138"/>
        <v>221548.24</v>
      </c>
      <c r="AT257" s="61">
        <f t="shared" si="138"/>
        <v>221548.24</v>
      </c>
      <c r="AU257" s="61">
        <f t="shared" si="138"/>
        <v>221548.24</v>
      </c>
      <c r="AV257" s="61">
        <f t="shared" si="138"/>
        <v>221548.24</v>
      </c>
      <c r="AW257" s="61">
        <f t="shared" si="138"/>
        <v>221548.24</v>
      </c>
      <c r="AX257" s="61">
        <f t="shared" si="138"/>
        <v>221548.24</v>
      </c>
      <c r="AY257" s="61">
        <f t="shared" si="138"/>
        <v>221548.24</v>
      </c>
      <c r="AZ257" s="61">
        <f t="shared" si="138"/>
        <v>221548.24</v>
      </c>
      <c r="BA257" s="61">
        <f t="shared" si="138"/>
        <v>225760.82</v>
      </c>
      <c r="BB257" s="61">
        <f t="shared" si="138"/>
        <v>225760.82</v>
      </c>
      <c r="BC257" s="61">
        <f t="shared" si="138"/>
        <v>225760.82</v>
      </c>
      <c r="BD257" s="61">
        <f t="shared" si="138"/>
        <v>225760.82</v>
      </c>
      <c r="BE257" s="61">
        <f t="shared" si="138"/>
        <v>225760.82</v>
      </c>
      <c r="BF257" s="61">
        <f t="shared" si="138"/>
        <v>225760.82</v>
      </c>
      <c r="BG257" s="61">
        <f t="shared" si="138"/>
        <v>225760.82</v>
      </c>
      <c r="BH257" s="61">
        <f t="shared" si="138"/>
        <v>225760.82</v>
      </c>
      <c r="BI257" s="61">
        <f t="shared" si="138"/>
        <v>225760.82</v>
      </c>
      <c r="BJ257" s="61">
        <f t="shared" si="138"/>
        <v>225760.82</v>
      </c>
      <c r="BK257" s="61">
        <f t="shared" si="138"/>
        <v>225760.82</v>
      </c>
      <c r="BL257" s="61">
        <f t="shared" si="138"/>
        <v>225760.82</v>
      </c>
      <c r="BM257" s="61">
        <f t="shared" si="138"/>
        <v>230058.38</v>
      </c>
      <c r="BN257" s="61">
        <f t="shared" si="138"/>
        <v>230058.38</v>
      </c>
      <c r="BO257" s="61">
        <f t="shared" si="138"/>
        <v>230058.38</v>
      </c>
      <c r="BP257" s="61">
        <f t="shared" si="138"/>
        <v>230058.38</v>
      </c>
      <c r="BQ257" s="61">
        <f t="shared" si="138"/>
        <v>230058.38</v>
      </c>
      <c r="BR257" s="61">
        <f t="shared" si="138"/>
        <v>0</v>
      </c>
      <c r="BS257" s="61">
        <f t="shared" si="138"/>
        <v>0</v>
      </c>
      <c r="BT257" s="61">
        <f t="shared" si="138"/>
        <v>0</v>
      </c>
      <c r="BU257" s="61">
        <f t="shared" si="103"/>
        <v>5853355.8999999985</v>
      </c>
      <c r="BV257" s="61"/>
      <c r="BW257" s="61">
        <f t="shared" ref="BW257:CC257" si="139">SUMIF($A$5:$A$237, "Production Operations - North - Managed Contact Center Operations Support (39 Counties)",BW5:BW237)</f>
        <v>0</v>
      </c>
      <c r="BX257" s="61">
        <f t="shared" si="139"/>
        <v>0</v>
      </c>
      <c r="BY257" s="61">
        <f t="shared" si="139"/>
        <v>0</v>
      </c>
      <c r="BZ257" s="80">
        <f t="shared" si="105"/>
        <v>221548.24</v>
      </c>
      <c r="CA257" s="80">
        <f t="shared" si="106"/>
        <v>1772385.92</v>
      </c>
      <c r="CB257" s="80">
        <f t="shared" si="139"/>
        <v>2709129.8400000003</v>
      </c>
      <c r="CC257" s="80">
        <f t="shared" si="139"/>
        <v>1150291.8999999999</v>
      </c>
      <c r="CD257" s="82">
        <f t="shared" si="107"/>
        <v>5853355.9000000004</v>
      </c>
      <c r="CE257" s="76">
        <f t="shared" si="108"/>
        <v>221548.24</v>
      </c>
      <c r="CF257" s="76">
        <f t="shared" si="109"/>
        <v>5631807.6600000001</v>
      </c>
      <c r="CG257" s="84">
        <f t="shared" si="110"/>
        <v>5853355.9000000004</v>
      </c>
      <c r="CH257" s="74" t="s">
        <v>390</v>
      </c>
    </row>
    <row r="258" spans="10:86" x14ac:dyDescent="0.2">
      <c r="J258" s="72" t="s">
        <v>391</v>
      </c>
      <c r="K258" s="61">
        <f t="shared" ref="K258:AP258" si="140">SUMIF($A$5:$A$237, "Production Operations - North - Managed Lobby Management Operations Support (39 Counties)",K5:K237)</f>
        <v>201887.887192992</v>
      </c>
      <c r="L258" s="61">
        <f t="shared" si="140"/>
        <v>0</v>
      </c>
      <c r="M258" s="61">
        <f t="shared" si="140"/>
        <v>0</v>
      </c>
      <c r="N258" s="61">
        <f t="shared" si="140"/>
        <v>0</v>
      </c>
      <c r="O258" s="61">
        <f t="shared" si="140"/>
        <v>0</v>
      </c>
      <c r="P258" s="61">
        <f t="shared" si="140"/>
        <v>0</v>
      </c>
      <c r="Q258" s="61">
        <f t="shared" si="140"/>
        <v>0</v>
      </c>
      <c r="R258" s="61">
        <f t="shared" si="140"/>
        <v>0</v>
      </c>
      <c r="S258" s="61">
        <f t="shared" si="140"/>
        <v>0</v>
      </c>
      <c r="T258" s="61">
        <f t="shared" si="140"/>
        <v>0</v>
      </c>
      <c r="U258" s="61">
        <f t="shared" si="140"/>
        <v>0</v>
      </c>
      <c r="V258" s="61">
        <f t="shared" si="140"/>
        <v>0</v>
      </c>
      <c r="W258" s="61">
        <f t="shared" si="140"/>
        <v>0</v>
      </c>
      <c r="X258" s="61">
        <f t="shared" si="140"/>
        <v>0</v>
      </c>
      <c r="Y258" s="61">
        <f t="shared" si="140"/>
        <v>0</v>
      </c>
      <c r="Z258" s="61">
        <f t="shared" si="140"/>
        <v>0</v>
      </c>
      <c r="AA258" s="61">
        <f t="shared" si="140"/>
        <v>0</v>
      </c>
      <c r="AB258" s="61">
        <f t="shared" si="140"/>
        <v>0</v>
      </c>
      <c r="AC258" s="61">
        <f t="shared" si="140"/>
        <v>0</v>
      </c>
      <c r="AD258" s="61">
        <f t="shared" si="140"/>
        <v>0</v>
      </c>
      <c r="AE258" s="61">
        <f t="shared" si="140"/>
        <v>0</v>
      </c>
      <c r="AF258" s="61">
        <f t="shared" si="140"/>
        <v>0</v>
      </c>
      <c r="AG258" s="61">
        <f t="shared" si="140"/>
        <v>0</v>
      </c>
      <c r="AH258" s="61">
        <f t="shared" si="140"/>
        <v>0</v>
      </c>
      <c r="AI258" s="61">
        <f t="shared" si="140"/>
        <v>0</v>
      </c>
      <c r="AJ258" s="61">
        <f t="shared" si="140"/>
        <v>0</v>
      </c>
      <c r="AK258" s="61">
        <f t="shared" si="140"/>
        <v>0</v>
      </c>
      <c r="AL258" s="61">
        <f t="shared" si="140"/>
        <v>0</v>
      </c>
      <c r="AM258" s="61">
        <f t="shared" si="140"/>
        <v>0</v>
      </c>
      <c r="AN258" s="61">
        <f t="shared" si="140"/>
        <v>0</v>
      </c>
      <c r="AO258" s="61">
        <f t="shared" si="140"/>
        <v>0</v>
      </c>
      <c r="AP258" s="61">
        <f t="shared" si="140"/>
        <v>0</v>
      </c>
      <c r="AQ258" s="61">
        <f t="shared" ref="AQ258:BT258" si="141">SUMIF($A$5:$A$237, "Production Operations - North - Managed Lobby Management Operations Support (39 Counties)",AQ5:AQ237)</f>
        <v>0</v>
      </c>
      <c r="AR258" s="61">
        <f t="shared" si="141"/>
        <v>65967.81048</v>
      </c>
      <c r="AS258" s="61">
        <f t="shared" si="141"/>
        <v>65967.81048</v>
      </c>
      <c r="AT258" s="61">
        <f t="shared" si="141"/>
        <v>65967.81048</v>
      </c>
      <c r="AU258" s="61">
        <f t="shared" si="141"/>
        <v>65967.81048</v>
      </c>
      <c r="AV258" s="61">
        <f t="shared" si="141"/>
        <v>65967.81048</v>
      </c>
      <c r="AW258" s="61">
        <f t="shared" si="141"/>
        <v>65967.81048</v>
      </c>
      <c r="AX258" s="61">
        <f t="shared" si="141"/>
        <v>65967.81048</v>
      </c>
      <c r="AY258" s="61">
        <f t="shared" si="141"/>
        <v>65967.81048</v>
      </c>
      <c r="AZ258" s="61">
        <f t="shared" si="141"/>
        <v>65967.81048</v>
      </c>
      <c r="BA258" s="61">
        <f t="shared" si="141"/>
        <v>67287.166689599995</v>
      </c>
      <c r="BB258" s="61">
        <f t="shared" si="141"/>
        <v>67287.166689599995</v>
      </c>
      <c r="BC258" s="61">
        <f t="shared" si="141"/>
        <v>67287.166689599995</v>
      </c>
      <c r="BD258" s="61">
        <f t="shared" si="141"/>
        <v>67287.166689599995</v>
      </c>
      <c r="BE258" s="61">
        <f t="shared" si="141"/>
        <v>67287.166689599995</v>
      </c>
      <c r="BF258" s="61">
        <f t="shared" si="141"/>
        <v>67287.166689599995</v>
      </c>
      <c r="BG258" s="61">
        <f t="shared" si="141"/>
        <v>67287.166689599995</v>
      </c>
      <c r="BH258" s="61">
        <f t="shared" si="141"/>
        <v>67287.166689599995</v>
      </c>
      <c r="BI258" s="61">
        <f t="shared" si="141"/>
        <v>67287.166689599995</v>
      </c>
      <c r="BJ258" s="61">
        <f t="shared" si="141"/>
        <v>67287.166689599995</v>
      </c>
      <c r="BK258" s="61">
        <f t="shared" si="141"/>
        <v>67287.166689599995</v>
      </c>
      <c r="BL258" s="61">
        <f t="shared" si="141"/>
        <v>67287.166689599995</v>
      </c>
      <c r="BM258" s="61">
        <f t="shared" si="141"/>
        <v>68632.910023392003</v>
      </c>
      <c r="BN258" s="61">
        <f t="shared" si="141"/>
        <v>68632.910023392003</v>
      </c>
      <c r="BO258" s="61">
        <f t="shared" si="141"/>
        <v>68632.910023392003</v>
      </c>
      <c r="BP258" s="61">
        <f t="shared" si="141"/>
        <v>68632.910023392003</v>
      </c>
      <c r="BQ258" s="61">
        <f t="shared" si="141"/>
        <v>68632.910023392003</v>
      </c>
      <c r="BR258" s="61">
        <f t="shared" si="141"/>
        <v>0</v>
      </c>
      <c r="BS258" s="61">
        <f t="shared" si="141"/>
        <v>0</v>
      </c>
      <c r="BT258" s="61">
        <f t="shared" si="141"/>
        <v>0</v>
      </c>
      <c r="BU258" s="61">
        <f t="shared" si="103"/>
        <v>1744320.8447121601</v>
      </c>
      <c r="BV258" s="61"/>
      <c r="BW258" s="61">
        <f t="shared" ref="BW258:CC258" si="142">SUMIF($A$5:$A$237, "Production Operations - North - Managed Lobby Management Operations Support (39 Counties)",BW5:BW237)</f>
        <v>0</v>
      </c>
      <c r="BX258" s="61">
        <f t="shared" si="142"/>
        <v>0</v>
      </c>
      <c r="BY258" s="61">
        <f t="shared" si="142"/>
        <v>0</v>
      </c>
      <c r="BZ258" s="80">
        <f t="shared" si="105"/>
        <v>65967.81048</v>
      </c>
      <c r="CA258" s="80">
        <f t="shared" si="106"/>
        <v>527742.48384</v>
      </c>
      <c r="CB258" s="80">
        <f t="shared" si="142"/>
        <v>807446.00027519988</v>
      </c>
      <c r="CC258" s="80">
        <f t="shared" si="142"/>
        <v>343164.55011696002</v>
      </c>
      <c r="CD258" s="82">
        <f t="shared" si="107"/>
        <v>1744320.8447121598</v>
      </c>
      <c r="CE258" s="76">
        <f t="shared" si="108"/>
        <v>65967.81048</v>
      </c>
      <c r="CF258" s="76">
        <f t="shared" si="109"/>
        <v>1678353.0342321598</v>
      </c>
      <c r="CG258" s="84">
        <f t="shared" si="110"/>
        <v>1744320.8447121598</v>
      </c>
      <c r="CH258" s="75" t="s">
        <v>391</v>
      </c>
    </row>
    <row r="259" spans="10:86" ht="13.5" thickBot="1" x14ac:dyDescent="0.25">
      <c r="J259" s="73"/>
      <c r="L259" s="64">
        <f t="shared" ref="L259:AG259" si="143">SUM(L247:L258)</f>
        <v>0</v>
      </c>
      <c r="M259" s="64">
        <f t="shared" si="143"/>
        <v>0</v>
      </c>
      <c r="N259" s="64">
        <f t="shared" si="143"/>
        <v>0</v>
      </c>
      <c r="O259" s="64">
        <f t="shared" si="143"/>
        <v>0</v>
      </c>
      <c r="P259" s="64">
        <f t="shared" si="143"/>
        <v>0</v>
      </c>
      <c r="Q259" s="64">
        <f t="shared" si="143"/>
        <v>0</v>
      </c>
      <c r="R259" s="64">
        <f t="shared" si="143"/>
        <v>0</v>
      </c>
      <c r="S259" s="64">
        <f t="shared" si="143"/>
        <v>57078.525000000001</v>
      </c>
      <c r="T259" s="64">
        <f t="shared" si="143"/>
        <v>57078.525000000001</v>
      </c>
      <c r="U259" s="64">
        <f t="shared" si="143"/>
        <v>57078.525000000001</v>
      </c>
      <c r="V259" s="64">
        <f t="shared" si="143"/>
        <v>57078.525000000001</v>
      </c>
      <c r="W259" s="64">
        <f t="shared" si="143"/>
        <v>57078.525000000001</v>
      </c>
      <c r="X259" s="64">
        <f t="shared" si="143"/>
        <v>57078.525000000001</v>
      </c>
      <c r="Y259" s="64">
        <f t="shared" si="143"/>
        <v>57078.525000000001</v>
      </c>
      <c r="Z259" s="64">
        <f t="shared" si="143"/>
        <v>57078.525000000001</v>
      </c>
      <c r="AA259" s="64">
        <f t="shared" si="143"/>
        <v>57078.525000000001</v>
      </c>
      <c r="AB259" s="64">
        <f t="shared" si="143"/>
        <v>57078.525000000001</v>
      </c>
      <c r="AC259" s="64">
        <f t="shared" si="143"/>
        <v>57078.525000000001</v>
      </c>
      <c r="AD259" s="64">
        <f t="shared" si="143"/>
        <v>60138.525000000001</v>
      </c>
      <c r="AE259" s="64">
        <f t="shared" si="143"/>
        <v>60138.525000000001</v>
      </c>
      <c r="AF259" s="64">
        <f t="shared" si="143"/>
        <v>179886.15700000001</v>
      </c>
      <c r="AG259" s="64">
        <f t="shared" si="143"/>
        <v>82425.157000000007</v>
      </c>
      <c r="AH259" s="64">
        <f t="shared" ref="AH259" si="144">SUM(AH247:AH258)</f>
        <v>91725.157000000007</v>
      </c>
      <c r="AI259" s="64">
        <f t="shared" ref="AI259" si="145">SUM(AI247:AI258)</f>
        <v>82425.157000000007</v>
      </c>
      <c r="AJ259" s="64">
        <f t="shared" ref="AJ259" si="146">SUM(AJ247:AJ258)</f>
        <v>82425.157000000007</v>
      </c>
      <c r="AK259" s="64">
        <f t="shared" ref="AK259" si="147">SUM(AK247:AK258)</f>
        <v>82425.157000000007</v>
      </c>
      <c r="AL259" s="64">
        <f t="shared" ref="AL259" si="148">SUM(AL247:AL258)</f>
        <v>82425.157000000007</v>
      </c>
      <c r="AM259" s="64">
        <f t="shared" ref="AM259" si="149">SUM(AM247:AM258)</f>
        <v>82425.157000000007</v>
      </c>
      <c r="AN259" s="64">
        <f t="shared" ref="AN259" si="150">SUM(AN247:AN258)</f>
        <v>82425.157000000007</v>
      </c>
      <c r="AO259" s="64">
        <f t="shared" ref="AO259" si="151">SUM(AO247:AO258)</f>
        <v>90268.956999999995</v>
      </c>
      <c r="AP259" s="64">
        <f t="shared" ref="AP259" si="152">SUM(AP247:AP258)</f>
        <v>97789.267000000007</v>
      </c>
      <c r="AQ259" s="64">
        <f t="shared" ref="AQ259" si="153">SUM(AQ247:AQ258)</f>
        <v>97789.267000000007</v>
      </c>
      <c r="AR259" s="64">
        <f t="shared" ref="AR259" si="154">SUM(AR247:AR258)</f>
        <v>927507.26538000023</v>
      </c>
      <c r="AS259" s="64">
        <f t="shared" ref="AS259" si="155">SUM(AS247:AS258)</f>
        <v>927507.26538000023</v>
      </c>
      <c r="AT259" s="64">
        <f t="shared" ref="AT259" si="156">SUM(AT247:AT258)</f>
        <v>936807.26538000023</v>
      </c>
      <c r="AU259" s="64">
        <f t="shared" ref="AU259" si="157">SUM(AU247:AU258)</f>
        <v>927507.26538000023</v>
      </c>
      <c r="AV259" s="64">
        <f t="shared" ref="AV259" si="158">SUM(AV247:AV258)</f>
        <v>927507.26538000023</v>
      </c>
      <c r="AW259" s="64">
        <f t="shared" ref="AW259" si="159">SUM(AW247:AW258)</f>
        <v>927507.26538000023</v>
      </c>
      <c r="AX259" s="64">
        <f t="shared" ref="AX259" si="160">SUM(AX247:AX258)</f>
        <v>931356.77538000024</v>
      </c>
      <c r="AY259" s="64">
        <f t="shared" ref="AY259" si="161">SUM(AY247:AY258)</f>
        <v>931356.77538000024</v>
      </c>
      <c r="AZ259" s="64">
        <f t="shared" ref="AZ259" si="162">SUM(AZ247:AZ258)</f>
        <v>931356.77538000024</v>
      </c>
      <c r="BA259" s="64">
        <f t="shared" ref="BA259" si="163">SUM(BA247:BA258)</f>
        <v>947224.72158960032</v>
      </c>
      <c r="BB259" s="64">
        <f t="shared" ref="BB259" si="164">SUM(BB247:BB258)</f>
        <v>947804.17402160016</v>
      </c>
      <c r="BC259" s="64">
        <f t="shared" ref="BC259" si="165">SUM(BC247:BC258)</f>
        <v>947804.17402160016</v>
      </c>
      <c r="BD259" s="64">
        <f t="shared" ref="BD259" si="166">SUM(BD247:BD258)</f>
        <v>955944.33402160031</v>
      </c>
      <c r="BE259" s="64">
        <f t="shared" ref="BE259" si="167">SUM(BE247:BE258)</f>
        <v>959710.77482960012</v>
      </c>
      <c r="BF259" s="64">
        <f t="shared" ref="BF259" si="168">SUM(BF247:BF258)</f>
        <v>979166.65482960024</v>
      </c>
      <c r="BG259" s="64">
        <f t="shared" ref="BG259" si="169">SUM(BG247:BG258)</f>
        <v>969866.65482960024</v>
      </c>
      <c r="BH259" s="64">
        <f t="shared" ref="BH259" si="170">SUM(BH247:BH258)</f>
        <v>976530.35779760021</v>
      </c>
      <c r="BI259" s="64">
        <f t="shared" ref="BI259" si="171">SUM(BI247:BI258)</f>
        <v>986468.88779760024</v>
      </c>
      <c r="BJ259" s="64">
        <f t="shared" ref="BJ259" si="172">SUM(BJ247:BJ258)</f>
        <v>998332.89076560026</v>
      </c>
      <c r="BK259" s="64">
        <f t="shared" ref="BK259" si="173">SUM(BK247:BK258)</f>
        <v>998332.89076560026</v>
      </c>
      <c r="BL259" s="64">
        <f t="shared" ref="BL259" si="174">SUM(BL247:BL258)</f>
        <v>1005286.3199496003</v>
      </c>
      <c r="BM259" s="64">
        <f t="shared" ref="BM259" si="175">SUM(BM247:BM258)</f>
        <v>1011018.1232833923</v>
      </c>
      <c r="BN259" s="64">
        <f t="shared" ref="BN259" si="176">SUM(BN247:BN258)</f>
        <v>1015364.0165233922</v>
      </c>
      <c r="BO259" s="64">
        <f t="shared" ref="BO259" si="177">SUM(BO247:BO258)</f>
        <v>1015364.0165233922</v>
      </c>
      <c r="BP259" s="64">
        <f t="shared" ref="BP259" si="178">SUM(BP247:BP258)</f>
        <v>1021532.0165233922</v>
      </c>
      <c r="BQ259" s="64">
        <f t="shared" ref="BQ259" si="179">SUM(BQ247:BQ258)</f>
        <v>1015364.0165233922</v>
      </c>
      <c r="BR259" s="64">
        <f t="shared" ref="BR259" si="180">SUM(BR247:BR258)</f>
        <v>0</v>
      </c>
      <c r="BS259" s="64">
        <f t="shared" ref="BS259" si="181">SUM(BS247:BS258)</f>
        <v>0</v>
      </c>
      <c r="BT259" s="64">
        <f t="shared" ref="BT259" si="182">SUM(BT247:BT258)</f>
        <v>0</v>
      </c>
      <c r="BU259" s="64">
        <f t="shared" ref="BU259" si="183">SUM(BU247:BU258)</f>
        <v>27002104.672016166</v>
      </c>
      <c r="BV259" s="44"/>
      <c r="BW259" s="64">
        <f t="shared" ref="BW259" si="184">SUM(BW247:BW258)</f>
        <v>0</v>
      </c>
      <c r="BX259" s="64">
        <f t="shared" ref="BX259" si="185">SUM(BX247:BX258)</f>
        <v>570785.25</v>
      </c>
      <c r="BY259" s="64">
        <f t="shared" ref="BY259" si="186">SUM(BY247:BY258)</f>
        <v>1025942.988</v>
      </c>
      <c r="BZ259" s="64">
        <f>SUM(BZ247:BZ258)</f>
        <v>1213354.7563800002</v>
      </c>
      <c r="CA259" s="64">
        <f>SUM(CA247:CA258)</f>
        <v>7440906.6530400021</v>
      </c>
      <c r="CB259" s="64">
        <f t="shared" ref="CB259" si="187">SUM(CB247:CB258)</f>
        <v>11672472.835219203</v>
      </c>
      <c r="CC259" s="64">
        <f t="shared" ref="CC259" si="188">SUM(CC247:CC258)</f>
        <v>5078642.1893769614</v>
      </c>
      <c r="CD259" s="83">
        <f t="shared" ref="CD259:CG259" si="189">SUM(CD247:CD258)</f>
        <v>27002104.672016166</v>
      </c>
      <c r="CE259" s="77">
        <f t="shared" si="189"/>
        <v>2810082.9943800005</v>
      </c>
      <c r="CF259" s="77">
        <f>SUM(CF247:CF258)</f>
        <v>24192021.677636165</v>
      </c>
      <c r="CG259" s="85">
        <f t="shared" si="189"/>
        <v>27002104.672016174</v>
      </c>
    </row>
    <row r="260" spans="10:86" ht="15.75" thickTop="1" x14ac:dyDescent="0.2">
      <c r="J260" s="73"/>
      <c r="BV260" s="46"/>
      <c r="BW260" s="43"/>
      <c r="BX260" s="43"/>
      <c r="BY260" s="43"/>
      <c r="BZ260" s="43"/>
      <c r="CA260" s="43"/>
      <c r="CB260" s="43"/>
      <c r="CC260" s="43"/>
      <c r="CD260" s="43"/>
      <c r="CG260" s="3" t="b">
        <f>CG259=CD259</f>
        <v>1</v>
      </c>
    </row>
    <row r="261" spans="10:86" ht="15" x14ac:dyDescent="0.2">
      <c r="BV261" s="46"/>
      <c r="BW261" s="43"/>
      <c r="BX261" s="86">
        <f>SUM(BX247:BX252)</f>
        <v>570785.25</v>
      </c>
      <c r="BY261" s="86">
        <f>SUM(BY247:BY252)</f>
        <v>894821.98800000001</v>
      </c>
      <c r="BZ261" s="86">
        <f>SUM(BZ247:BZ252)</f>
        <v>710895.32590000029</v>
      </c>
      <c r="CA261" s="86"/>
      <c r="CB261" s="86"/>
      <c r="CC261" s="86"/>
      <c r="CD261" s="86">
        <f>SUM(BX261:CC261)</f>
        <v>2176502.5639000004</v>
      </c>
      <c r="CH261" s="3" t="s">
        <v>404</v>
      </c>
    </row>
    <row r="262" spans="10:86" ht="15" x14ac:dyDescent="0.2">
      <c r="BV262" s="46"/>
      <c r="BW262" s="43"/>
      <c r="BX262" s="86">
        <f>SUM(BX253:BX258)</f>
        <v>0</v>
      </c>
      <c r="BY262" s="86">
        <f>SUM(BY253:BY258)</f>
        <v>131121</v>
      </c>
      <c r="BZ262" s="86">
        <f>SUM(BZ253:BZ258)</f>
        <v>502459.43047999998</v>
      </c>
      <c r="CA262" s="86"/>
      <c r="CB262" s="86"/>
      <c r="CC262" s="86"/>
      <c r="CD262" s="86">
        <f>SUM(BX262:CC262)</f>
        <v>633580.43047999998</v>
      </c>
      <c r="CH262" s="3" t="s">
        <v>405</v>
      </c>
    </row>
    <row r="263" spans="10:86" ht="15" x14ac:dyDescent="0.2">
      <c r="BV263" s="46"/>
      <c r="BW263" s="43"/>
      <c r="BX263" s="43"/>
      <c r="BY263" s="43"/>
      <c r="BZ263" s="43"/>
      <c r="CA263" s="43"/>
      <c r="CB263" s="43"/>
      <c r="CC263" s="43"/>
      <c r="CD263" s="43"/>
    </row>
    <row r="264" spans="10:86" ht="15" x14ac:dyDescent="0.2">
      <c r="BV264" s="46"/>
      <c r="BW264" s="43"/>
      <c r="BX264" s="43"/>
      <c r="BY264" s="43"/>
      <c r="BZ264" s="43"/>
      <c r="CA264" s="43"/>
      <c r="CB264" s="43"/>
      <c r="CC264" s="43"/>
      <c r="CD264" s="43"/>
      <c r="CG264" s="76"/>
    </row>
    <row r="265" spans="10:86" ht="15" x14ac:dyDescent="0.2">
      <c r="BV265" s="46"/>
      <c r="BW265" s="43"/>
      <c r="BX265" s="43"/>
      <c r="BY265" s="43"/>
      <c r="BZ265" s="43"/>
      <c r="CA265" s="43"/>
      <c r="CB265" s="43"/>
      <c r="CC265" s="43"/>
      <c r="CD265" s="43"/>
      <c r="CG265" s="87"/>
    </row>
    <row r="266" spans="10:86" ht="15" x14ac:dyDescent="0.2">
      <c r="BV266" s="46"/>
      <c r="BW266" s="43"/>
      <c r="BX266" s="43"/>
      <c r="BY266" s="43"/>
      <c r="BZ266" s="43"/>
      <c r="CA266" s="43"/>
      <c r="CB266" s="43"/>
      <c r="CC266" s="43"/>
      <c r="CD266" s="43"/>
    </row>
    <row r="267" spans="10:86" ht="15" x14ac:dyDescent="0.2">
      <c r="BV267" s="46"/>
      <c r="BW267" s="44"/>
      <c r="BX267" s="44"/>
      <c r="BY267" s="44"/>
      <c r="BZ267" s="44"/>
      <c r="CA267" s="44"/>
      <c r="CB267" s="44"/>
      <c r="CC267" s="44"/>
      <c r="CD267" s="44"/>
    </row>
    <row r="268" spans="10:86" ht="15" x14ac:dyDescent="0.2">
      <c r="BV268" s="46"/>
      <c r="BW268" s="47"/>
      <c r="BX268" s="47"/>
      <c r="BY268" s="47"/>
      <c r="BZ268" s="47"/>
      <c r="CA268" s="47"/>
      <c r="CB268" s="47"/>
      <c r="CC268" s="47"/>
      <c r="CD268" s="47"/>
    </row>
    <row r="269" spans="10:86" ht="15" x14ac:dyDescent="0.2">
      <c r="BV269" s="44"/>
      <c r="BW269" s="45"/>
      <c r="BX269" s="45"/>
      <c r="BY269" s="45"/>
      <c r="BZ269" s="45"/>
      <c r="CA269" s="45"/>
      <c r="CB269" s="45"/>
      <c r="CC269" s="45"/>
      <c r="CD269" s="45"/>
    </row>
    <row r="270" spans="10:86" ht="15" x14ac:dyDescent="0.2">
      <c r="BV270" s="44"/>
      <c r="BW270" s="45"/>
      <c r="BX270" s="45"/>
      <c r="BY270" s="45"/>
      <c r="BZ270" s="45"/>
      <c r="CA270" s="45"/>
      <c r="CB270" s="45"/>
      <c r="CC270" s="45"/>
      <c r="CD270" s="45"/>
    </row>
    <row r="271" spans="10:86" x14ac:dyDescent="0.2">
      <c r="BV271" s="44"/>
      <c r="BW271" s="44"/>
      <c r="BX271" s="44"/>
      <c r="BY271" s="44"/>
      <c r="BZ271" s="44"/>
      <c r="CA271" s="44"/>
      <c r="CB271" s="44"/>
      <c r="CC271" s="44"/>
      <c r="CD271" s="44"/>
    </row>
    <row r="272" spans="10:86" x14ac:dyDescent="0.2">
      <c r="BV272" s="44"/>
      <c r="BW272" s="44"/>
      <c r="BX272" s="44"/>
      <c r="BY272" s="44"/>
      <c r="BZ272" s="44"/>
      <c r="CA272" s="44"/>
      <c r="CB272" s="44"/>
      <c r="CC272" s="44"/>
      <c r="CD272" s="44"/>
    </row>
    <row r="273" spans="74:82" x14ac:dyDescent="0.2">
      <c r="BV273" s="44"/>
      <c r="BW273" s="44"/>
      <c r="BX273" s="44"/>
      <c r="BY273" s="44"/>
      <c r="BZ273" s="44"/>
      <c r="CA273" s="44"/>
      <c r="CB273" s="44"/>
      <c r="CC273" s="44"/>
      <c r="CD273" s="44"/>
    </row>
    <row r="274" spans="74:82" x14ac:dyDescent="0.2">
      <c r="BV274" s="44"/>
      <c r="BW274" s="44"/>
      <c r="BX274" s="44"/>
      <c r="BY274" s="44"/>
      <c r="BZ274" s="44"/>
      <c r="CA274" s="44"/>
      <c r="CB274" s="44"/>
      <c r="CC274" s="44"/>
      <c r="CD274" s="44"/>
    </row>
    <row r="275" spans="74:82" x14ac:dyDescent="0.2">
      <c r="BV275" s="44"/>
      <c r="BW275" s="44"/>
      <c r="BX275" s="44"/>
      <c r="BY275" s="44"/>
      <c r="BZ275" s="44"/>
      <c r="CA275" s="44"/>
      <c r="CB275" s="44"/>
      <c r="CC275" s="44"/>
      <c r="CD275" s="44"/>
    </row>
    <row r="276" spans="74:82" x14ac:dyDescent="0.2">
      <c r="BV276" s="44"/>
      <c r="BW276" s="44"/>
      <c r="BX276" s="44"/>
      <c r="BY276" s="44"/>
      <c r="BZ276" s="44"/>
      <c r="CA276" s="44"/>
      <c r="CB276" s="44"/>
      <c r="CC276" s="44"/>
      <c r="CD276" s="44"/>
    </row>
    <row r="277" spans="74:82" x14ac:dyDescent="0.2">
      <c r="BV277" s="44"/>
      <c r="BW277" s="44"/>
      <c r="BX277" s="44"/>
      <c r="BY277" s="44"/>
      <c r="BZ277" s="44"/>
      <c r="CA277" s="44"/>
      <c r="CB277" s="44"/>
      <c r="CC277" s="44"/>
      <c r="CD277" s="44"/>
    </row>
    <row r="278" spans="74:82" x14ac:dyDescent="0.2">
      <c r="BV278" s="44"/>
      <c r="BW278" s="44"/>
      <c r="BX278" s="44"/>
      <c r="BY278" s="44"/>
      <c r="BZ278" s="44"/>
      <c r="CA278" s="44"/>
      <c r="CB278" s="44"/>
      <c r="CC278" s="44"/>
      <c r="CD278" s="44"/>
    </row>
    <row r="279" spans="74:82" x14ac:dyDescent="0.2">
      <c r="BV279" s="44"/>
      <c r="BW279" s="44"/>
      <c r="BX279" s="44"/>
      <c r="BY279" s="44"/>
      <c r="BZ279" s="44"/>
      <c r="CA279" s="44"/>
      <c r="CB279" s="44"/>
      <c r="CC279" s="44"/>
      <c r="CD279" s="44"/>
    </row>
    <row r="280" spans="74:82" x14ac:dyDescent="0.2">
      <c r="BV280" s="44"/>
      <c r="BW280" s="44"/>
      <c r="BX280" s="44"/>
      <c r="BY280" s="44"/>
      <c r="BZ280" s="44"/>
      <c r="CA280" s="44"/>
      <c r="CB280" s="44"/>
      <c r="CC280" s="44"/>
      <c r="CD280" s="44"/>
    </row>
    <row r="281" spans="74:82" x14ac:dyDescent="0.2">
      <c r="BV281" s="44"/>
      <c r="BW281" s="44"/>
      <c r="BX281" s="44"/>
      <c r="BY281" s="44"/>
      <c r="BZ281" s="44"/>
      <c r="CA281" s="44"/>
      <c r="CB281" s="44"/>
      <c r="CC281" s="44"/>
      <c r="CD281" s="44"/>
    </row>
    <row r="282" spans="74:82" x14ac:dyDescent="0.2">
      <c r="BV282" s="44"/>
      <c r="BW282" s="44"/>
      <c r="BX282" s="44"/>
      <c r="BY282" s="44"/>
      <c r="BZ282" s="44"/>
      <c r="CA282" s="44"/>
      <c r="CB282" s="44"/>
      <c r="CC282" s="44"/>
      <c r="CD282" s="44"/>
    </row>
    <row r="283" spans="74:82" x14ac:dyDescent="0.2">
      <c r="BV283" s="44"/>
      <c r="BW283" s="44"/>
      <c r="BX283" s="44"/>
      <c r="BY283" s="44"/>
      <c r="BZ283" s="44"/>
      <c r="CA283" s="44"/>
      <c r="CB283" s="44"/>
      <c r="CC283" s="44"/>
      <c r="CD283" s="44"/>
    </row>
    <row r="284" spans="74:82" x14ac:dyDescent="0.2">
      <c r="BV284" s="44"/>
      <c r="BW284" s="44"/>
      <c r="BX284" s="44"/>
      <c r="BY284" s="44"/>
      <c r="BZ284" s="44"/>
      <c r="CA284" s="44"/>
      <c r="CB284" s="44"/>
      <c r="CC284" s="44"/>
      <c r="CD284" s="44"/>
    </row>
    <row r="285" spans="74:82" x14ac:dyDescent="0.2">
      <c r="BV285" s="44"/>
      <c r="BW285" s="44"/>
      <c r="BX285" s="44"/>
      <c r="BY285" s="44"/>
      <c r="BZ285" s="44"/>
      <c r="CA285" s="44"/>
      <c r="CB285" s="44"/>
      <c r="CC285" s="44"/>
      <c r="CD285" s="44"/>
    </row>
    <row r="286" spans="74:82" x14ac:dyDescent="0.2">
      <c r="BV286" s="44"/>
      <c r="BW286" s="44"/>
      <c r="BX286" s="44"/>
      <c r="BY286" s="44"/>
      <c r="BZ286" s="44"/>
      <c r="CA286" s="44"/>
      <c r="CB286" s="44"/>
      <c r="CC286" s="44"/>
      <c r="CD286" s="44"/>
    </row>
    <row r="287" spans="74:82" x14ac:dyDescent="0.2">
      <c r="BV287" s="44"/>
      <c r="BW287" s="44"/>
      <c r="BX287" s="44"/>
      <c r="BY287" s="44"/>
      <c r="BZ287" s="44"/>
      <c r="CA287" s="44"/>
      <c r="CB287" s="44"/>
      <c r="CC287" s="44"/>
      <c r="CD287" s="44"/>
    </row>
    <row r="288" spans="74:82" x14ac:dyDescent="0.2">
      <c r="BV288" s="44"/>
      <c r="BW288" s="44"/>
      <c r="BX288" s="44"/>
      <c r="BY288" s="44"/>
      <c r="BZ288" s="44"/>
      <c r="CA288" s="44"/>
      <c r="CB288" s="44"/>
      <c r="CC288" s="44"/>
      <c r="CD288" s="44"/>
    </row>
    <row r="289" spans="74:82" x14ac:dyDescent="0.2">
      <c r="BV289" s="44"/>
      <c r="BW289" s="44"/>
      <c r="BX289" s="44"/>
      <c r="BY289" s="44"/>
      <c r="BZ289" s="44"/>
      <c r="CA289" s="44"/>
      <c r="CB289" s="44"/>
      <c r="CC289" s="44"/>
      <c r="CD289" s="44"/>
    </row>
    <row r="290" spans="74:82" x14ac:dyDescent="0.2">
      <c r="BV290" s="44"/>
      <c r="BW290" s="44"/>
      <c r="BX290" s="44"/>
      <c r="BY290" s="44"/>
      <c r="BZ290" s="44"/>
      <c r="CA290" s="44"/>
      <c r="CB290" s="44"/>
      <c r="CC290" s="44"/>
      <c r="CD290" s="44"/>
    </row>
    <row r="291" spans="74:82" x14ac:dyDescent="0.2">
      <c r="BV291" s="44"/>
      <c r="BW291" s="44"/>
      <c r="BX291" s="44"/>
      <c r="BY291" s="44"/>
      <c r="BZ291" s="44"/>
      <c r="CA291" s="44"/>
      <c r="CB291" s="44"/>
      <c r="CC291" s="44"/>
      <c r="CD291" s="44"/>
    </row>
    <row r="292" spans="74:82" x14ac:dyDescent="0.2">
      <c r="BV292" s="44"/>
      <c r="BW292" s="44"/>
      <c r="BX292" s="44"/>
      <c r="BY292" s="44"/>
      <c r="BZ292" s="44"/>
      <c r="CA292" s="44"/>
      <c r="CB292" s="44"/>
      <c r="CC292" s="44"/>
      <c r="CD292" s="44"/>
    </row>
    <row r="293" spans="74:82" x14ac:dyDescent="0.2">
      <c r="BV293" s="44"/>
      <c r="BW293" s="44"/>
      <c r="BX293" s="44"/>
      <c r="BY293" s="44"/>
      <c r="BZ293" s="44"/>
      <c r="CA293" s="44"/>
      <c r="CB293" s="44"/>
      <c r="CC293" s="44"/>
      <c r="CD293" s="44"/>
    </row>
    <row r="294" spans="74:82" x14ac:dyDescent="0.2">
      <c r="BV294" s="44"/>
      <c r="BW294" s="44"/>
      <c r="BX294" s="44"/>
      <c r="BY294" s="44"/>
      <c r="BZ294" s="44"/>
      <c r="CA294" s="44"/>
      <c r="CB294" s="44"/>
      <c r="CC294" s="44"/>
      <c r="CD294" s="44"/>
    </row>
    <row r="295" spans="74:82" x14ac:dyDescent="0.2">
      <c r="BV295" s="44"/>
      <c r="BW295" s="44"/>
      <c r="BX295" s="44"/>
      <c r="BY295" s="44"/>
      <c r="BZ295" s="44"/>
      <c r="CA295" s="44"/>
      <c r="CB295" s="44"/>
      <c r="CC295" s="44"/>
      <c r="CD295" s="44"/>
    </row>
    <row r="296" spans="74:82" x14ac:dyDescent="0.2">
      <c r="BV296" s="44"/>
      <c r="BW296" s="44"/>
      <c r="BX296" s="44"/>
      <c r="BY296" s="44"/>
      <c r="BZ296" s="44"/>
      <c r="CA296" s="44"/>
      <c r="CB296" s="44"/>
      <c r="CC296" s="44"/>
      <c r="CD296" s="44"/>
    </row>
    <row r="297" spans="74:82" x14ac:dyDescent="0.2">
      <c r="BV297" s="44"/>
      <c r="BW297" s="44"/>
      <c r="BX297" s="44"/>
      <c r="BY297" s="44"/>
      <c r="BZ297" s="44"/>
      <c r="CA297" s="44"/>
      <c r="CB297" s="44"/>
      <c r="CC297" s="44"/>
      <c r="CD297" s="44"/>
    </row>
  </sheetData>
  <autoFilter ref="A4:CH241" xr:uid="{00000000-0009-0000-0000-000000000000}"/>
  <mergeCells count="14">
    <mergeCell ref="BW245:BZ245"/>
    <mergeCell ref="CA245:CC245"/>
    <mergeCell ref="BW1:CC1"/>
    <mergeCell ref="BM2:BQ2"/>
    <mergeCell ref="L1:T1"/>
    <mergeCell ref="U1:AF1"/>
    <mergeCell ref="AG1:AR1"/>
    <mergeCell ref="AS1:BD1"/>
    <mergeCell ref="BE1:BP1"/>
    <mergeCell ref="L2:P2"/>
    <mergeCell ref="Q2:AB2"/>
    <mergeCell ref="AC2:AN2"/>
    <mergeCell ref="AO2:AZ2"/>
    <mergeCell ref="BA2:BL2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'PO Categories'!$A$2:$A$16</xm:f>
          </x14:formula1>
          <xm:sqref>A10:A237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A29" sqref="A29"/>
    </sheetView>
  </sheetViews>
  <sheetFormatPr defaultRowHeight="15" x14ac:dyDescent="0.25"/>
  <cols>
    <col min="1" max="1" width="78.28515625" customWidth="1"/>
  </cols>
  <sheetData>
    <row r="1" spans="1:1" x14ac:dyDescent="0.25">
      <c r="A1" t="s">
        <v>380</v>
      </c>
    </row>
    <row r="2" spans="1:1" x14ac:dyDescent="0.25">
      <c r="A2" s="53" t="s">
        <v>381</v>
      </c>
    </row>
    <row r="3" spans="1:1" x14ac:dyDescent="0.25">
      <c r="A3" s="54" t="s">
        <v>382</v>
      </c>
    </row>
    <row r="4" spans="1:1" x14ac:dyDescent="0.25">
      <c r="A4" s="54" t="s">
        <v>383</v>
      </c>
    </row>
    <row r="5" spans="1:1" x14ac:dyDescent="0.25">
      <c r="A5" s="53" t="s">
        <v>384</v>
      </c>
    </row>
    <row r="6" spans="1:1" x14ac:dyDescent="0.25">
      <c r="A6" s="53" t="s">
        <v>406</v>
      </c>
    </row>
    <row r="7" spans="1:1" x14ac:dyDescent="0.25">
      <c r="A7" s="53" t="s">
        <v>385</v>
      </c>
    </row>
    <row r="8" spans="1:1" x14ac:dyDescent="0.25">
      <c r="A8" s="55" t="s">
        <v>386</v>
      </c>
    </row>
    <row r="9" spans="1:1" x14ac:dyDescent="0.25">
      <c r="A9" s="54" t="s">
        <v>387</v>
      </c>
    </row>
    <row r="10" spans="1:1" x14ac:dyDescent="0.25">
      <c r="A10" s="54" t="s">
        <v>388</v>
      </c>
    </row>
    <row r="11" spans="1:1" x14ac:dyDescent="0.25">
      <c r="A11" s="54" t="s">
        <v>389</v>
      </c>
    </row>
    <row r="12" spans="1:1" x14ac:dyDescent="0.25">
      <c r="A12" s="53" t="s">
        <v>390</v>
      </c>
    </row>
    <row r="13" spans="1:1" ht="26.25" x14ac:dyDescent="0.25">
      <c r="A13" s="55" t="s">
        <v>391</v>
      </c>
    </row>
    <row r="14" spans="1:1" x14ac:dyDescent="0.25">
      <c r="A14" s="56" t="s">
        <v>392</v>
      </c>
    </row>
    <row r="15" spans="1:1" x14ac:dyDescent="0.25">
      <c r="A15" s="56" t="s">
        <v>393</v>
      </c>
    </row>
    <row r="16" spans="1:1" x14ac:dyDescent="0.25">
      <c r="A16" s="56" t="s">
        <v>394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8528D2FB574A449ACC6D1DD40E5E2E" ma:contentTypeVersion="10" ma:contentTypeDescription="Create a new document." ma:contentTypeScope="" ma:versionID="1a210a072cd859de39cee3e7a51e08a2">
  <xsd:schema xmlns:xsd="http://www.w3.org/2001/XMLSchema" xmlns:xs="http://www.w3.org/2001/XMLSchema" xmlns:p="http://schemas.microsoft.com/office/2006/metadata/properties" xmlns:ns3="c4908b10-6231-4b25-bde7-dcacc0433bef" xmlns:ns4="180c6677-ab87-4465-bed3-c8f747fd8f70" targetNamespace="http://schemas.microsoft.com/office/2006/metadata/properties" ma:root="true" ma:fieldsID="2609bf4e3bd56c648739d0494961949b" ns3:_="" ns4:_="">
    <xsd:import namespace="c4908b10-6231-4b25-bde7-dcacc0433bef"/>
    <xsd:import namespace="180c6677-ab87-4465-bed3-c8f747fd8f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08b10-6231-4b25-bde7-dcacc0433b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0c6677-ab87-4465-bed3-c8f747fd8f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C5D970-C00E-4DC5-BA2D-5D4C35A22F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D24B00-D460-4BAA-8367-531D6DE87A4C}">
  <ds:schemaRefs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180c6677-ab87-4465-bed3-c8f747fd8f70"/>
    <ds:schemaRef ds:uri="c4908b10-6231-4b25-bde7-dcacc0433bef"/>
  </ds:schemaRefs>
</ds:datastoreItem>
</file>

<file path=customXml/itemProps3.xml><?xml version="1.0" encoding="utf-8"?>
<ds:datastoreItem xmlns:ds="http://schemas.openxmlformats.org/officeDocument/2006/customXml" ds:itemID="{922BF9BD-1F8B-4AFD-90DC-C3EB55ACF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08b10-6231-4b25-bde7-dcacc0433bef"/>
    <ds:schemaRef ds:uri="180c6677-ab87-4465-bed3-c8f747fd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 Ops Charges</vt:lpstr>
      <vt:lpstr>PO Categories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Uppal, Girish</dc:creator>
  <cp:lastModifiedBy>Rosalie Ngo</cp:lastModifiedBy>
  <dcterms:created xsi:type="dcterms:W3CDTF">2019-03-06T04:10:54Z</dcterms:created>
  <dcterms:modified xsi:type="dcterms:W3CDTF">2020-01-09T03:12:59Z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0x010100EE8528D2FB574A449ACC6D1DD40E5E2E</vt:lpwstr>
  </property>
</Properties>
</file>