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s.accenture.com/sites/CalSAWSAnalytics296/Shared Documents/General/01-17-2020 Budget Estimate for Holly/"/>
    </mc:Choice>
  </mc:AlternateContent>
  <xr:revisionPtr revIDLastSave="4" documentId="8_{199D8BBC-8CD7-4D34-BAEF-581C50320FB6}" xr6:coauthVersionLast="41" xr6:coauthVersionMax="45" xr10:uidLastSave="{BA0D6CC4-BEA9-44DF-B723-95D258B29981}"/>
  <bookViews>
    <workbookView xWindow="-120" yWindow="-120" windowWidth="29040" windowHeight="17325" xr2:uid="{00000000-000D-0000-FFFF-FFFF00000000}"/>
  </bookViews>
  <sheets>
    <sheet name="HW SW Detail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L21" i="6" l="1"/>
  <c r="BN18" i="6"/>
  <c r="BN17" i="6"/>
  <c r="BN16" i="6"/>
  <c r="BN15" i="6"/>
  <c r="BN14" i="6"/>
  <c r="BN13" i="6"/>
  <c r="BT19" i="6"/>
  <c r="BS19" i="6"/>
  <c r="BR19" i="6"/>
  <c r="BQ19" i="6"/>
  <c r="BP19" i="6"/>
  <c r="BT18" i="6"/>
  <c r="BS18" i="6"/>
  <c r="BR18" i="6"/>
  <c r="BQ18" i="6"/>
  <c r="BP18" i="6"/>
  <c r="BT17" i="6"/>
  <c r="BS17" i="6"/>
  <c r="BR17" i="6"/>
  <c r="BQ17" i="6"/>
  <c r="BP17" i="6"/>
  <c r="BU17" i="6" s="1"/>
  <c r="BT16" i="6"/>
  <c r="BS16" i="6"/>
  <c r="BR16" i="6"/>
  <c r="BQ16" i="6"/>
  <c r="BP16" i="6"/>
  <c r="BT15" i="6"/>
  <c r="BS15" i="6"/>
  <c r="BR15" i="6"/>
  <c r="BQ15" i="6"/>
  <c r="BP15" i="6"/>
  <c r="BT14" i="6"/>
  <c r="BS14" i="6"/>
  <c r="BR14" i="6"/>
  <c r="BQ14" i="6"/>
  <c r="BP14" i="6"/>
  <c r="BT13" i="6"/>
  <c r="BS13" i="6"/>
  <c r="BR13" i="6"/>
  <c r="BQ13" i="6"/>
  <c r="BU13" i="6" s="1"/>
  <c r="BP13" i="6"/>
  <c r="BU14" i="6" l="1"/>
  <c r="BU18" i="6"/>
  <c r="BU15" i="6"/>
  <c r="BU16" i="6"/>
  <c r="BU19" i="6"/>
  <c r="G28" i="6" l="1"/>
  <c r="G26" i="6"/>
  <c r="F26" i="6"/>
  <c r="H25" i="6"/>
  <c r="G25" i="6"/>
  <c r="F25" i="6"/>
  <c r="E25" i="6"/>
  <c r="D25" i="6"/>
  <c r="BM21" i="6"/>
  <c r="BK21" i="6"/>
  <c r="BJ21" i="6"/>
  <c r="BI21" i="6"/>
  <c r="BH21" i="6"/>
  <c r="BG21" i="6"/>
  <c r="BF21" i="6"/>
  <c r="BE21" i="6"/>
  <c r="BD21" i="6"/>
  <c r="BC21" i="6"/>
  <c r="BB21" i="6"/>
  <c r="BA21" i="6"/>
  <c r="AZ21" i="6"/>
  <c r="AY21" i="6"/>
  <c r="AX21" i="6"/>
  <c r="AW21" i="6"/>
  <c r="AV21" i="6"/>
  <c r="AU21" i="6"/>
  <c r="AT21" i="6"/>
  <c r="AS21" i="6"/>
  <c r="AR21" i="6"/>
  <c r="AQ21" i="6"/>
  <c r="AP21" i="6"/>
  <c r="AO21" i="6"/>
  <c r="AN21" i="6"/>
  <c r="AM21" i="6"/>
  <c r="AL21" i="6"/>
  <c r="AK21" i="6"/>
  <c r="AJ21" i="6"/>
  <c r="AI21" i="6"/>
  <c r="AH21" i="6"/>
  <c r="AG21" i="6"/>
  <c r="AF21" i="6"/>
  <c r="AE21" i="6"/>
  <c r="AD21" i="6"/>
  <c r="AC21" i="6"/>
  <c r="AB21" i="6"/>
  <c r="AA21" i="6"/>
  <c r="Z21" i="6"/>
  <c r="Y21" i="6"/>
  <c r="X21" i="6"/>
  <c r="W21" i="6"/>
  <c r="V21" i="6"/>
  <c r="U21" i="6"/>
  <c r="T21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D21" i="6"/>
  <c r="C21" i="6"/>
  <c r="H26" i="6"/>
  <c r="F28" i="6"/>
  <c r="E26" i="6"/>
  <c r="BN19" i="6"/>
  <c r="BT12" i="6"/>
  <c r="BS12" i="6"/>
  <c r="BR12" i="6"/>
  <c r="BQ12" i="6"/>
  <c r="BP12" i="6"/>
  <c r="BN12" i="6"/>
  <c r="BT11" i="6"/>
  <c r="BS11" i="6"/>
  <c r="BR11" i="6"/>
  <c r="BQ11" i="6"/>
  <c r="BP11" i="6"/>
  <c r="BN11" i="6"/>
  <c r="BT10" i="6"/>
  <c r="BS10" i="6"/>
  <c r="BR10" i="6"/>
  <c r="BQ10" i="6"/>
  <c r="BP10" i="6"/>
  <c r="BN10" i="6"/>
  <c r="BT9" i="6"/>
  <c r="BS9" i="6"/>
  <c r="BR9" i="6"/>
  <c r="BQ9" i="6"/>
  <c r="BP9" i="6"/>
  <c r="BN9" i="6"/>
  <c r="BT8" i="6"/>
  <c r="BS8" i="6"/>
  <c r="BR8" i="6"/>
  <c r="BQ8" i="6"/>
  <c r="BP8" i="6"/>
  <c r="BN8" i="6"/>
  <c r="BT7" i="6"/>
  <c r="BS7" i="6"/>
  <c r="BR7" i="6"/>
  <c r="BQ7" i="6"/>
  <c r="BP7" i="6"/>
  <c r="BN7" i="6"/>
  <c r="BT6" i="6"/>
  <c r="BS6" i="6"/>
  <c r="G27" i="6" s="1"/>
  <c r="BR6" i="6"/>
  <c r="BQ6" i="6"/>
  <c r="BP6" i="6"/>
  <c r="BP21" i="6" s="1"/>
  <c r="BN6" i="6"/>
  <c r="BN21" i="6" s="1"/>
  <c r="E28" i="6" l="1"/>
  <c r="F27" i="6"/>
  <c r="BU7" i="6"/>
  <c r="BT21" i="6"/>
  <c r="BU9" i="6"/>
  <c r="BU11" i="6"/>
  <c r="H27" i="6"/>
  <c r="BR21" i="6"/>
  <c r="BU8" i="6"/>
  <c r="BU12" i="6"/>
  <c r="BQ21" i="6"/>
  <c r="BS21" i="6"/>
  <c r="BU10" i="6"/>
  <c r="D28" i="6"/>
  <c r="H28" i="6"/>
  <c r="G29" i="6"/>
  <c r="BU6" i="6"/>
  <c r="I25" i="6"/>
  <c r="E27" i="6"/>
  <c r="D26" i="6"/>
  <c r="D27" i="6"/>
  <c r="F29" i="6" l="1"/>
  <c r="F30" i="6" s="1"/>
  <c r="BU21" i="6"/>
  <c r="G30" i="6"/>
  <c r="I26" i="6"/>
  <c r="I28" i="6"/>
  <c r="E29" i="6"/>
  <c r="E30" i="6" s="1"/>
  <c r="H29" i="6"/>
  <c r="H30" i="6" s="1"/>
  <c r="I27" i="6"/>
  <c r="D29" i="6"/>
  <c r="D30" i="6" s="1"/>
  <c r="I29" i="6" l="1"/>
  <c r="I30" i="6" s="1"/>
</calcChain>
</file>

<file path=xl/sharedStrings.xml><?xml version="1.0" encoding="utf-8"?>
<sst xmlns="http://schemas.openxmlformats.org/spreadsheetml/2006/main" count="50" uniqueCount="28">
  <si>
    <t>Total</t>
  </si>
  <si>
    <t>Hardware</t>
  </si>
  <si>
    <t>Hardware Support</t>
  </si>
  <si>
    <t>Software</t>
  </si>
  <si>
    <t>Software Support</t>
  </si>
  <si>
    <t>Months</t>
  </si>
  <si>
    <t>Category</t>
  </si>
  <si>
    <t>UPDATED  |  11-26-2019</t>
  </si>
  <si>
    <t>SFY 19/20</t>
  </si>
  <si>
    <t>SFY 20/21</t>
  </si>
  <si>
    <t>SFY 21/22</t>
  </si>
  <si>
    <t>SFY 22/23</t>
  </si>
  <si>
    <t>SFY 23/24</t>
  </si>
  <si>
    <t>Analytics - Software "Talend" | Yearly Recurring</t>
  </si>
  <si>
    <t>Analytics - Software "Qlik" | Yearly Recurring</t>
  </si>
  <si>
    <t>Analytics - Software "Qlik NPrint" | Yearly Recurring</t>
  </si>
  <si>
    <t>Analytics - Software "Qlik QDC" | Yearly Recurring</t>
  </si>
  <si>
    <t>Analytics - Software "ICEDQ" | Yearly Recurring</t>
  </si>
  <si>
    <t>Analytics - Software "DataDog" | Yearly Recurring</t>
  </si>
  <si>
    <t>Analytics - Data Warehouse "Oracle" License</t>
  </si>
  <si>
    <t>Analytics - Data Warehouse "Oracle" Support &amp; Infra</t>
  </si>
  <si>
    <t>TOTAL</t>
  </si>
  <si>
    <t>Enterprise CAL with SA (3yr)</t>
  </si>
  <si>
    <t>O365 User License (1yr)</t>
  </si>
  <si>
    <t>Active Directory Premium P1 (1yr)</t>
  </si>
  <si>
    <t>SCCM Endpoint License with SA (1yr)</t>
  </si>
  <si>
    <t>McAfee (2yr)</t>
  </si>
  <si>
    <t>SnagIT (3yr)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</si>
</sst>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28">
    <xf numFmtId="0" fontId="0" fillId="0" borderId="0" xfId="0"/>
    <xf numFmtId="44" fontId="0" fillId="0" borderId="0" xfId="0" applyNumberFormat="1"/>
    <xf numFmtId="0" fontId="0" fillId="0" borderId="2" xfId="0" applyBorder="1"/>
    <xf numFmtId="44" fontId="0" fillId="0" borderId="2" xfId="1" applyFont="1" applyBorder="1"/>
    <xf numFmtId="0" fontId="0" fillId="0" borderId="2" xfId="0" applyBorder="1" applyAlignment="1">
      <alignment horizontal="left" indent="2"/>
    </xf>
    <xf numFmtId="0" fontId="3" fillId="0" borderId="0" xfId="0" applyFont="1"/>
    <xf numFmtId="17" fontId="0" fillId="0" borderId="0" xfId="0" applyNumberFormat="1"/>
    <xf numFmtId="0" fontId="2" fillId="5" borderId="0" xfId="0" applyFont="1" applyFill="1"/>
    <xf numFmtId="0" fontId="0" fillId="5" borderId="0" xfId="0" applyFill="1"/>
    <xf numFmtId="0" fontId="2" fillId="5" borderId="0" xfId="0" applyFont="1" applyFill="1" applyAlignment="1">
      <alignment horizontal="center"/>
    </xf>
    <xf numFmtId="0" fontId="5" fillId="0" borderId="0" xfId="0" applyFont="1"/>
    <xf numFmtId="44" fontId="5" fillId="4" borderId="3" xfId="2" applyNumberFormat="1" applyFont="1" applyFill="1" applyBorder="1"/>
    <xf numFmtId="44" fontId="5" fillId="4" borderId="2" xfId="2" applyNumberFormat="1" applyFont="1" applyFill="1" applyBorder="1"/>
    <xf numFmtId="44" fontId="5" fillId="4" borderId="1" xfId="2" applyNumberFormat="1" applyFont="1" applyFill="1" applyBorder="1"/>
    <xf numFmtId="44" fontId="5" fillId="4" borderId="4" xfId="2" applyNumberFormat="1" applyFont="1" applyFill="1" applyBorder="1"/>
    <xf numFmtId="44" fontId="5" fillId="0" borderId="4" xfId="0" applyNumberFormat="1" applyFont="1" applyBorder="1"/>
    <xf numFmtId="44" fontId="5" fillId="4" borderId="5" xfId="2" applyNumberFormat="1" applyFont="1" applyFill="1" applyBorder="1"/>
    <xf numFmtId="0" fontId="3" fillId="0" borderId="6" xfId="0" applyFont="1" applyBorder="1"/>
    <xf numFmtId="44" fontId="0" fillId="0" borderId="6" xfId="0" applyNumberFormat="1" applyBorder="1"/>
    <xf numFmtId="0" fontId="2" fillId="5" borderId="2" xfId="0" applyFont="1" applyFill="1" applyBorder="1" applyAlignment="1">
      <alignment horizontal="center"/>
    </xf>
    <xf numFmtId="44" fontId="3" fillId="3" borderId="2" xfId="1" applyFont="1" applyFill="1" applyBorder="1"/>
    <xf numFmtId="0" fontId="3" fillId="3" borderId="2" xfId="0" applyFont="1" applyFill="1" applyBorder="1" applyAlignment="1">
      <alignment horizontal="left" indent="2"/>
    </xf>
    <xf numFmtId="44" fontId="0" fillId="0" borderId="7" xfId="1" applyFont="1" applyFill="1" applyBorder="1"/>
    <xf numFmtId="0" fontId="6" fillId="6" borderId="3" xfId="0" applyFont="1" applyFill="1" applyBorder="1"/>
    <xf numFmtId="0" fontId="7" fillId="6" borderId="3" xfId="0" applyFont="1" applyFill="1" applyBorder="1"/>
    <xf numFmtId="0" fontId="2" fillId="5" borderId="2" xfId="0" applyFont="1" applyFill="1" applyBorder="1"/>
    <xf numFmtId="0" fontId="5" fillId="0" borderId="2" xfId="0" applyFont="1" applyBorder="1"/>
    <xf numFmtId="0" fontId="8" fillId="6" borderId="3" xfId="0" applyFont="1" applyFill="1" applyBorder="1"/>
  </cellXfs>
  <cellStyles count="3">
    <cellStyle name="Accent5" xfId="2" builtinId="45"/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2320C-150C-4694-94C4-87964F960403}">
  <dimension ref="A2:BU30"/>
  <sheetViews>
    <sheetView tabSelected="1" workbookViewId="0">
      <pane xSplit="2" topLeftCell="C1" activePane="topRight" state="frozen"/>
      <selection pane="topRight" activeCell="B28" sqref="B28"/>
    </sheetView>
  </sheetViews>
  <sheetFormatPr defaultColWidth="14.140625" defaultRowHeight="15" x14ac:dyDescent="0.25"/>
  <cols>
    <col min="1" max="1" width="18.85546875" customWidth="1"/>
    <col min="2" max="2" width="48.7109375" bestFit="1" customWidth="1"/>
    <col min="3" max="3" width="19.85546875" bestFit="1" customWidth="1"/>
    <col min="9" max="9" width="14.85546875" customWidth="1"/>
  </cols>
  <sheetData>
    <row r="2" spans="1:73" x14ac:dyDescent="0.25">
      <c r="C2" s="6">
        <v>43525</v>
      </c>
      <c r="D2" s="6">
        <v>43556</v>
      </c>
      <c r="E2" s="6">
        <v>43586</v>
      </c>
      <c r="F2" s="6">
        <v>43617</v>
      </c>
      <c r="G2" s="6">
        <v>43647</v>
      </c>
      <c r="H2" s="6">
        <v>43678</v>
      </c>
      <c r="I2" s="6">
        <v>43709</v>
      </c>
      <c r="J2" s="6">
        <v>43739</v>
      </c>
      <c r="K2" s="6">
        <v>43770</v>
      </c>
      <c r="L2" s="6">
        <v>43800</v>
      </c>
      <c r="M2" s="6">
        <v>43831</v>
      </c>
      <c r="N2" s="6">
        <v>43862</v>
      </c>
      <c r="O2" s="6">
        <v>43891</v>
      </c>
      <c r="P2" s="6">
        <v>43922</v>
      </c>
      <c r="Q2" s="6">
        <v>43952</v>
      </c>
      <c r="R2" s="6">
        <v>43983</v>
      </c>
      <c r="S2" s="6">
        <v>44013</v>
      </c>
      <c r="T2" s="6">
        <v>44044</v>
      </c>
      <c r="U2" s="6">
        <v>44075</v>
      </c>
      <c r="V2" s="6">
        <v>44105</v>
      </c>
      <c r="W2" s="6">
        <v>44136</v>
      </c>
      <c r="X2" s="6">
        <v>44166</v>
      </c>
      <c r="Y2" s="6">
        <v>44197</v>
      </c>
      <c r="Z2" s="6">
        <v>44228</v>
      </c>
      <c r="AA2" s="6">
        <v>44256</v>
      </c>
      <c r="AB2" s="6">
        <v>44287</v>
      </c>
      <c r="AC2" s="6">
        <v>44317</v>
      </c>
      <c r="AD2" s="6">
        <v>44348</v>
      </c>
      <c r="AE2" s="6">
        <v>44378</v>
      </c>
      <c r="AF2" s="6">
        <v>44409</v>
      </c>
      <c r="AG2" s="6">
        <v>44440</v>
      </c>
      <c r="AH2" s="6">
        <v>44470</v>
      </c>
      <c r="AI2" s="6">
        <v>44501</v>
      </c>
      <c r="AJ2" s="6">
        <v>44531</v>
      </c>
      <c r="AK2" s="6">
        <v>44562</v>
      </c>
      <c r="AL2" s="6">
        <v>44593</v>
      </c>
      <c r="AM2" s="6">
        <v>44621</v>
      </c>
      <c r="AN2" s="6">
        <v>44652</v>
      </c>
      <c r="AO2" s="6">
        <v>44682</v>
      </c>
      <c r="AP2" s="6">
        <v>44713</v>
      </c>
      <c r="AQ2" s="6">
        <v>44743</v>
      </c>
      <c r="AR2" s="6">
        <v>44774</v>
      </c>
      <c r="AS2" s="6">
        <v>44805</v>
      </c>
      <c r="AT2" s="6">
        <v>44835</v>
      </c>
      <c r="AU2" s="6">
        <v>44866</v>
      </c>
      <c r="AV2" s="6">
        <v>44896</v>
      </c>
      <c r="AW2" s="6">
        <v>44927</v>
      </c>
      <c r="AX2" s="6">
        <v>44958</v>
      </c>
      <c r="AY2" s="6">
        <v>44986</v>
      </c>
      <c r="AZ2" s="6">
        <v>45017</v>
      </c>
      <c r="BA2" s="6">
        <v>45047</v>
      </c>
      <c r="BB2" s="6">
        <v>45078</v>
      </c>
      <c r="BC2" s="6">
        <v>45108</v>
      </c>
      <c r="BD2" s="6">
        <v>45139</v>
      </c>
      <c r="BE2" s="6">
        <v>45170</v>
      </c>
      <c r="BF2" s="6">
        <v>45200</v>
      </c>
      <c r="BG2" s="6">
        <v>45231</v>
      </c>
      <c r="BH2" s="6">
        <v>45261</v>
      </c>
      <c r="BI2" s="6">
        <v>45292</v>
      </c>
      <c r="BJ2" s="6">
        <v>45323</v>
      </c>
      <c r="BK2" s="6">
        <v>45352</v>
      </c>
      <c r="BL2" s="6">
        <v>45383</v>
      </c>
      <c r="BM2" s="6">
        <v>45413</v>
      </c>
      <c r="BN2" s="6"/>
    </row>
    <row r="3" spans="1:73" ht="12" customHeight="1" x14ac:dyDescent="0.25">
      <c r="B3" s="5" t="s">
        <v>5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  <c r="O3">
        <v>13</v>
      </c>
      <c r="P3">
        <v>14</v>
      </c>
      <c r="Q3">
        <v>15</v>
      </c>
      <c r="R3">
        <v>16</v>
      </c>
      <c r="S3">
        <v>17</v>
      </c>
      <c r="T3">
        <v>18</v>
      </c>
      <c r="U3">
        <v>19</v>
      </c>
      <c r="V3">
        <v>20</v>
      </c>
      <c r="W3">
        <v>21</v>
      </c>
      <c r="X3">
        <v>22</v>
      </c>
      <c r="Y3">
        <v>23</v>
      </c>
      <c r="Z3">
        <v>24</v>
      </c>
      <c r="AA3">
        <v>25</v>
      </c>
      <c r="AB3">
        <v>26</v>
      </c>
      <c r="AC3">
        <v>27</v>
      </c>
      <c r="AD3">
        <v>28</v>
      </c>
      <c r="AE3">
        <v>29</v>
      </c>
      <c r="AF3">
        <v>30</v>
      </c>
      <c r="AG3">
        <v>31</v>
      </c>
      <c r="AH3">
        <v>32</v>
      </c>
      <c r="AI3">
        <v>33</v>
      </c>
      <c r="AJ3">
        <v>34</v>
      </c>
      <c r="AK3">
        <v>35</v>
      </c>
      <c r="AL3">
        <v>36</v>
      </c>
      <c r="AM3">
        <v>37</v>
      </c>
      <c r="AN3">
        <v>38</v>
      </c>
      <c r="AO3">
        <v>39</v>
      </c>
      <c r="AP3">
        <v>40</v>
      </c>
      <c r="AQ3">
        <v>41</v>
      </c>
      <c r="AR3">
        <v>42</v>
      </c>
      <c r="AS3">
        <v>43</v>
      </c>
      <c r="AT3">
        <v>44</v>
      </c>
      <c r="AU3">
        <v>45</v>
      </c>
      <c r="AV3">
        <v>46</v>
      </c>
      <c r="AW3">
        <v>47</v>
      </c>
      <c r="AX3">
        <v>48</v>
      </c>
      <c r="AY3">
        <v>49</v>
      </c>
      <c r="AZ3">
        <v>50</v>
      </c>
      <c r="BA3">
        <v>51</v>
      </c>
      <c r="BB3">
        <v>52</v>
      </c>
      <c r="BC3">
        <v>53</v>
      </c>
      <c r="BD3">
        <v>54</v>
      </c>
      <c r="BE3">
        <v>55</v>
      </c>
      <c r="BF3">
        <v>56</v>
      </c>
      <c r="BG3">
        <v>57</v>
      </c>
      <c r="BH3">
        <v>58</v>
      </c>
      <c r="BI3">
        <v>59</v>
      </c>
      <c r="BJ3">
        <v>60</v>
      </c>
      <c r="BK3">
        <v>61</v>
      </c>
      <c r="BL3">
        <v>62</v>
      </c>
      <c r="BM3">
        <v>63</v>
      </c>
    </row>
    <row r="5" spans="1:73" x14ac:dyDescent="0.25">
      <c r="A5" s="25" t="s">
        <v>6</v>
      </c>
      <c r="B5" s="7" t="s">
        <v>7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9" t="s">
        <v>0</v>
      </c>
      <c r="BP5" s="9" t="s">
        <v>8</v>
      </c>
      <c r="BQ5" s="9" t="s">
        <v>9</v>
      </c>
      <c r="BR5" s="9" t="s">
        <v>10</v>
      </c>
      <c r="BS5" s="9" t="s">
        <v>11</v>
      </c>
      <c r="BT5" s="9" t="s">
        <v>12</v>
      </c>
      <c r="BU5" s="9" t="s">
        <v>0</v>
      </c>
    </row>
    <row r="6" spans="1:73" s="10" customFormat="1" x14ac:dyDescent="0.25">
      <c r="A6" s="26" t="s">
        <v>3</v>
      </c>
      <c r="B6" s="23" t="s">
        <v>13</v>
      </c>
      <c r="C6" s="11"/>
      <c r="D6" s="12"/>
      <c r="E6" s="12"/>
      <c r="F6" s="12"/>
      <c r="G6" s="12"/>
      <c r="H6" s="12"/>
      <c r="I6" s="12"/>
      <c r="J6" s="12"/>
      <c r="K6" s="12"/>
      <c r="L6" s="12"/>
      <c r="M6" s="12">
        <v>374000</v>
      </c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>
        <v>374000</v>
      </c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>
        <v>374000</v>
      </c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>
        <v>374000</v>
      </c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>
        <v>374000</v>
      </c>
      <c r="BJ6" s="12"/>
      <c r="BK6" s="12"/>
      <c r="BL6" s="12"/>
      <c r="BM6" s="13"/>
      <c r="BN6" s="14">
        <f t="shared" ref="BN6:BN19" si="0">SUM(C6:BM6)</f>
        <v>1870000</v>
      </c>
      <c r="BP6" s="12">
        <f>SUM(F6:Q6)</f>
        <v>374000</v>
      </c>
      <c r="BQ6" s="12">
        <f>SUM(R6:AC6)</f>
        <v>374000</v>
      </c>
      <c r="BR6" s="12">
        <f>SUM(AD6:AO6)</f>
        <v>374000</v>
      </c>
      <c r="BS6" s="12">
        <f>SUM(AP6:BA6)</f>
        <v>374000</v>
      </c>
      <c r="BT6" s="13">
        <f>SUM(BB6:BM6)</f>
        <v>374000</v>
      </c>
      <c r="BU6" s="15">
        <f t="shared" ref="BU6:BU19" si="1">SUM(BP6:BT6)</f>
        <v>1870000</v>
      </c>
    </row>
    <row r="7" spans="1:73" s="10" customFormat="1" x14ac:dyDescent="0.25">
      <c r="A7" s="26" t="s">
        <v>3</v>
      </c>
      <c r="B7" s="23" t="s">
        <v>14</v>
      </c>
      <c r="C7" s="11"/>
      <c r="D7" s="12"/>
      <c r="E7" s="12"/>
      <c r="F7" s="12"/>
      <c r="G7" s="12"/>
      <c r="H7" s="12"/>
      <c r="I7" s="12">
        <v>216524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>
        <v>216524</v>
      </c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>
        <v>216524</v>
      </c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>
        <v>216524</v>
      </c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>
        <v>433048</v>
      </c>
      <c r="BF7" s="12"/>
      <c r="BG7" s="12"/>
      <c r="BH7" s="12"/>
      <c r="BI7" s="12"/>
      <c r="BJ7" s="12"/>
      <c r="BK7" s="12"/>
      <c r="BL7" s="12"/>
      <c r="BM7" s="13"/>
      <c r="BN7" s="14">
        <f t="shared" si="0"/>
        <v>1299144</v>
      </c>
      <c r="BP7" s="12">
        <f t="shared" ref="BP7:BP19" si="2">SUM(F7:Q7)</f>
        <v>216524</v>
      </c>
      <c r="BQ7" s="12">
        <f t="shared" ref="BQ7:BQ19" si="3">SUM(R7:AC7)</f>
        <v>216524</v>
      </c>
      <c r="BR7" s="12">
        <f t="shared" ref="BR7:BR19" si="4">SUM(AD7:AO7)</f>
        <v>216524</v>
      </c>
      <c r="BS7" s="12">
        <f t="shared" ref="BS7:BS19" si="5">SUM(AP7:BA7)</f>
        <v>216524</v>
      </c>
      <c r="BT7" s="13">
        <f t="shared" ref="BT7:BT19" si="6">SUM(BB7:BM7)</f>
        <v>433048</v>
      </c>
      <c r="BU7" s="15">
        <f t="shared" si="1"/>
        <v>1299144</v>
      </c>
    </row>
    <row r="8" spans="1:73" x14ac:dyDescent="0.25">
      <c r="A8" s="26" t="s">
        <v>3</v>
      </c>
      <c r="B8" s="23" t="s">
        <v>15</v>
      </c>
      <c r="C8" s="11"/>
      <c r="D8" s="11"/>
      <c r="E8" s="11"/>
      <c r="F8" s="12"/>
      <c r="G8" s="12"/>
      <c r="H8" s="12"/>
      <c r="I8" s="12"/>
      <c r="J8" s="12"/>
      <c r="K8" s="12"/>
      <c r="L8" s="12"/>
      <c r="M8" s="12">
        <v>68000</v>
      </c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>
        <v>68000</v>
      </c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>
        <v>68000</v>
      </c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>
        <v>68000</v>
      </c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>
        <v>68000</v>
      </c>
      <c r="BJ8" s="12"/>
      <c r="BK8" s="12"/>
      <c r="BL8" s="12"/>
      <c r="BM8" s="13"/>
      <c r="BN8" s="14">
        <f t="shared" si="0"/>
        <v>340000</v>
      </c>
      <c r="BP8" s="12">
        <f t="shared" si="2"/>
        <v>68000</v>
      </c>
      <c r="BQ8" s="12">
        <f t="shared" si="3"/>
        <v>68000</v>
      </c>
      <c r="BR8" s="12">
        <f t="shared" si="4"/>
        <v>68000</v>
      </c>
      <c r="BS8" s="12">
        <f t="shared" si="5"/>
        <v>68000</v>
      </c>
      <c r="BT8" s="13">
        <f t="shared" si="6"/>
        <v>68000</v>
      </c>
      <c r="BU8" s="15">
        <f t="shared" si="1"/>
        <v>340000</v>
      </c>
    </row>
    <row r="9" spans="1:73" x14ac:dyDescent="0.25">
      <c r="A9" s="26" t="s">
        <v>3</v>
      </c>
      <c r="B9" s="23" t="s">
        <v>16</v>
      </c>
      <c r="C9" s="11"/>
      <c r="D9" s="11"/>
      <c r="E9" s="11"/>
      <c r="F9" s="12"/>
      <c r="G9" s="12"/>
      <c r="H9" s="12"/>
      <c r="I9" s="12"/>
      <c r="J9" s="12"/>
      <c r="K9" s="12"/>
      <c r="L9" s="12"/>
      <c r="M9" s="12">
        <v>160000</v>
      </c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>
        <v>145000</v>
      </c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>
        <v>145000</v>
      </c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>
        <v>145000</v>
      </c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>
        <v>145000</v>
      </c>
      <c r="BJ9" s="12"/>
      <c r="BK9" s="12"/>
      <c r="BL9" s="12"/>
      <c r="BM9" s="13"/>
      <c r="BN9" s="14">
        <f t="shared" si="0"/>
        <v>740000</v>
      </c>
      <c r="BP9" s="12">
        <f t="shared" si="2"/>
        <v>160000</v>
      </c>
      <c r="BQ9" s="12">
        <f t="shared" si="3"/>
        <v>145000</v>
      </c>
      <c r="BR9" s="12">
        <f t="shared" si="4"/>
        <v>145000</v>
      </c>
      <c r="BS9" s="12">
        <f t="shared" si="5"/>
        <v>145000</v>
      </c>
      <c r="BT9" s="13">
        <f t="shared" si="6"/>
        <v>145000</v>
      </c>
      <c r="BU9" s="15">
        <f t="shared" si="1"/>
        <v>740000</v>
      </c>
    </row>
    <row r="10" spans="1:73" x14ac:dyDescent="0.25">
      <c r="A10" s="26" t="s">
        <v>3</v>
      </c>
      <c r="B10" s="23" t="s">
        <v>17</v>
      </c>
      <c r="C10" s="11"/>
      <c r="D10" s="11"/>
      <c r="E10" s="11"/>
      <c r="F10" s="12"/>
      <c r="G10" s="12"/>
      <c r="H10" s="12"/>
      <c r="I10" s="12"/>
      <c r="J10" s="12"/>
      <c r="K10" s="12"/>
      <c r="L10" s="12"/>
      <c r="M10" s="12">
        <v>171600</v>
      </c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>
        <v>26000</v>
      </c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>
        <v>26000</v>
      </c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>
        <v>26000</v>
      </c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>
        <v>26000</v>
      </c>
      <c r="BJ10" s="12"/>
      <c r="BK10" s="12"/>
      <c r="BL10" s="12"/>
      <c r="BM10" s="13"/>
      <c r="BN10" s="14">
        <f t="shared" si="0"/>
        <v>275600</v>
      </c>
      <c r="BP10" s="12">
        <f t="shared" si="2"/>
        <v>171600</v>
      </c>
      <c r="BQ10" s="12">
        <f t="shared" si="3"/>
        <v>26000</v>
      </c>
      <c r="BR10" s="12">
        <f t="shared" si="4"/>
        <v>26000</v>
      </c>
      <c r="BS10" s="12">
        <f t="shared" si="5"/>
        <v>26000</v>
      </c>
      <c r="BT10" s="13">
        <f t="shared" si="6"/>
        <v>26000</v>
      </c>
      <c r="BU10" s="15">
        <f t="shared" si="1"/>
        <v>275600</v>
      </c>
    </row>
    <row r="11" spans="1:73" x14ac:dyDescent="0.25">
      <c r="A11" s="26" t="s">
        <v>3</v>
      </c>
      <c r="B11" s="23" t="s">
        <v>18</v>
      </c>
      <c r="C11" s="11"/>
      <c r="D11" s="11"/>
      <c r="E11" s="11"/>
      <c r="F11" s="12"/>
      <c r="G11" s="12"/>
      <c r="H11" s="12"/>
      <c r="I11" s="12"/>
      <c r="J11" s="12"/>
      <c r="K11" s="12"/>
      <c r="L11" s="12"/>
      <c r="M11" s="12">
        <v>15000</v>
      </c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>
        <v>15000</v>
      </c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>
        <v>15000</v>
      </c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>
        <v>15000</v>
      </c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>
        <v>15000</v>
      </c>
      <c r="BJ11" s="12"/>
      <c r="BK11" s="12"/>
      <c r="BL11" s="12"/>
      <c r="BM11" s="13"/>
      <c r="BN11" s="14">
        <f t="shared" si="0"/>
        <v>75000</v>
      </c>
      <c r="BP11" s="12">
        <f t="shared" si="2"/>
        <v>15000</v>
      </c>
      <c r="BQ11" s="12">
        <f t="shared" si="3"/>
        <v>15000</v>
      </c>
      <c r="BR11" s="12">
        <f t="shared" si="4"/>
        <v>15000</v>
      </c>
      <c r="BS11" s="12">
        <f t="shared" si="5"/>
        <v>15000</v>
      </c>
      <c r="BT11" s="13">
        <f t="shared" si="6"/>
        <v>15000</v>
      </c>
      <c r="BU11" s="15">
        <f t="shared" si="1"/>
        <v>75000</v>
      </c>
    </row>
    <row r="12" spans="1:73" x14ac:dyDescent="0.25">
      <c r="A12" s="26" t="s">
        <v>3</v>
      </c>
      <c r="B12" s="24" t="s">
        <v>19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>
        <v>150000</v>
      </c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6"/>
      <c r="BN12" s="14">
        <f t="shared" si="0"/>
        <v>150000</v>
      </c>
      <c r="BP12" s="12">
        <f t="shared" si="2"/>
        <v>150000</v>
      </c>
      <c r="BQ12" s="12">
        <f t="shared" si="3"/>
        <v>0</v>
      </c>
      <c r="BR12" s="12">
        <f t="shared" si="4"/>
        <v>0</v>
      </c>
      <c r="BS12" s="12">
        <f t="shared" si="5"/>
        <v>0</v>
      </c>
      <c r="BT12" s="13">
        <f t="shared" si="6"/>
        <v>0</v>
      </c>
      <c r="BU12" s="15">
        <f t="shared" si="1"/>
        <v>150000</v>
      </c>
    </row>
    <row r="13" spans="1:73" x14ac:dyDescent="0.25">
      <c r="A13" s="26" t="s">
        <v>3</v>
      </c>
      <c r="B13" s="27" t="s">
        <v>22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>
        <v>102600</v>
      </c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6"/>
      <c r="BN13" s="14">
        <f t="shared" si="0"/>
        <v>102600</v>
      </c>
      <c r="BP13" s="12">
        <f t="shared" ref="BP13:BP18" si="7">SUM(F13:Q13)</f>
        <v>102600</v>
      </c>
      <c r="BQ13" s="12">
        <f t="shared" ref="BQ13:BQ18" si="8">SUM(R13:AC13)</f>
        <v>0</v>
      </c>
      <c r="BR13" s="12">
        <f t="shared" ref="BR13:BR18" si="9">SUM(AD13:AO13)</f>
        <v>0</v>
      </c>
      <c r="BS13" s="12">
        <f t="shared" ref="BS13:BS18" si="10">SUM(AP13:BA13)</f>
        <v>0</v>
      </c>
      <c r="BT13" s="13">
        <f t="shared" ref="BT13:BT18" si="11">SUM(BB13:BM13)</f>
        <v>0</v>
      </c>
      <c r="BU13" s="15">
        <f t="shared" ref="BU13:BU18" si="12">SUM(BP13:BT13)</f>
        <v>102600</v>
      </c>
    </row>
    <row r="14" spans="1:73" x14ac:dyDescent="0.25">
      <c r="A14" s="26" t="s">
        <v>3</v>
      </c>
      <c r="B14" s="27" t="s">
        <v>23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>
        <v>12600</v>
      </c>
      <c r="P14" s="12"/>
      <c r="Q14" s="12"/>
      <c r="R14" s="12"/>
      <c r="S14" s="12"/>
      <c r="T14" s="12"/>
      <c r="U14" s="12">
        <v>25200</v>
      </c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>
        <v>25200</v>
      </c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6"/>
      <c r="BN14" s="14">
        <f t="shared" si="0"/>
        <v>63000</v>
      </c>
      <c r="BP14" s="12">
        <f t="shared" si="7"/>
        <v>12600</v>
      </c>
      <c r="BQ14" s="12">
        <f t="shared" si="8"/>
        <v>25200</v>
      </c>
      <c r="BR14" s="12">
        <f t="shared" si="9"/>
        <v>25200</v>
      </c>
      <c r="BS14" s="12">
        <f t="shared" si="10"/>
        <v>0</v>
      </c>
      <c r="BT14" s="13">
        <f t="shared" si="11"/>
        <v>0</v>
      </c>
      <c r="BU14" s="15">
        <f t="shared" si="12"/>
        <v>63000</v>
      </c>
    </row>
    <row r="15" spans="1:73" x14ac:dyDescent="0.25">
      <c r="A15" s="26" t="s">
        <v>3</v>
      </c>
      <c r="B15" s="27" t="s">
        <v>24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>
        <v>4200</v>
      </c>
      <c r="P15" s="12"/>
      <c r="Q15" s="12"/>
      <c r="R15" s="12"/>
      <c r="S15" s="12"/>
      <c r="T15" s="12"/>
      <c r="U15" s="12">
        <v>8400</v>
      </c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>
        <v>8400</v>
      </c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6"/>
      <c r="BN15" s="14">
        <f t="shared" si="0"/>
        <v>21000</v>
      </c>
      <c r="BP15" s="12">
        <f t="shared" si="7"/>
        <v>4200</v>
      </c>
      <c r="BQ15" s="12">
        <f t="shared" si="8"/>
        <v>8400</v>
      </c>
      <c r="BR15" s="12">
        <f t="shared" si="9"/>
        <v>8400</v>
      </c>
      <c r="BS15" s="12">
        <f t="shared" si="10"/>
        <v>0</v>
      </c>
      <c r="BT15" s="13">
        <f t="shared" si="11"/>
        <v>0</v>
      </c>
      <c r="BU15" s="15">
        <f t="shared" si="12"/>
        <v>21000</v>
      </c>
    </row>
    <row r="16" spans="1:73" x14ac:dyDescent="0.25">
      <c r="A16" s="26" t="s">
        <v>3</v>
      </c>
      <c r="B16" s="27" t="s">
        <v>25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>
        <v>4200</v>
      </c>
      <c r="P16" s="12"/>
      <c r="Q16" s="12"/>
      <c r="R16" s="12"/>
      <c r="S16" s="12"/>
      <c r="T16" s="12"/>
      <c r="U16" s="12">
        <v>8400</v>
      </c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>
        <v>8400</v>
      </c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6"/>
      <c r="BN16" s="14">
        <f t="shared" si="0"/>
        <v>21000</v>
      </c>
      <c r="BP16" s="12">
        <f t="shared" si="7"/>
        <v>4200</v>
      </c>
      <c r="BQ16" s="12">
        <f t="shared" si="8"/>
        <v>8400</v>
      </c>
      <c r="BR16" s="12">
        <f t="shared" si="9"/>
        <v>8400</v>
      </c>
      <c r="BS16" s="12">
        <f t="shared" si="10"/>
        <v>0</v>
      </c>
      <c r="BT16" s="13">
        <f t="shared" si="11"/>
        <v>0</v>
      </c>
      <c r="BU16" s="15">
        <f t="shared" si="12"/>
        <v>21000</v>
      </c>
    </row>
    <row r="17" spans="1:73" x14ac:dyDescent="0.25">
      <c r="A17" s="26" t="s">
        <v>3</v>
      </c>
      <c r="B17" s="27" t="s">
        <v>26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>
        <v>10080</v>
      </c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6"/>
      <c r="BN17" s="14">
        <f t="shared" si="0"/>
        <v>10080</v>
      </c>
      <c r="BP17" s="12">
        <f t="shared" si="7"/>
        <v>10080</v>
      </c>
      <c r="BQ17" s="12">
        <f t="shared" si="8"/>
        <v>0</v>
      </c>
      <c r="BR17" s="12">
        <f t="shared" si="9"/>
        <v>0</v>
      </c>
      <c r="BS17" s="12">
        <f t="shared" si="10"/>
        <v>0</v>
      </c>
      <c r="BT17" s="13">
        <f t="shared" si="11"/>
        <v>0</v>
      </c>
      <c r="BU17" s="15">
        <f t="shared" si="12"/>
        <v>10080</v>
      </c>
    </row>
    <row r="18" spans="1:73" x14ac:dyDescent="0.25">
      <c r="A18" s="26" t="s">
        <v>3</v>
      </c>
      <c r="B18" s="27" t="s">
        <v>27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>
        <v>2400</v>
      </c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6"/>
      <c r="BN18" s="14">
        <f t="shared" si="0"/>
        <v>2400</v>
      </c>
      <c r="BP18" s="12">
        <f t="shared" si="7"/>
        <v>2400</v>
      </c>
      <c r="BQ18" s="12">
        <f t="shared" si="8"/>
        <v>0</v>
      </c>
      <c r="BR18" s="12">
        <f t="shared" si="9"/>
        <v>0</v>
      </c>
      <c r="BS18" s="12">
        <f t="shared" si="10"/>
        <v>0</v>
      </c>
      <c r="BT18" s="13">
        <f t="shared" si="11"/>
        <v>0</v>
      </c>
      <c r="BU18" s="15">
        <f t="shared" si="12"/>
        <v>2400</v>
      </c>
    </row>
    <row r="19" spans="1:73" x14ac:dyDescent="0.25">
      <c r="A19" s="26" t="s">
        <v>4</v>
      </c>
      <c r="B19" s="24" t="s">
        <v>20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>
        <v>6000</v>
      </c>
      <c r="N19" s="11">
        <v>6000</v>
      </c>
      <c r="O19" s="11">
        <v>6000</v>
      </c>
      <c r="P19" s="11">
        <v>6000</v>
      </c>
      <c r="Q19" s="11">
        <v>6000</v>
      </c>
      <c r="R19" s="11">
        <v>6000</v>
      </c>
      <c r="S19" s="11">
        <v>6000</v>
      </c>
      <c r="T19" s="11">
        <v>6000</v>
      </c>
      <c r="U19" s="11">
        <v>6000</v>
      </c>
      <c r="V19" s="11">
        <v>6000</v>
      </c>
      <c r="W19" s="11">
        <v>6000</v>
      </c>
      <c r="X19" s="11">
        <v>6000</v>
      </c>
      <c r="Y19" s="11">
        <v>6000</v>
      </c>
      <c r="Z19" s="11">
        <v>6000</v>
      </c>
      <c r="AA19" s="11">
        <v>6000</v>
      </c>
      <c r="AB19" s="11">
        <v>6000</v>
      </c>
      <c r="AC19" s="11">
        <v>6000</v>
      </c>
      <c r="AD19" s="11">
        <v>6000</v>
      </c>
      <c r="AE19" s="11">
        <v>6000</v>
      </c>
      <c r="AF19" s="11">
        <v>6000</v>
      </c>
      <c r="AG19" s="11">
        <v>6000</v>
      </c>
      <c r="AH19" s="11">
        <v>6000</v>
      </c>
      <c r="AI19" s="11">
        <v>6000</v>
      </c>
      <c r="AJ19" s="11">
        <v>6000</v>
      </c>
      <c r="AK19" s="11">
        <v>6000</v>
      </c>
      <c r="AL19" s="11">
        <v>6000</v>
      </c>
      <c r="AM19" s="11">
        <v>6000</v>
      </c>
      <c r="AN19" s="11">
        <v>6000</v>
      </c>
      <c r="AO19" s="11">
        <v>6000</v>
      </c>
      <c r="AP19" s="11">
        <v>6000</v>
      </c>
      <c r="AQ19" s="11">
        <v>6000</v>
      </c>
      <c r="AR19" s="11">
        <v>6000</v>
      </c>
      <c r="AS19" s="11">
        <v>6000</v>
      </c>
      <c r="AT19" s="11">
        <v>6000</v>
      </c>
      <c r="AU19" s="11">
        <v>6000</v>
      </c>
      <c r="AV19" s="11">
        <v>6000</v>
      </c>
      <c r="AW19" s="11">
        <v>6000</v>
      </c>
      <c r="AX19" s="11">
        <v>6000</v>
      </c>
      <c r="AY19" s="11">
        <v>6000</v>
      </c>
      <c r="AZ19" s="11">
        <v>6000</v>
      </c>
      <c r="BA19" s="11">
        <v>6000</v>
      </c>
      <c r="BB19" s="11">
        <v>6000</v>
      </c>
      <c r="BC19" s="11">
        <v>6000</v>
      </c>
      <c r="BD19" s="11">
        <v>6000</v>
      </c>
      <c r="BE19" s="11">
        <v>6000</v>
      </c>
      <c r="BF19" s="11">
        <v>6000</v>
      </c>
      <c r="BG19" s="11">
        <v>6000</v>
      </c>
      <c r="BH19" s="11">
        <v>6000</v>
      </c>
      <c r="BI19" s="11">
        <v>6000</v>
      </c>
      <c r="BJ19" s="11">
        <v>6000</v>
      </c>
      <c r="BK19" s="11">
        <v>6000</v>
      </c>
      <c r="BL19" s="11">
        <v>6000</v>
      </c>
      <c r="BM19" s="16">
        <v>6000</v>
      </c>
      <c r="BN19" s="14">
        <f t="shared" si="0"/>
        <v>318000</v>
      </c>
      <c r="BP19" s="12">
        <f t="shared" ref="BP19" si="13">SUM(F19:Q19)</f>
        <v>30000</v>
      </c>
      <c r="BQ19" s="12">
        <f t="shared" ref="BQ19" si="14">SUM(R19:AC19)</f>
        <v>72000</v>
      </c>
      <c r="BR19" s="12">
        <f t="shared" ref="BR19" si="15">SUM(AD19:AO19)</f>
        <v>72000</v>
      </c>
      <c r="BS19" s="12">
        <f t="shared" ref="BS19" si="16">SUM(AP19:BA19)</f>
        <v>72000</v>
      </c>
      <c r="BT19" s="13">
        <f t="shared" ref="BT19" si="17">SUM(BB19:BM19)</f>
        <v>72000</v>
      </c>
      <c r="BU19" s="15">
        <f>SUM(BP19:BT19)</f>
        <v>318000</v>
      </c>
    </row>
    <row r="21" spans="1:73" ht="15.75" thickBot="1" x14ac:dyDescent="0.3">
      <c r="B21" s="17" t="s">
        <v>21</v>
      </c>
      <c r="C21" s="18">
        <f>SUM(C6:C19)</f>
        <v>0</v>
      </c>
      <c r="D21" s="18">
        <f>SUM(D6:D19)</f>
        <v>0</v>
      </c>
      <c r="E21" s="18">
        <f>SUM(E6:E19)</f>
        <v>0</v>
      </c>
      <c r="F21" s="18">
        <f>SUM(F6:F19)</f>
        <v>0</v>
      </c>
      <c r="G21" s="18">
        <f>SUM(G6:G19)</f>
        <v>0</v>
      </c>
      <c r="H21" s="18">
        <f>SUM(H6:H19)</f>
        <v>0</v>
      </c>
      <c r="I21" s="18">
        <f>SUM(I6:I19)</f>
        <v>216524</v>
      </c>
      <c r="J21" s="18">
        <f>SUM(J6:J19)</f>
        <v>0</v>
      </c>
      <c r="K21" s="18">
        <f>SUM(K6:K19)</f>
        <v>0</v>
      </c>
      <c r="L21" s="18">
        <f>SUM(L6:L19)</f>
        <v>0</v>
      </c>
      <c r="M21" s="18">
        <f>SUM(M6:M19)</f>
        <v>944600</v>
      </c>
      <c r="N21" s="18">
        <f>SUM(N6:N19)</f>
        <v>6000</v>
      </c>
      <c r="O21" s="18">
        <f>SUM(O6:O19)</f>
        <v>142080</v>
      </c>
      <c r="P21" s="18">
        <f>SUM(P6:P19)</f>
        <v>6000</v>
      </c>
      <c r="Q21" s="18">
        <f>SUM(Q6:Q19)</f>
        <v>6000</v>
      </c>
      <c r="R21" s="18">
        <f>SUM(R6:R19)</f>
        <v>6000</v>
      </c>
      <c r="S21" s="18">
        <f>SUM(S6:S19)</f>
        <v>6000</v>
      </c>
      <c r="T21" s="18">
        <f>SUM(T6:T19)</f>
        <v>6000</v>
      </c>
      <c r="U21" s="18">
        <f>SUM(U6:U19)</f>
        <v>264524</v>
      </c>
      <c r="V21" s="18">
        <f>SUM(V6:V19)</f>
        <v>6000</v>
      </c>
      <c r="W21" s="18">
        <f>SUM(W6:W19)</f>
        <v>6000</v>
      </c>
      <c r="X21" s="18">
        <f>SUM(X6:X19)</f>
        <v>6000</v>
      </c>
      <c r="Y21" s="18">
        <f>SUM(Y6:Y19)</f>
        <v>634000</v>
      </c>
      <c r="Z21" s="18">
        <f>SUM(Z6:Z19)</f>
        <v>6000</v>
      </c>
      <c r="AA21" s="18">
        <f>SUM(AA6:AA19)</f>
        <v>6000</v>
      </c>
      <c r="AB21" s="18">
        <f>SUM(AB6:AB19)</f>
        <v>6000</v>
      </c>
      <c r="AC21" s="18">
        <f>SUM(AC6:AC19)</f>
        <v>6000</v>
      </c>
      <c r="AD21" s="18">
        <f>SUM(AD6:AD19)</f>
        <v>6000</v>
      </c>
      <c r="AE21" s="18">
        <f>SUM(AE6:AE19)</f>
        <v>6000</v>
      </c>
      <c r="AF21" s="18">
        <f>SUM(AF6:AF19)</f>
        <v>6000</v>
      </c>
      <c r="AG21" s="18">
        <f>SUM(AG6:AG19)</f>
        <v>264524</v>
      </c>
      <c r="AH21" s="18">
        <f>SUM(AH6:AH19)</f>
        <v>6000</v>
      </c>
      <c r="AI21" s="18">
        <f>SUM(AI6:AI19)</f>
        <v>6000</v>
      </c>
      <c r="AJ21" s="18">
        <f>SUM(AJ6:AJ19)</f>
        <v>6000</v>
      </c>
      <c r="AK21" s="18">
        <f>SUM(AK6:AK19)</f>
        <v>634000</v>
      </c>
      <c r="AL21" s="18">
        <f>SUM(AL6:AL19)</f>
        <v>6000</v>
      </c>
      <c r="AM21" s="18">
        <f>SUM(AM6:AM19)</f>
        <v>6000</v>
      </c>
      <c r="AN21" s="18">
        <f>SUM(AN6:AN19)</f>
        <v>6000</v>
      </c>
      <c r="AO21" s="18">
        <f>SUM(AO6:AO19)</f>
        <v>6000</v>
      </c>
      <c r="AP21" s="18">
        <f>SUM(AP6:AP19)</f>
        <v>6000</v>
      </c>
      <c r="AQ21" s="18">
        <f>SUM(AQ6:AQ19)</f>
        <v>6000</v>
      </c>
      <c r="AR21" s="18">
        <f>SUM(AR6:AR19)</f>
        <v>6000</v>
      </c>
      <c r="AS21" s="18">
        <f>SUM(AS6:AS19)</f>
        <v>222524</v>
      </c>
      <c r="AT21" s="18">
        <f>SUM(AT6:AT19)</f>
        <v>6000</v>
      </c>
      <c r="AU21" s="18">
        <f>SUM(AU6:AU19)</f>
        <v>6000</v>
      </c>
      <c r="AV21" s="18">
        <f>SUM(AV6:AV19)</f>
        <v>6000</v>
      </c>
      <c r="AW21" s="18">
        <f>SUM(AW6:AW19)</f>
        <v>634000</v>
      </c>
      <c r="AX21" s="18">
        <f>SUM(AX6:AX19)</f>
        <v>6000</v>
      </c>
      <c r="AY21" s="18">
        <f>SUM(AY6:AY19)</f>
        <v>6000</v>
      </c>
      <c r="AZ21" s="18">
        <f>SUM(AZ6:AZ19)</f>
        <v>6000</v>
      </c>
      <c r="BA21" s="18">
        <f>SUM(BA6:BA19)</f>
        <v>6000</v>
      </c>
      <c r="BB21" s="18">
        <f>SUM(BB6:BB19)</f>
        <v>6000</v>
      </c>
      <c r="BC21" s="18">
        <f>SUM(BC6:BC19)</f>
        <v>6000</v>
      </c>
      <c r="BD21" s="18">
        <f>SUM(BD6:BD19)</f>
        <v>6000</v>
      </c>
      <c r="BE21" s="18">
        <f>SUM(BE6:BE19)</f>
        <v>439048</v>
      </c>
      <c r="BF21" s="18">
        <f>SUM(BF6:BF19)</f>
        <v>6000</v>
      </c>
      <c r="BG21" s="18">
        <f>SUM(BG6:BG19)</f>
        <v>6000</v>
      </c>
      <c r="BH21" s="18">
        <f>SUM(BH6:BH19)</f>
        <v>6000</v>
      </c>
      <c r="BI21" s="18">
        <f>SUM(BI6:BI19)</f>
        <v>634000</v>
      </c>
      <c r="BJ21" s="18">
        <f>SUM(BJ6:BJ19)</f>
        <v>6000</v>
      </c>
      <c r="BK21" s="18">
        <f>SUM(BK6:BK19)</f>
        <v>6000</v>
      </c>
      <c r="BL21" s="18">
        <f>SUM(BL6:BL19)</f>
        <v>6000</v>
      </c>
      <c r="BM21" s="18">
        <f>SUM(BM6:BM19)</f>
        <v>6000</v>
      </c>
      <c r="BN21" s="18">
        <f>SUM(BN6:BN19)</f>
        <v>5287824</v>
      </c>
      <c r="BP21" s="18">
        <f>SUM(BP6:BP19)</f>
        <v>1321204</v>
      </c>
      <c r="BQ21" s="18">
        <f>SUM(BQ6:BQ19)</f>
        <v>958524</v>
      </c>
      <c r="BR21" s="18">
        <f>SUM(BR6:BR19)</f>
        <v>958524</v>
      </c>
      <c r="BS21" s="18">
        <f>SUM(BS6:BS19)</f>
        <v>916524</v>
      </c>
      <c r="BT21" s="18">
        <f>SUM(BT6:BT19)</f>
        <v>1133048</v>
      </c>
      <c r="BU21" s="18">
        <f>SUM(BU6:BU19)</f>
        <v>5287824</v>
      </c>
    </row>
    <row r="24" spans="1:73" x14ac:dyDescent="0.25">
      <c r="C24" s="2"/>
      <c r="D24" s="19" t="s">
        <v>8</v>
      </c>
      <c r="E24" s="19" t="s">
        <v>9</v>
      </c>
      <c r="F24" s="19" t="s">
        <v>10</v>
      </c>
      <c r="G24" s="19" t="s">
        <v>11</v>
      </c>
      <c r="H24" s="19" t="s">
        <v>12</v>
      </c>
      <c r="I24" s="19" t="s">
        <v>0</v>
      </c>
    </row>
    <row r="25" spans="1:73" x14ac:dyDescent="0.25">
      <c r="C25" s="4" t="s">
        <v>1</v>
      </c>
      <c r="D25" s="3">
        <f>SUMIF($A$6:$A$19, $C25, BP$6:BP$19)</f>
        <v>0</v>
      </c>
      <c r="E25" s="3">
        <f>SUMIF($A$6:$A$19, $C25, BQ$6:BQ$19)</f>
        <v>0</v>
      </c>
      <c r="F25" s="3">
        <f>SUMIF($A$6:$A$19, $C25, BR$6:BR$19)</f>
        <v>0</v>
      </c>
      <c r="G25" s="3">
        <f>SUMIF($A$6:$A$19, $C25, BS$6:BS$19)</f>
        <v>0</v>
      </c>
      <c r="H25" s="3">
        <f>SUMIF($A$6:$A$19, $C25, BT$6:BT$19)</f>
        <v>0</v>
      </c>
      <c r="I25" s="20">
        <f>SUM(D25:H25)</f>
        <v>0</v>
      </c>
    </row>
    <row r="26" spans="1:73" x14ac:dyDescent="0.25">
      <c r="C26" s="4" t="s">
        <v>2</v>
      </c>
      <c r="D26" s="3">
        <f>SUMIF($A$6:$A$19, $C26, BP$6:BP$19)</f>
        <v>0</v>
      </c>
      <c r="E26" s="3">
        <f>SUMIF($A$6:$A$19, $C26, BQ$6:BQ$19)</f>
        <v>0</v>
      </c>
      <c r="F26" s="3">
        <f>SUMIF($A$6:$A$19, $C26, BR$6:BR$19)</f>
        <v>0</v>
      </c>
      <c r="G26" s="3">
        <f>SUMIF($A$6:$A$19, $C26, BS$6:BS$19)</f>
        <v>0</v>
      </c>
      <c r="H26" s="3">
        <f>SUMIF($A$6:$A$19, $C26, BT$6:BT$19)</f>
        <v>0</v>
      </c>
      <c r="I26" s="20">
        <f>SUM(D26:H26)</f>
        <v>0</v>
      </c>
    </row>
    <row r="27" spans="1:73" x14ac:dyDescent="0.25">
      <c r="C27" s="4" t="s">
        <v>3</v>
      </c>
      <c r="D27" s="3">
        <f>SUMIF($A$6:$A$19, $C27, BP$6:BP$19)</f>
        <v>1291204</v>
      </c>
      <c r="E27" s="3">
        <f>SUMIF($A$6:$A$19, $C27, BQ$6:BQ$19)</f>
        <v>886524</v>
      </c>
      <c r="F27" s="3">
        <f>SUMIF($A$6:$A$19, $C27, BR$6:BR$19)</f>
        <v>886524</v>
      </c>
      <c r="G27" s="3">
        <f>SUMIF($A$6:$A$19, $C27, BS$6:BS$19)</f>
        <v>844524</v>
      </c>
      <c r="H27" s="3">
        <f>SUMIF($A$6:$A$19, $C27, BT$6:BT$19)</f>
        <v>1061048</v>
      </c>
      <c r="I27" s="20">
        <f>SUM(D27:H27)</f>
        <v>4969824</v>
      </c>
    </row>
    <row r="28" spans="1:73" x14ac:dyDescent="0.25">
      <c r="C28" s="4" t="s">
        <v>4</v>
      </c>
      <c r="D28" s="3">
        <f>SUMIF($A$6:$A$19, $C28, BP$6:BP$19)</f>
        <v>30000</v>
      </c>
      <c r="E28" s="3">
        <f>SUMIF($A$6:$A$19, $C28, BQ$6:BQ$19)</f>
        <v>72000</v>
      </c>
      <c r="F28" s="3">
        <f>SUMIF($A$6:$A$19, $C28, BR$6:BR$19)</f>
        <v>72000</v>
      </c>
      <c r="G28" s="3">
        <f>SUMIF($A$6:$A$19, $C28, BS$6:BS$19)</f>
        <v>72000</v>
      </c>
      <c r="H28" s="3">
        <f>SUMIF($A$6:$A$19, $C28, BT$6:BT$19)</f>
        <v>72000</v>
      </c>
      <c r="I28" s="20">
        <f>SUM(D28:H28)</f>
        <v>318000</v>
      </c>
    </row>
    <row r="29" spans="1:73" x14ac:dyDescent="0.25">
      <c r="C29" s="21" t="s">
        <v>0</v>
      </c>
      <c r="D29" s="20">
        <f t="shared" ref="D29:I29" si="18">SUM(D25:D28)</f>
        <v>1321204</v>
      </c>
      <c r="E29" s="20">
        <f t="shared" si="18"/>
        <v>958524</v>
      </c>
      <c r="F29" s="20">
        <f t="shared" si="18"/>
        <v>958524</v>
      </c>
      <c r="G29" s="20">
        <f t="shared" si="18"/>
        <v>916524</v>
      </c>
      <c r="H29" s="20">
        <f t="shared" si="18"/>
        <v>1133048</v>
      </c>
      <c r="I29" s="20">
        <f t="shared" si="18"/>
        <v>5287824</v>
      </c>
      <c r="J29" s="1"/>
    </row>
    <row r="30" spans="1:73" x14ac:dyDescent="0.25">
      <c r="D30" s="22" t="b">
        <f t="shared" ref="D30:I30" si="19">D29=BP21</f>
        <v>1</v>
      </c>
      <c r="E30" s="22" t="b">
        <f t="shared" si="19"/>
        <v>1</v>
      </c>
      <c r="F30" s="22" t="b">
        <f t="shared" si="19"/>
        <v>1</v>
      </c>
      <c r="G30" s="22" t="b">
        <f t="shared" si="19"/>
        <v>1</v>
      </c>
      <c r="H30" s="22" t="b">
        <f t="shared" si="19"/>
        <v>1</v>
      </c>
      <c r="I30" s="22" t="b">
        <f t="shared" si="19"/>
        <v>1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4FEC5418FCC84CA9A850298600328A" ma:contentTypeVersion="4" ma:contentTypeDescription="Create a new document." ma:contentTypeScope="" ma:versionID="3c7984c1a3e84595b353becac585b74c">
  <xsd:schema xmlns:xsd="http://www.w3.org/2001/XMLSchema" xmlns:xs="http://www.w3.org/2001/XMLSchema" xmlns:p="http://schemas.microsoft.com/office/2006/metadata/properties" xmlns:ns2="454ad2cb-df48-48ab-a5cf-7bf72142311d" targetNamespace="http://schemas.microsoft.com/office/2006/metadata/properties" ma:root="true" ma:fieldsID="c53e3fc550fa2b16377792bde5473ae1" ns2:_="">
    <xsd:import namespace="454ad2cb-df48-48ab-a5cf-7bf7214231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4ad2cb-df48-48ab-a5cf-7bf7214231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3A78A1-6BAA-41C5-8AC1-96F815316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B73089-0B1C-44D6-95A6-A69BA451E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4ad2cb-df48-48ab-a5cf-7bf7214231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CC23F2-B6DE-4CFD-A4F3-6B33AF52515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454ad2cb-df48-48ab-a5cf-7bf72142311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HW SW Detail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Rosalie Ngo</dc:creator>
  <cp:keywords/>
  <dc:description/>
  <cp:lastModifiedBy>Rosalie Ngo</cp:lastModifiedBy>
  <cp:revision/>
  <dcterms:created xsi:type="dcterms:W3CDTF">2020-01-17T22:07:55Z</dcterms:created>
  <dcterms:modified xsi:type="dcterms:W3CDTF">2020-01-28T04:19:31Z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0x010100C94FEC5418FCC84CA9A850298600328A</vt:lpwstr>
  </property>
</Properties>
</file>