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mc:AlternateContent xmlns:mc="http://schemas.openxmlformats.org/markup-compatibility/2006">
    <mc:Choice Requires="x15">
      <x15ac:absPath xmlns:x15ac="http://schemas.microsoft.com/office/spreadsheetml/2010/11/ac" url="Z:\FISCAL\FY 2122\Correspondence\Templates-Instructions\CalWIN M&amp;O\"/>
    </mc:Choice>
  </mc:AlternateContent>
  <xr:revisionPtr revIDLastSave="0" documentId="13_ncr:1_{D4EDF55C-A6A8-4183-A6BA-BB2612BE0F2E}" xr6:coauthVersionLast="47" xr6:coauthVersionMax="47" xr10:uidLastSave="{00000000-0000-0000-0000-000000000000}"/>
  <bookViews>
    <workbookView xWindow="-120" yWindow="-120" windowWidth="29040" windowHeight="15840" tabRatio="823" xr2:uid="{00000000-000D-0000-FFFF-FFFF00000000}"/>
  </bookViews>
  <sheets>
    <sheet name="Claim" sheetId="9" r:id="rId1"/>
    <sheet name="SFY 2021-22 CAP" sheetId="24" r:id="rId2"/>
    <sheet name="CalWIN Line Item Descriptions" sheetId="144" r:id="rId3"/>
    <sheet name="Internal Data" sheetId="142" state="hidden" r:id="rId4"/>
    <sheet name="Upload Data" sheetId="146" state="hidden" r:id="rId5"/>
    <sheet name="County List" sheetId="141"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Base_Start_Date">'[1]Workbook Constants'!$C$5</definedName>
    <definedName name="_Blended_Hourly_Rate">'[1]M-Application Maint Cost'!$C$32</definedName>
    <definedName name="_Key1" hidden="1">#REF!</definedName>
    <definedName name="_Key2" hidden="1">#REF!</definedName>
    <definedName name="_Months_Btw_Trans_and_Base">'[1]Workbook Constants'!$C$6</definedName>
    <definedName name="_Order1" hidden="1">255</definedName>
    <definedName name="_Order2" hidden="1">255</definedName>
    <definedName name="_Sort" hidden="1">#REF!</definedName>
    <definedName name="_Total_Allow_Monthly_Hours">'[1]M-Application Maint Cost'!$C$31</definedName>
    <definedName name="_Transition_Start_Date">'[1]Workbook Constants'!$C$4</definedName>
    <definedName name="A" hidden="1">{"'Cost Centers'!$A$1:$P$373"}</definedName>
    <definedName name="AccessDatabase" hidden="1">"C:\My Documents\Office\1997 Forecasts\Forecast Template.mdb"</definedName>
    <definedName name="Apr17C">[2]AllInOne!$DK:$DK</definedName>
    <definedName name="Apr18C">[2]AllInOne!$EB:$EB</definedName>
    <definedName name="Apr19C">[2]AllInOne!$ES:$ES</definedName>
    <definedName name="Apr20C">[2]AllInOne!$FJ:$FJ</definedName>
    <definedName name="Apr21C">[2]AllInOne!$GA:$GA</definedName>
    <definedName name="Apr22C">[2]AllInOne!$GR:$GR</definedName>
    <definedName name="Aug11C">[2]AllInOne!$Q:$Q</definedName>
    <definedName name="Aug12C">[2]AllInOne!$AH:$AH</definedName>
    <definedName name="Aug13C">[2]AllInOne!$AY:$AY</definedName>
    <definedName name="Aug14C">[2]AllInOne!$BP:$BP</definedName>
    <definedName name="Aug15C">[2]AllInOne!$CG:$CG</definedName>
    <definedName name="Aug16C">[2]AllInOne!$CX:$CX</definedName>
    <definedName name="Aug17C">[2]AllInOne!$DO:$DO</definedName>
    <definedName name="Aug18C">[2]AllInOne!$EF:$EF</definedName>
    <definedName name="Aug19C">[2]AllInOne!$EW:$EW</definedName>
    <definedName name="Aug20C">[2]AllInOne!$FN:$FN</definedName>
    <definedName name="Aug21C">[2]AllInOne!$GE:$GE</definedName>
    <definedName name="Aug22C">[2]AllInOne!$GV:$GV</definedName>
    <definedName name="Case__Tiers40">#REF!</definedName>
    <definedName name="Case_Tiers100">#REF!</definedName>
    <definedName name="Case_Tiers60">#REF!</definedName>
    <definedName name="Case_Tiers80">#REF!</definedName>
    <definedName name="Contract_Name_VPF">'[2]Variance to Prior Flash'!$D$6</definedName>
    <definedName name="Contract2">[2]ReferenceSetUp!$B$41:$B$57</definedName>
    <definedName name="ContractSelected">'[2]Variance to Prior Flash'!$D$5</definedName>
    <definedName name="ContractSelected2">'[2]Variance to Budget'!$D$4</definedName>
    <definedName name="ContractSelected3">'[2]Variance YOY'!$D$4</definedName>
    <definedName name="ContractSelected4">'[2]Variance Qtr to Qtr'!$D$4</definedName>
    <definedName name="ContractStart_Month">'[3]Setup Sheet'!$J$7</definedName>
    <definedName name="ContractStart_Year">'[3]Setup Sheet'!$J$8</definedName>
    <definedName name="ContractSubDivisionList2">[2]ReferenceSetUp!$P$9:$P$28</definedName>
    <definedName name="ContractSubDivisionList3">[2]ReferenceSetUp!$U$9:$U$28</definedName>
    <definedName name="ContractSubDivisionList4">[2]ReferenceSetUp!$Z$9:$Z$28</definedName>
    <definedName name="ContractSubDivisionListing">[2]ReferenceSetUp!$K$9:$K$28</definedName>
    <definedName name="ConversionRate_SOAR_Reports">'[3]Setup Sheet'!$H$27</definedName>
    <definedName name="Dec17C">[2]AllInOne!$DX:$DX</definedName>
    <definedName name="Dec18C">[2]AllInOne!$EO:$EO</definedName>
    <definedName name="Dec19C">[2]AllInOne!$FF:$FF</definedName>
    <definedName name="Dec20C">[2]AllInOne!$FW:$FW</definedName>
    <definedName name="Dec21C">[2]AllInOne!$GN:$GN</definedName>
    <definedName name="Dec22C">[2]AllInOne!$HE:$HE</definedName>
    <definedName name="Exchange">1.5037</definedName>
    <definedName name="f1_rate100">#REF!</definedName>
    <definedName name="f1_rate40">#REF!</definedName>
    <definedName name="f1_rate60">#REF!</definedName>
    <definedName name="f1_rate80">#REF!</definedName>
    <definedName name="f2_rate100">#REF!</definedName>
    <definedName name="f2_rate40">#REF!</definedName>
    <definedName name="f2_rate60">#REF!</definedName>
    <definedName name="f2_rate80">#REF!</definedName>
    <definedName name="f3_rate100">#REF!</definedName>
    <definedName name="f3_rate40">#REF!</definedName>
    <definedName name="f3_rate60">#REF!</definedName>
    <definedName name="f3_rate80">#REF!</definedName>
    <definedName name="f4_rate100">#REF!</definedName>
    <definedName name="f4_rate40">#REF!</definedName>
    <definedName name="f4_rate60">#REF!</definedName>
    <definedName name="f4_rate80">#REF!</definedName>
    <definedName name="Feb11c">[2]AllInOne!$K:$K</definedName>
    <definedName name="Feb12C">[2]AllInOne!$AB:$AB</definedName>
    <definedName name="Feb13C">[2]AllInOne!$AS:$AS</definedName>
    <definedName name="Feb14C">[2]AllInOne!$BJ:$BJ</definedName>
    <definedName name="Feb15C">[2]AllInOne!$CA:$CA</definedName>
    <definedName name="Feb16C">[2]AllInOne!$CR:$CR</definedName>
    <definedName name="Feb17C">[2]AllInOne!$DI:$DI</definedName>
    <definedName name="Feb18C">[2]AllInOne!$DZ:$DZ</definedName>
    <definedName name="Feb19C">[2]AllInOne!$EQ:$EQ</definedName>
    <definedName name="Feb20C">[2]AllInOne!$FH:$FH</definedName>
    <definedName name="Feb21C">[2]AllInOne!$FY:$FY</definedName>
    <definedName name="Feb22C">[2]AllInOne!$GP:$GP</definedName>
    <definedName name="Feb23C">[2]AllInOne!$HG:$HG</definedName>
    <definedName name="GBUList2">[2]ReferenceSetUp!$C$41:$C$43</definedName>
    <definedName name="HP_Contr">'[4]StandardLaborCost-code&amp;site'!$B$111:$B$116</definedName>
    <definedName name="HTML_CodePage" hidden="1">1252</definedName>
    <definedName name="HTML_Control" hidden="1">{"'Sheet1'!$B$2:$F$25"}</definedName>
    <definedName name="HTML_Description" hidden="1">""</definedName>
    <definedName name="HTML_Email" hidden="1">""</definedName>
    <definedName name="HTML_Header" hidden="1">""</definedName>
    <definedName name="HTML_LastUpdate" hidden="1">"5/14/2001"</definedName>
    <definedName name="HTML_LineAfter" hidden="1">FALSE</definedName>
    <definedName name="HTML_LineBefore" hidden="1">FALSE</definedName>
    <definedName name="HTML_Name" hidden="1">"pcinstall"</definedName>
    <definedName name="HTML_OBDlg2" hidden="1">TRUE</definedName>
    <definedName name="HTML_OBDlg4" hidden="1">TRUE</definedName>
    <definedName name="HTML_OS" hidden="1">0</definedName>
    <definedName name="HTML_PathFile" hidden="1">"G:\Internet\Erika\MyHTML.htm"</definedName>
    <definedName name="HTML_Title" hidden="1">"Conversion"</definedName>
    <definedName name="inactive_mult">#REF!</definedName>
    <definedName name="InputRefBSAcct">[2]ReferenceInput!$E$118:$E$144</definedName>
    <definedName name="InputRefBSAll">[2]ReferenceInput!$E$118:$J$144</definedName>
    <definedName name="InputRefGrossAcct">[2]ReferenceInput!$E$19:$E$86</definedName>
    <definedName name="InputRefNonGrossAll">[2]ReferenceInput!$E$19:$J$86</definedName>
    <definedName name="InputRefRevenueAcct">[2]ReferenceInput!$E$3:$E$17</definedName>
    <definedName name="InputRefRevenueAll">[2]ReferenceInput!$E$3:$J$17</definedName>
    <definedName name="int_ext_sel">1</definedName>
    <definedName name="ItemTagInsert">[5]!ItemTagInsert</definedName>
    <definedName name="Jan11C">[2]AllInOne!$J:$J</definedName>
    <definedName name="Jan12C">[2]AllInOne!$AA:$AA</definedName>
    <definedName name="Jan13C">[2]AllInOne!$AR:$AR</definedName>
    <definedName name="Jan14C">[2]AllInOne!$BI:$BI</definedName>
    <definedName name="Jan15C">[2]AllInOne!$BZ:$BZ</definedName>
    <definedName name="Jan16C">[2]AllInOne!$CQ:$CQ</definedName>
    <definedName name="Jan17C">[2]AllInOne!$DH:$DH</definedName>
    <definedName name="Jan18C">[2]AllInOne!$DY:$DY</definedName>
    <definedName name="Jan19C">[2]AllInOne!$EP:$EP</definedName>
    <definedName name="Jan20C">[2]AllInOne!$FG:$FG</definedName>
    <definedName name="Jan21C">[2]AllInOne!$FX:$FX</definedName>
    <definedName name="Jan22C">[2]AllInOne!$GO:$GO</definedName>
    <definedName name="Jan23C">[2]AllInOne!$HF:$HF</definedName>
    <definedName name="Jblank">[6]Tables!$B$520</definedName>
    <definedName name="JCCol">'[6]Job Code Map'!$L:$L</definedName>
    <definedName name="JCStart">'[6]Job Code Map'!$L$1</definedName>
    <definedName name="JobCode">'[4]StandardLaborCost-code&amp;site'!$A$11:$A$106</definedName>
    <definedName name="Jul11C">[2]AllInOne!$P:$P</definedName>
    <definedName name="Jul12C">[2]AllInOne!$AG:$AG</definedName>
    <definedName name="Jul13C">[2]AllInOne!$AX:$AX</definedName>
    <definedName name="Jul14C">[2]AllInOne!$BO:$BO</definedName>
    <definedName name="Jul15C">[2]AllInOne!$CF:$CF</definedName>
    <definedName name="Jul16C">[2]AllInOne!$CW:$CW</definedName>
    <definedName name="Jul17C">[2]AllInOne!$DN:$DN</definedName>
    <definedName name="Jul18C">[2]AllInOne!$EE:$EE</definedName>
    <definedName name="Jul19C">[2]AllInOne!$EV:$EV</definedName>
    <definedName name="Jul20C">[2]AllInOne!$FM:$FM</definedName>
    <definedName name="Jul21C">[2]AllInOne!$GD:$GD</definedName>
    <definedName name="Jul22C">[2]AllInOne!$GU:$GU</definedName>
    <definedName name="Jun11C">[2]AllInOne!$O:$O</definedName>
    <definedName name="Jun12C">[2]AllInOne!$AF:$AF</definedName>
    <definedName name="Jun13C">[2]AllInOne!$AW:$AW</definedName>
    <definedName name="Jun14C">[2]AllInOne!$BN:$BN</definedName>
    <definedName name="Jun15C">[2]AllInOne!$CE:$CE</definedName>
    <definedName name="Jun16C">[2]AllInOne!$CV:$CV</definedName>
    <definedName name="Jun17C">[2]AllInOne!$DM:$DM</definedName>
    <definedName name="Jun18C">[2]AllInOne!$ED:$ED</definedName>
    <definedName name="Jun19C">[2]AllInOne!$EU:$EU</definedName>
    <definedName name="Jun20C">[2]AllInOne!$FL:$FL</definedName>
    <definedName name="Jun21C">[2]AllInOne!$GC:$GC</definedName>
    <definedName name="Jun22C">[2]AllInOne!$GT:$GT</definedName>
    <definedName name="Last_Row">'[7]OL Relief:Actual vs Budgeted Relief'!$B$113</definedName>
    <definedName name="LastRefreshed">[8]Query!$B$23</definedName>
    <definedName name="Locations">[9]Constants!$K$2:$K$9</definedName>
    <definedName name="Mar11C">[2]AllInOne!$L:$L</definedName>
    <definedName name="Mar12C">[2]AllInOne!$AC:$AC</definedName>
    <definedName name="Mar13C">[2]AllInOne!$AT:$AT</definedName>
    <definedName name="Mar14C">[2]AllInOne!$BK:$BK</definedName>
    <definedName name="Mar15C">[2]AllInOne!$CB:$CB</definedName>
    <definedName name="Mar16C">[2]AllInOne!$CS:$CS</definedName>
    <definedName name="Mar17C">[2]AllInOne!$DJ:$DJ</definedName>
    <definedName name="Mar18C">[2]AllInOne!$EA:$EA</definedName>
    <definedName name="Mar19C">[2]AllInOne!$ER:$ER</definedName>
    <definedName name="Mar20C">[2]AllInOne!$FI:$FI</definedName>
    <definedName name="Mar21C">[2]AllInOne!$FZ:$FZ</definedName>
    <definedName name="Mar22C">[2]AllInOne!$GQ:$GQ</definedName>
    <definedName name="Mar23C">[2]AllInOne!$HH:$HH</definedName>
    <definedName name="Margin">'[10]New Servers'!$I$1</definedName>
    <definedName name="MarginCalc">[5]!MarginCalc</definedName>
    <definedName name="May11C">[2]AllInOne!$N:$N</definedName>
    <definedName name="May12C">[2]AllInOne!$AE:$AE</definedName>
    <definedName name="May13C">[2]AllInOne!$AV:$AV</definedName>
    <definedName name="May14C">[2]AllInOne!$BM:$BM</definedName>
    <definedName name="May15C">[2]AllInOne!$CD:$CD</definedName>
    <definedName name="May16C">[2]AllInOne!$CU:$CU</definedName>
    <definedName name="May17C">[2]AllInOne!$DL:$DL</definedName>
    <definedName name="May18C">[2]AllInOne!$EC:$EC</definedName>
    <definedName name="May19C">[2]AllInOne!$ET:$ET</definedName>
    <definedName name="May20C">[2]AllInOne!$FK:$FK</definedName>
    <definedName name="May21C">[2]AllInOne!$GB:$GB</definedName>
    <definedName name="May22C">[2]AllInOne!$GS:$GS</definedName>
    <definedName name="MIS" hidden="1">{"'Overview'!$A$2:$E$37"}</definedName>
    <definedName name="Months_SS">'[3]Setup Sheet'!$J$6</definedName>
    <definedName name="Months_Total">'[3]Setup Sheet'!$K$10</definedName>
    <definedName name="Months_Trans">'[3]Setup Sheet'!$H$6</definedName>
    <definedName name="Months_Transformation">'[3]Setup Sheet'!$I$6</definedName>
    <definedName name="Moody_s_ratings">[4]StandardCostTables!$B$133:$B$154</definedName>
    <definedName name="myRange">'[3]OS 3rd Party'!$A$55:$AB$58</definedName>
    <definedName name="Neg_PCT">#REF!</definedName>
    <definedName name="new">[5]!new</definedName>
    <definedName name="Nov10C">[2]AllInOne!$H:$H</definedName>
    <definedName name="Nov11C">[2]AllInOne!$Y:$Y</definedName>
    <definedName name="Nov12C">[2]AllInOne!$AP:$AP</definedName>
    <definedName name="Nov13C">[2]AllInOne!$BG:$BG</definedName>
    <definedName name="Nov14C">[2]AllInOne!$BX:$BX</definedName>
    <definedName name="Nov15C">[2]AllInOne!$CO:$CO</definedName>
    <definedName name="Nov16C">[2]AllInOne!$DF:$DF</definedName>
    <definedName name="nov17C">[2]AllInOne!$DW:$DW</definedName>
    <definedName name="Nov18C">[2]AllInOne!$EN:$EN</definedName>
    <definedName name="Nov19C">[2]AllInOne!$FE:$FE</definedName>
    <definedName name="Nov20C">[2]AllInOne!$FV:$FV</definedName>
    <definedName name="Nov21C">[2]AllInOne!$GM:$GM</definedName>
    <definedName name="Nov22C">[2]AllInOne!$HD:$HD</definedName>
    <definedName name="NPV_HurdleRate">[4]StandardCostTables!$C$98</definedName>
    <definedName name="Oct11c">[2]AllInOne!$S:$S</definedName>
    <definedName name="Oct12C">[2]AllInOne!$AJ:$AJ</definedName>
    <definedName name="Oct13C">[2]AllInOne!$BA:$BA</definedName>
    <definedName name="Oct14C">[2]AllInOne!$BR:$BR</definedName>
    <definedName name="Oct15C">[2]AllInOne!$CI:$CI</definedName>
    <definedName name="Oct16C">[2]AllInOne!$CZ:$CZ</definedName>
    <definedName name="Oct17C">[2]AllInOne!$DQ:$DQ</definedName>
    <definedName name="Oct18C">[2]AllInOne!$EH:$EH</definedName>
    <definedName name="Oct19C">[2]AllInOne!$EY:$EY</definedName>
    <definedName name="Oct20C">[2]AllInOne!$FP:$FP</definedName>
    <definedName name="Oct21C">[2]AllInOne!$GG:$GG</definedName>
    <definedName name="Oct22C">[2]AllInOne!$GX:$GX</definedName>
    <definedName name="one">'[11]I-EO'!$U$410:$X$411,'[11]I-EO'!$U$414:$X$414</definedName>
    <definedName name="OpenviewStdRates">[4]StandardCostTables!$B$161:$B$162</definedName>
    <definedName name="Organization">[12]Reference!$A$2:$A$15</definedName>
    <definedName name="OS_GoalSeekAllowance">'[3]Goal Seek'!$F$14</definedName>
    <definedName name="OS_Ops_GoalSeekAllowance">'[3]Goal Seek'!$F$12</definedName>
    <definedName name="OS_TargetGM">'[3]Goal Seek'!$H$32</definedName>
    <definedName name="Output_Currency">[4]StandardCostTables!$C$17:$C$34</definedName>
    <definedName name="PCHierarchy">[8]Query!$B$38</definedName>
    <definedName name="PCNode">[8]Query!$B$39</definedName>
    <definedName name="PeopleForm.Revenue">[5]!PeopleForm.Revenue</definedName>
    <definedName name="_xlnm.Print_Area" localSheetId="2">'CalWIN Line Item Descriptions'!$A$1:$E$38</definedName>
    <definedName name="_xlnm.Print_Area" localSheetId="0">Claim!$A$1:$H$58</definedName>
    <definedName name="_xlnm.Print_Area" localSheetId="3">'Internal Data'!$A$1:$BI$3</definedName>
    <definedName name="_xlnm.Print_Area" localSheetId="1">'SFY 2021-22 CAP'!$A$1:$I$85</definedName>
    <definedName name="_xlnm.Print_Titles" localSheetId="2">'CalWIN Line Item Descriptions'!$1:$2</definedName>
    <definedName name="_xlnm.Print_Titles" localSheetId="1">'SFY 2021-22 CAP'!$2:$5</definedName>
    <definedName name="Prior_Flash">'[13]Main Page'!$C$4</definedName>
    <definedName name="ProductDepMethodInsert">[5]!ProductDepMethodInsert</definedName>
    <definedName name="ProductFamilyInsert">[5]!ProductFamilyInsert</definedName>
    <definedName name="PY_Name">'[13]Main Page'!$C$7</definedName>
    <definedName name="rate100">#REF!</definedName>
    <definedName name="rate40">#REF!</definedName>
    <definedName name="rate60">#REF!</definedName>
    <definedName name="rate80">#REF!</definedName>
    <definedName name="RatesLook">[12]Reference!$A$1:$B$15</definedName>
    <definedName name="RevenueCalc">[5]!RevenueCalc</definedName>
    <definedName name="rolelookup">'[14]Staff Assignments'!$A$2:$F$260</definedName>
    <definedName name="SalaryLevelInsert">[5]!SalaryLevelInsert</definedName>
    <definedName name="SalaryTable">'[4]StandardLaborCost-code&amp;site'!$A$11:$F$106</definedName>
    <definedName name="SalaryTable_Americas">'[4]Standard-DLCost_InputCurrency'!$D$11:$AG$101</definedName>
    <definedName name="SAPBEXdnldView" hidden="1">"42FRL1IA2P41AEC9LS67ZMQWU"</definedName>
    <definedName name="SAPBEXhrIndnt" hidden="1">1</definedName>
    <definedName name="SAPBEXrevision" hidden="1">1</definedName>
    <definedName name="SAPBEXsysID" hidden="1">"PW2"</definedName>
    <definedName name="SAPBEXwbID" hidden="1">"3HJAM0C8PHGQV7UK9SXG1J1DV"</definedName>
    <definedName name="sdd">[15]ReferenceSetUp!$F$41:$F$57</definedName>
    <definedName name="SECAIB">[2]ReferenceSetUp!$D$41:$D$43</definedName>
    <definedName name="Sep17C">[2]AllInOne!$DP:$DP</definedName>
    <definedName name="Sep18C">[2]AllInOne!$EG:$EG</definedName>
    <definedName name="Sep19C">[2]AllInOne!$EX:$EX</definedName>
    <definedName name="Sep20C">[2]AllInOne!$FO:$FO</definedName>
    <definedName name="Sep21C">[2]AllInOne!$GF:$GF</definedName>
    <definedName name="Sep22C">[2]AllInOne!$GW:$GW</definedName>
    <definedName name="Sep23C">[2]AllInOne!$HN:$HN</definedName>
    <definedName name="Serv_Line">'[6]Cover Page'!$C$6</definedName>
    <definedName name="Service_Line">[6]Tables!$B$570:$B$595</definedName>
    <definedName name="ShiftCodeUplift">'[3]Setup Sheet'!$D$30:$D$35</definedName>
    <definedName name="SIFTCAT2">[2]ReferenceSetUp!$F$41:$F$57</definedName>
    <definedName name="SiteLocation">'[4]StandardLaborCost-code&amp;site'!$B$128:$B$131</definedName>
    <definedName name="SO_ALL">[6]Tables!$B$632:$B$926</definedName>
    <definedName name="SO_Tbl">[6]Tables!$F$570:$F$595</definedName>
    <definedName name="Soar_ID">'[3]Setup Sheet'!$D$7</definedName>
    <definedName name="Spec_pct">#REF!</definedName>
    <definedName name="State">[6]Tables!$B$95:$B$515</definedName>
    <definedName name="StdPaymentOption">[4]StandardCostTables!$C$104</definedName>
    <definedName name="String2">[2]AllInOne!$B:$B</definedName>
    <definedName name="StringA">[2]AllInOne!$A:$A</definedName>
    <definedName name="SubDivisionList">[2]ReferenceSetUp!$E$9:$E$28</definedName>
    <definedName name="SystemData115">'[16]115Data'!$A$4:$G$78</definedName>
    <definedName name="TagsUsed">'[3]Setup Sheet'!$D$81</definedName>
    <definedName name="Tiers100">#REF!</definedName>
    <definedName name="Tiers40">#REF!</definedName>
    <definedName name="Tiers60">#REF!</definedName>
    <definedName name="Tiers80">#REF!</definedName>
    <definedName name="Title">'[13]Main Page'!$C$2</definedName>
    <definedName name="Trans">[5]!Trans</definedName>
    <definedName name="us">1.5037</definedName>
    <definedName name="V">[17]Solano!#REF!</definedName>
    <definedName name="VARTYPE2">[2]ReferenceSetUp!$E$41:$E$46</definedName>
    <definedName name="Version">'[4]COPE MODEL STRUCTURE'!$C$13</definedName>
    <definedName name="xxx">[18]Summary!#REF!</definedName>
    <definedName name="ZLE" hidden="1">{"'Overview'!$A$2:$E$37"}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5" i="24" l="1"/>
  <c r="G26" i="9"/>
  <c r="G11" i="9"/>
  <c r="G19" i="9"/>
  <c r="H11" i="9" l="1"/>
  <c r="M29" i="146" l="1"/>
  <c r="M28" i="146"/>
  <c r="M27" i="146"/>
  <c r="M26" i="146"/>
  <c r="M25" i="146"/>
  <c r="M24" i="146"/>
  <c r="M23" i="146"/>
  <c r="M22" i="146"/>
  <c r="M21" i="146"/>
  <c r="M20" i="146"/>
  <c r="M19" i="146"/>
  <c r="M18" i="146"/>
  <c r="M17" i="146"/>
  <c r="M16" i="146"/>
  <c r="M15" i="146"/>
  <c r="M14" i="146"/>
  <c r="M13" i="146"/>
  <c r="M12" i="146"/>
  <c r="M11" i="146"/>
  <c r="M10" i="146"/>
  <c r="M9" i="146"/>
  <c r="M8" i="146"/>
  <c r="M7" i="146"/>
  <c r="M6" i="146"/>
  <c r="M5" i="146"/>
  <c r="M4" i="146"/>
  <c r="M3" i="146"/>
  <c r="J29" i="146"/>
  <c r="J28" i="146"/>
  <c r="J27" i="146"/>
  <c r="J26" i="146"/>
  <c r="J25" i="146"/>
  <c r="J24" i="146"/>
  <c r="J23" i="146"/>
  <c r="J22" i="146"/>
  <c r="J21" i="146"/>
  <c r="J20" i="146"/>
  <c r="J19" i="146"/>
  <c r="J18" i="146"/>
  <c r="J17" i="146"/>
  <c r="J16" i="146"/>
  <c r="J15" i="146"/>
  <c r="J14" i="146"/>
  <c r="J13" i="146"/>
  <c r="J12" i="146"/>
  <c r="J11" i="146"/>
  <c r="J10" i="146"/>
  <c r="J9" i="146"/>
  <c r="J8" i="146"/>
  <c r="J7" i="146"/>
  <c r="J6" i="146"/>
  <c r="J5" i="146"/>
  <c r="J4" i="146"/>
  <c r="J3" i="146"/>
  <c r="I29" i="146"/>
  <c r="I28" i="146"/>
  <c r="I27" i="146"/>
  <c r="I26" i="146"/>
  <c r="I25" i="146"/>
  <c r="I24" i="146"/>
  <c r="I23" i="146"/>
  <c r="I22" i="146"/>
  <c r="I21" i="146"/>
  <c r="I20" i="146"/>
  <c r="I19" i="146"/>
  <c r="I18" i="146"/>
  <c r="I17" i="146"/>
  <c r="I16" i="146"/>
  <c r="I15" i="146"/>
  <c r="I14" i="146"/>
  <c r="I13" i="146"/>
  <c r="I12" i="146"/>
  <c r="I11" i="146"/>
  <c r="I10" i="146"/>
  <c r="I9" i="146"/>
  <c r="I8" i="146"/>
  <c r="I7" i="146"/>
  <c r="I6" i="146"/>
  <c r="I5" i="146"/>
  <c r="I4" i="146"/>
  <c r="I3" i="146"/>
  <c r="H29" i="146"/>
  <c r="H28" i="146"/>
  <c r="H27" i="146"/>
  <c r="H26" i="146"/>
  <c r="H25" i="146"/>
  <c r="H24" i="146"/>
  <c r="H19" i="146"/>
  <c r="H18" i="146"/>
  <c r="H17" i="146"/>
  <c r="H16" i="146"/>
  <c r="H15" i="146"/>
  <c r="H14" i="146"/>
  <c r="H13" i="146"/>
  <c r="H12" i="146"/>
  <c r="H11" i="146"/>
  <c r="H10" i="146"/>
  <c r="H9" i="146"/>
  <c r="H8" i="146"/>
  <c r="H7" i="146"/>
  <c r="H6" i="146"/>
  <c r="H5" i="146"/>
  <c r="H4" i="146"/>
  <c r="H3" i="146"/>
  <c r="G29" i="146"/>
  <c r="G28" i="146"/>
  <c r="G27" i="146"/>
  <c r="G26" i="146"/>
  <c r="G25" i="146"/>
  <c r="G24" i="146"/>
  <c r="G23" i="146"/>
  <c r="G22" i="146"/>
  <c r="G21" i="146"/>
  <c r="G20" i="146"/>
  <c r="G19" i="146"/>
  <c r="G18" i="146"/>
  <c r="G17" i="146"/>
  <c r="G16" i="146"/>
  <c r="G15" i="146"/>
  <c r="G14" i="146"/>
  <c r="G13" i="146"/>
  <c r="G12" i="146"/>
  <c r="G11" i="146"/>
  <c r="G10" i="146"/>
  <c r="G9" i="146"/>
  <c r="G8" i="146"/>
  <c r="G7" i="146"/>
  <c r="G6" i="146"/>
  <c r="G5" i="146"/>
  <c r="G4" i="146"/>
  <c r="G3" i="146"/>
  <c r="F29" i="146"/>
  <c r="F28" i="146"/>
  <c r="F27" i="146"/>
  <c r="F26" i="146"/>
  <c r="F25" i="146"/>
  <c r="F24" i="146"/>
  <c r="F23" i="146"/>
  <c r="F22" i="146"/>
  <c r="F21" i="146"/>
  <c r="F20" i="146"/>
  <c r="F19" i="146"/>
  <c r="F18" i="146"/>
  <c r="F17" i="146"/>
  <c r="F16" i="146"/>
  <c r="F15" i="146"/>
  <c r="F14" i="146"/>
  <c r="F13" i="146"/>
  <c r="F12" i="146"/>
  <c r="F11" i="146"/>
  <c r="F10" i="146"/>
  <c r="F9" i="146"/>
  <c r="F8" i="146"/>
  <c r="F7" i="146"/>
  <c r="F6" i="146"/>
  <c r="F5" i="146"/>
  <c r="F4" i="146"/>
  <c r="F3" i="146"/>
  <c r="E29" i="146"/>
  <c r="E28" i="146"/>
  <c r="E27" i="146"/>
  <c r="E26" i="146"/>
  <c r="E25" i="146"/>
  <c r="E24" i="146"/>
  <c r="E23" i="146"/>
  <c r="E22" i="146"/>
  <c r="E21" i="146"/>
  <c r="E20" i="146"/>
  <c r="E19" i="146"/>
  <c r="E18" i="146"/>
  <c r="E17" i="146"/>
  <c r="E16" i="146"/>
  <c r="E15" i="146"/>
  <c r="E14" i="146"/>
  <c r="E13" i="146"/>
  <c r="E12" i="146"/>
  <c r="E11" i="146"/>
  <c r="E10" i="146"/>
  <c r="E9" i="146"/>
  <c r="E8" i="146"/>
  <c r="E7" i="146"/>
  <c r="E6" i="146"/>
  <c r="E5" i="146"/>
  <c r="E4" i="146"/>
  <c r="E3" i="146"/>
  <c r="D29" i="146"/>
  <c r="C29" i="146"/>
  <c r="B29" i="146"/>
  <c r="A29" i="146"/>
  <c r="D28" i="146"/>
  <c r="C28" i="146"/>
  <c r="B28" i="146"/>
  <c r="A28" i="146"/>
  <c r="D27" i="146"/>
  <c r="C27" i="146"/>
  <c r="B27" i="146"/>
  <c r="A27" i="146"/>
  <c r="D26" i="146"/>
  <c r="C26" i="146"/>
  <c r="B26" i="146"/>
  <c r="A26" i="146"/>
  <c r="D25" i="146"/>
  <c r="C25" i="146"/>
  <c r="B25" i="146"/>
  <c r="A25" i="146"/>
  <c r="D24" i="146"/>
  <c r="C24" i="146"/>
  <c r="B24" i="146"/>
  <c r="A24" i="146"/>
  <c r="D23" i="146"/>
  <c r="C23" i="146"/>
  <c r="B23" i="146"/>
  <c r="A23" i="146"/>
  <c r="D22" i="146"/>
  <c r="C22" i="146"/>
  <c r="B22" i="146"/>
  <c r="A22" i="146"/>
  <c r="D21" i="146"/>
  <c r="C21" i="146"/>
  <c r="B21" i="146"/>
  <c r="A21" i="146"/>
  <c r="D20" i="146"/>
  <c r="C20" i="146"/>
  <c r="B20" i="146"/>
  <c r="A20" i="146"/>
  <c r="D19" i="146"/>
  <c r="C19" i="146"/>
  <c r="B19" i="146"/>
  <c r="A19" i="146"/>
  <c r="D18" i="146"/>
  <c r="C18" i="146"/>
  <c r="B18" i="146"/>
  <c r="A18" i="146"/>
  <c r="D17" i="146"/>
  <c r="C17" i="146"/>
  <c r="B17" i="146"/>
  <c r="A17" i="146"/>
  <c r="D16" i="146"/>
  <c r="C16" i="146"/>
  <c r="B16" i="146"/>
  <c r="A16" i="146"/>
  <c r="D15" i="146"/>
  <c r="C15" i="146"/>
  <c r="B15" i="146"/>
  <c r="A15" i="146"/>
  <c r="D14" i="146"/>
  <c r="C14" i="146"/>
  <c r="B14" i="146"/>
  <c r="A14" i="146"/>
  <c r="D13" i="146"/>
  <c r="C13" i="146"/>
  <c r="B13" i="146"/>
  <c r="A13" i="146"/>
  <c r="D12" i="146"/>
  <c r="C12" i="146"/>
  <c r="B12" i="146"/>
  <c r="A12" i="146"/>
  <c r="D11" i="146"/>
  <c r="C11" i="146"/>
  <c r="B11" i="146"/>
  <c r="A11" i="146"/>
  <c r="D10" i="146"/>
  <c r="C10" i="146"/>
  <c r="B10" i="146"/>
  <c r="A10" i="146"/>
  <c r="D9" i="146"/>
  <c r="C9" i="146"/>
  <c r="B9" i="146"/>
  <c r="A9" i="146"/>
  <c r="D8" i="146"/>
  <c r="C8" i="146"/>
  <c r="B8" i="146"/>
  <c r="A8" i="146"/>
  <c r="D7" i="146"/>
  <c r="C7" i="146"/>
  <c r="B7" i="146"/>
  <c r="A7" i="146"/>
  <c r="D6" i="146"/>
  <c r="C6" i="146"/>
  <c r="B6" i="146"/>
  <c r="A6" i="146"/>
  <c r="D5" i="146"/>
  <c r="C5" i="146"/>
  <c r="B5" i="146"/>
  <c r="A5" i="146"/>
  <c r="D4" i="146"/>
  <c r="C4" i="146"/>
  <c r="B4" i="146"/>
  <c r="A4" i="146"/>
  <c r="D3" i="146"/>
  <c r="C3" i="146"/>
  <c r="B3" i="146"/>
  <c r="A3" i="146"/>
  <c r="B39" i="24" l="1"/>
  <c r="C20" i="24" l="1"/>
  <c r="C16" i="24" s="1"/>
  <c r="C39" i="24"/>
  <c r="C35" i="24" s="1"/>
  <c r="G35" i="24" l="1"/>
  <c r="E35" i="24"/>
  <c r="H35" i="24"/>
  <c r="F35" i="24"/>
  <c r="I35" i="24"/>
  <c r="F16" i="24"/>
  <c r="G16" i="24"/>
  <c r="I16" i="24"/>
  <c r="E16" i="24"/>
  <c r="H16" i="24"/>
  <c r="L3" i="142"/>
  <c r="L2" i="142"/>
  <c r="AF3" i="142"/>
  <c r="F4" i="24" l="1"/>
  <c r="H4" i="24"/>
  <c r="G22" i="9" l="1"/>
  <c r="V3" i="142" l="1"/>
  <c r="AD2" i="142"/>
  <c r="AC2" i="142"/>
  <c r="AD3" i="142"/>
  <c r="AC3" i="142"/>
  <c r="AE1" i="142"/>
  <c r="AF2" i="142"/>
  <c r="AE2" i="142"/>
  <c r="AG2" i="142"/>
  <c r="AB2" i="142"/>
  <c r="AA2" i="142"/>
  <c r="Z2" i="142"/>
  <c r="Y2" i="142"/>
  <c r="X2" i="142"/>
  <c r="W2" i="142"/>
  <c r="V2" i="142"/>
  <c r="U2" i="142"/>
  <c r="T2" i="142"/>
  <c r="S2" i="142"/>
  <c r="Y1" i="142"/>
  <c r="U1" i="142"/>
  <c r="S1" i="142"/>
  <c r="D1" i="142"/>
  <c r="L1" i="142"/>
  <c r="J1" i="142"/>
  <c r="G1" i="142"/>
  <c r="Q1" i="142"/>
  <c r="R2" i="142"/>
  <c r="Q2" i="142"/>
  <c r="O1" i="142"/>
  <c r="P2" i="142"/>
  <c r="O2" i="142"/>
  <c r="N2" i="142"/>
  <c r="N3" i="142"/>
  <c r="M2" i="142"/>
  <c r="K2" i="142"/>
  <c r="J2" i="142"/>
  <c r="I2" i="142"/>
  <c r="H2" i="142"/>
  <c r="G2" i="142"/>
  <c r="F2" i="142"/>
  <c r="E2" i="142"/>
  <c r="D2" i="142"/>
  <c r="D3" i="142"/>
  <c r="C37" i="24"/>
  <c r="C36" i="24"/>
  <c r="C32" i="24"/>
  <c r="C31" i="24"/>
  <c r="C64" i="24"/>
  <c r="C57" i="24"/>
  <c r="C48" i="24"/>
  <c r="C34" i="24"/>
  <c r="C29" i="24" l="1"/>
  <c r="C38" i="24"/>
  <c r="C33" i="24"/>
  <c r="C30" i="24"/>
  <c r="AH1" i="142"/>
  <c r="BE1" i="142"/>
  <c r="BC1" i="142"/>
  <c r="AZ1" i="142"/>
  <c r="AX1" i="142"/>
  <c r="AP1" i="142"/>
  <c r="AB3" i="142"/>
  <c r="AA3" i="142"/>
  <c r="Z3" i="142"/>
  <c r="Y3" i="142"/>
  <c r="X3" i="142"/>
  <c r="W3" i="142"/>
  <c r="U3" i="142"/>
  <c r="T3" i="142"/>
  <c r="S3" i="142"/>
  <c r="R3" i="142"/>
  <c r="Q3" i="142"/>
  <c r="P3" i="142"/>
  <c r="O3" i="142"/>
  <c r="C41" i="24" l="1"/>
  <c r="M3" i="142"/>
  <c r="K3" i="142"/>
  <c r="J3" i="142"/>
  <c r="I3" i="142"/>
  <c r="H3" i="142"/>
  <c r="G3" i="142"/>
  <c r="F3" i="142"/>
  <c r="E3" i="142"/>
  <c r="C3" i="142" l="1"/>
  <c r="B3" i="142"/>
  <c r="A3" i="142"/>
  <c r="H2" i="24" l="1"/>
  <c r="B57" i="24"/>
  <c r="B47" i="24"/>
  <c r="B48" i="24" s="1"/>
  <c r="B63" i="24"/>
  <c r="B64" i="24" s="1"/>
  <c r="B2" i="24"/>
  <c r="B20" i="24"/>
  <c r="G29" i="9" l="1"/>
  <c r="G32" i="9" l="1"/>
  <c r="G40" i="9" l="1"/>
  <c r="C63" i="24" s="1"/>
  <c r="G63" i="24" s="1"/>
  <c r="G64" i="24" s="1"/>
  <c r="BD3" i="142" s="1"/>
  <c r="E63" i="24" l="1"/>
  <c r="E64" i="24" s="1"/>
  <c r="BC3" i="142" s="1"/>
  <c r="I63" i="24"/>
  <c r="I64" i="24" s="1"/>
  <c r="H63" i="24"/>
  <c r="H64" i="24" s="1"/>
  <c r="F63" i="24"/>
  <c r="F64" i="24" s="1"/>
  <c r="C56" i="24"/>
  <c r="C54" i="24" s="1"/>
  <c r="G55" i="24" l="1"/>
  <c r="G77" i="24" s="1"/>
  <c r="F55" i="24"/>
  <c r="F77" i="24" s="1"/>
  <c r="H55" i="24"/>
  <c r="H77" i="24" s="1"/>
  <c r="I55" i="24"/>
  <c r="I77" i="24" s="1"/>
  <c r="E55" i="24"/>
  <c r="E77" i="24" s="1"/>
  <c r="C77" i="24"/>
  <c r="F65" i="24"/>
  <c r="F56" i="24"/>
  <c r="F78" i="24" s="1"/>
  <c r="G56" i="24"/>
  <c r="G78" i="24" s="1"/>
  <c r="H56" i="24"/>
  <c r="H78" i="24" s="1"/>
  <c r="E56" i="24"/>
  <c r="E78" i="24" s="1"/>
  <c r="I56" i="24"/>
  <c r="I78" i="24" s="1"/>
  <c r="C78" i="24"/>
  <c r="G35" i="9" l="1"/>
  <c r="E54" i="24"/>
  <c r="E57" i="24" s="1"/>
  <c r="AZ3" i="142" s="1"/>
  <c r="I54" i="24"/>
  <c r="I57" i="24" s="1"/>
  <c r="BB3" i="142" s="1"/>
  <c r="H54" i="24"/>
  <c r="H57" i="24" s="1"/>
  <c r="F54" i="24"/>
  <c r="F57" i="24" s="1"/>
  <c r="G54" i="24"/>
  <c r="G57" i="24" s="1"/>
  <c r="BA3" i="142" s="1"/>
  <c r="C47" i="24" l="1"/>
  <c r="G15" i="9"/>
  <c r="F58" i="24"/>
  <c r="G47" i="9" l="1"/>
  <c r="B1" i="146" s="1"/>
  <c r="E30" i="24"/>
  <c r="E31" i="24"/>
  <c r="E29" i="24"/>
  <c r="H47" i="24"/>
  <c r="H48" i="24" s="1"/>
  <c r="I47" i="24"/>
  <c r="I48" i="24" s="1"/>
  <c r="F47" i="24"/>
  <c r="F48" i="24" s="1"/>
  <c r="G47" i="24"/>
  <c r="G48" i="24" s="1"/>
  <c r="AY3" i="142" s="1"/>
  <c r="E47" i="24"/>
  <c r="E48" i="24" s="1"/>
  <c r="AX3" i="142" s="1"/>
  <c r="AE3" i="142" l="1"/>
  <c r="G49" i="9"/>
  <c r="AG3" i="142" s="1"/>
  <c r="F33" i="24"/>
  <c r="G33" i="24"/>
  <c r="I33" i="24"/>
  <c r="E33" i="24"/>
  <c r="H33" i="24"/>
  <c r="H32" i="24"/>
  <c r="I32" i="24"/>
  <c r="G32" i="24"/>
  <c r="E32" i="24"/>
  <c r="F32" i="24"/>
  <c r="H34" i="24"/>
  <c r="I34" i="24"/>
  <c r="G34" i="24"/>
  <c r="E34" i="24"/>
  <c r="F34" i="24"/>
  <c r="F29" i="24"/>
  <c r="H29" i="24" s="1"/>
  <c r="AU3" i="142" s="1"/>
  <c r="G29" i="24"/>
  <c r="I29" i="24"/>
  <c r="C28" i="24"/>
  <c r="F38" i="24"/>
  <c r="G38" i="24"/>
  <c r="I38" i="24"/>
  <c r="E38" i="24"/>
  <c r="H38" i="24"/>
  <c r="AW3" i="142" s="1"/>
  <c r="H37" i="24"/>
  <c r="E37" i="24"/>
  <c r="G37" i="24"/>
  <c r="I37" i="24"/>
  <c r="F37" i="24"/>
  <c r="F36" i="24"/>
  <c r="G36" i="24"/>
  <c r="I36" i="24"/>
  <c r="E36" i="24"/>
  <c r="H36" i="24"/>
  <c r="F31" i="24"/>
  <c r="H31" i="24" s="1"/>
  <c r="AV3" i="142" s="1"/>
  <c r="G31" i="24"/>
  <c r="I31" i="24"/>
  <c r="H30" i="24"/>
  <c r="G30" i="24"/>
  <c r="I30" i="24"/>
  <c r="F30" i="24"/>
  <c r="F49" i="24"/>
  <c r="C12" i="24"/>
  <c r="C73" i="24" s="1"/>
  <c r="C15" i="24"/>
  <c r="C76" i="24" s="1"/>
  <c r="C22" i="24"/>
  <c r="C10" i="24"/>
  <c r="C71" i="24" s="1"/>
  <c r="C17" i="24"/>
  <c r="C79" i="24" s="1"/>
  <c r="C13" i="24"/>
  <c r="C74" i="24" s="1"/>
  <c r="C11" i="24"/>
  <c r="C72" i="24" s="1"/>
  <c r="C18" i="24"/>
  <c r="C80" i="24" s="1"/>
  <c r="C19" i="24"/>
  <c r="C81" i="24" s="1"/>
  <c r="C14" i="24"/>
  <c r="C75" i="24" s="1"/>
  <c r="E28" i="24" l="1"/>
  <c r="E39" i="24" s="1"/>
  <c r="H28" i="24"/>
  <c r="G28" i="24"/>
  <c r="I28" i="24"/>
  <c r="F28" i="24"/>
  <c r="F17" i="24"/>
  <c r="F79" i="24" s="1"/>
  <c r="H17" i="24"/>
  <c r="H79" i="24" s="1"/>
  <c r="I17" i="24"/>
  <c r="I79" i="24" s="1"/>
  <c r="G17" i="24"/>
  <c r="G79" i="24" s="1"/>
  <c r="E17" i="24"/>
  <c r="E79" i="24" s="1"/>
  <c r="H14" i="24"/>
  <c r="H75" i="24" s="1"/>
  <c r="I14" i="24"/>
  <c r="I75" i="24" s="1"/>
  <c r="F14" i="24"/>
  <c r="F75" i="24" s="1"/>
  <c r="E14" i="24"/>
  <c r="E75" i="24" s="1"/>
  <c r="G14" i="24"/>
  <c r="G75" i="24" s="1"/>
  <c r="F11" i="24"/>
  <c r="F72" i="24" s="1"/>
  <c r="H11" i="24"/>
  <c r="H72" i="24" s="1"/>
  <c r="I11" i="24"/>
  <c r="I72" i="24" s="1"/>
  <c r="G11" i="24"/>
  <c r="G72" i="24" s="1"/>
  <c r="E11" i="24"/>
  <c r="E72" i="24" s="1"/>
  <c r="C9" i="24"/>
  <c r="C70" i="24" s="1"/>
  <c r="E10" i="24"/>
  <c r="E71" i="24" s="1"/>
  <c r="I10" i="24"/>
  <c r="I71" i="24" s="1"/>
  <c r="G10" i="24"/>
  <c r="G71" i="24" s="1"/>
  <c r="F10" i="24"/>
  <c r="F71" i="24" s="1"/>
  <c r="E19" i="24"/>
  <c r="E81" i="24" s="1"/>
  <c r="H19" i="24"/>
  <c r="AO3" i="142" s="1"/>
  <c r="I19" i="24"/>
  <c r="I81" i="24" s="1"/>
  <c r="G19" i="24"/>
  <c r="G81" i="24" s="1"/>
  <c r="F19" i="24"/>
  <c r="F81" i="24" s="1"/>
  <c r="H15" i="24"/>
  <c r="H76" i="24" s="1"/>
  <c r="I15" i="24"/>
  <c r="I76" i="24" s="1"/>
  <c r="G15" i="24"/>
  <c r="G76" i="24" s="1"/>
  <c r="F15" i="24"/>
  <c r="F76" i="24" s="1"/>
  <c r="E15" i="24"/>
  <c r="E76" i="24" s="1"/>
  <c r="H18" i="24"/>
  <c r="H80" i="24" s="1"/>
  <c r="G18" i="24"/>
  <c r="G80" i="24" s="1"/>
  <c r="F18" i="24"/>
  <c r="F80" i="24" s="1"/>
  <c r="E18" i="24"/>
  <c r="E80" i="24" s="1"/>
  <c r="I18" i="24"/>
  <c r="I80" i="24" s="1"/>
  <c r="I12" i="24"/>
  <c r="I73" i="24" s="1"/>
  <c r="F12" i="24"/>
  <c r="F73" i="24" s="1"/>
  <c r="G12" i="24"/>
  <c r="G73" i="24" s="1"/>
  <c r="E12" i="24"/>
  <c r="E73" i="24" s="1"/>
  <c r="E13" i="24"/>
  <c r="E74" i="24" s="1"/>
  <c r="F13" i="24"/>
  <c r="F74" i="24" s="1"/>
  <c r="H13" i="24"/>
  <c r="H74" i="24" s="1"/>
  <c r="I13" i="24"/>
  <c r="I74" i="24" s="1"/>
  <c r="G13" i="24"/>
  <c r="G74" i="24" s="1"/>
  <c r="H81" i="24" l="1"/>
  <c r="H39" i="24"/>
  <c r="AS3" i="142" s="1"/>
  <c r="G39" i="24"/>
  <c r="G41" i="24" s="1"/>
  <c r="F39" i="24"/>
  <c r="AQ3" i="142" s="1"/>
  <c r="I39" i="24"/>
  <c r="I41" i="24" s="1"/>
  <c r="E41" i="24"/>
  <c r="AP3" i="142"/>
  <c r="H10" i="24"/>
  <c r="H12" i="24"/>
  <c r="H73" i="24" s="1"/>
  <c r="F9" i="24"/>
  <c r="F70" i="24" s="1"/>
  <c r="I9" i="24"/>
  <c r="I70" i="24" s="1"/>
  <c r="G9" i="24"/>
  <c r="G70" i="24" s="1"/>
  <c r="E9" i="24"/>
  <c r="E70" i="24" s="1"/>
  <c r="C82" i="24"/>
  <c r="C84" i="24" s="1"/>
  <c r="H9" i="24"/>
  <c r="H70" i="24" s="1"/>
  <c r="H71" i="24" l="1"/>
  <c r="AM3" i="142"/>
  <c r="H40" i="24"/>
  <c r="F40" i="24" s="1"/>
  <c r="F41" i="24" s="1"/>
  <c r="F42" i="24" s="1"/>
  <c r="AT3" i="142"/>
  <c r="AR3" i="142"/>
  <c r="AN3" i="142"/>
  <c r="E20" i="24"/>
  <c r="AH3" i="142" s="1"/>
  <c r="E82" i="24"/>
  <c r="BE3" i="142" s="1"/>
  <c r="F20" i="24"/>
  <c r="AI3" i="142" s="1"/>
  <c r="F82" i="24"/>
  <c r="BF3" i="142" s="1"/>
  <c r="H20" i="24"/>
  <c r="AK3" i="142" s="1"/>
  <c r="I82" i="24"/>
  <c r="I20" i="24"/>
  <c r="G82" i="24"/>
  <c r="G20" i="24"/>
  <c r="H41" i="24" l="1"/>
  <c r="H82" i="24"/>
  <c r="BH3" i="142" s="1"/>
  <c r="I84" i="24"/>
  <c r="BI3" i="142"/>
  <c r="G84" i="24"/>
  <c r="BG3" i="142"/>
  <c r="G22" i="24"/>
  <c r="AJ3" i="142"/>
  <c r="I22" i="24"/>
  <c r="AL3" i="142"/>
  <c r="E84" i="24"/>
  <c r="E22" i="24"/>
  <c r="H21" i="24"/>
  <c r="H83" i="24" l="1"/>
  <c r="H22" i="24"/>
  <c r="F21" i="24"/>
  <c r="F22" i="24" s="1"/>
  <c r="F23" i="24" s="1"/>
  <c r="F83" i="24" l="1"/>
  <c r="F84" i="24" s="1"/>
  <c r="F85" i="24" s="1"/>
  <c r="H84" i="24"/>
</calcChain>
</file>

<file path=xl/sharedStrings.xml><?xml version="1.0" encoding="utf-8"?>
<sst xmlns="http://schemas.openxmlformats.org/spreadsheetml/2006/main" count="527" uniqueCount="208">
  <si>
    <t>GA/GR</t>
  </si>
  <si>
    <t>Hours</t>
  </si>
  <si>
    <t>SIGNATURE OF COUNTY AUDITOR</t>
  </si>
  <si>
    <t>SIGNATURE OF COUNTY WELFARE DIRECTOR</t>
  </si>
  <si>
    <t>DATE</t>
  </si>
  <si>
    <t>County</t>
  </si>
  <si>
    <t>Vendor-provided</t>
  </si>
  <si>
    <t>County-provided</t>
  </si>
  <si>
    <t>Travel</t>
  </si>
  <si>
    <t>I hereby certify under penalty of perjury, that I am the Official in aforesaid county responsible for the examination and settlement of accounts; that I have not violated any provisions of Sections 1090 to 1096, inclusive, of the Government Code; that the expenditures reported herein have been authorized by the Welfare director; and that warrants therefore have been issued or expenditures otherwise incurred according to law.</t>
  </si>
  <si>
    <t>Program</t>
  </si>
  <si>
    <t>Consortium Project Team</t>
  </si>
  <si>
    <t>County:</t>
  </si>
  <si>
    <t>Contact:</t>
  </si>
  <si>
    <t>Federal</t>
  </si>
  <si>
    <t>COUNTY AUDITOR’S CERTIFICATION</t>
  </si>
  <si>
    <t>COUNTY WELFARE DIRECTOR’S CERTIFICATION</t>
  </si>
  <si>
    <t>I hereby certify under penalty of perjury, that I am the Official in aforesaid county responsible for the examination and settlement of accounts; that I have not violated any provisions of Sections 1090 to 1096, inclusive, of the Government Code; that the amounts reported herein have been expended and are properly chargeable as expenditures for administration of the Welfare programs in accordance with all provisions of the Welfare and Institutions Code and the rules and regulations of the State Department of Social Services.</t>
  </si>
  <si>
    <t>Phone:</t>
  </si>
  <si>
    <t>Ratios</t>
  </si>
  <si>
    <t>Welfare</t>
  </si>
  <si>
    <t>Health</t>
  </si>
  <si>
    <t>Subline $</t>
  </si>
  <si>
    <t>Rollup $</t>
  </si>
  <si>
    <t>Percent</t>
  </si>
  <si>
    <t>Costs</t>
  </si>
  <si>
    <t>Share</t>
  </si>
  <si>
    <t>Medi-Cal</t>
  </si>
  <si>
    <t>CMSP</t>
  </si>
  <si>
    <t>Refugee</t>
  </si>
  <si>
    <t>Consortium/County Personnel</t>
  </si>
  <si>
    <t>County Support Staff</t>
  </si>
  <si>
    <t>Consortium Management</t>
  </si>
  <si>
    <t>Contractor Services</t>
  </si>
  <si>
    <t>Application Maintenance</t>
  </si>
  <si>
    <t>Quality Assurance</t>
  </si>
  <si>
    <t>Production and Operations</t>
  </si>
  <si>
    <t>Hardware Maintenance</t>
  </si>
  <si>
    <t>Software Maintenance</t>
  </si>
  <si>
    <t>Network</t>
  </si>
  <si>
    <t>Wide Area Network</t>
  </si>
  <si>
    <t>Local Area Network</t>
  </si>
  <si>
    <t>CFAP</t>
  </si>
  <si>
    <t>Foster Care</t>
  </si>
  <si>
    <t>KinGAP</t>
  </si>
  <si>
    <t>CAPI</t>
  </si>
  <si>
    <t>Total Claim</t>
  </si>
  <si>
    <t>Total</t>
  </si>
  <si>
    <t>Print Costs</t>
  </si>
  <si>
    <t>CalWORKs</t>
  </si>
  <si>
    <t xml:space="preserve">Version:       </t>
  </si>
  <si>
    <t>E-mail:</t>
  </si>
  <si>
    <t>General Fund = State Welfare + State Health</t>
  </si>
  <si>
    <t>Month/Year:</t>
  </si>
  <si>
    <t>Maintenance and Operations</t>
  </si>
  <si>
    <t>Total Maintenance and Operations Costs</t>
  </si>
  <si>
    <t>Legal</t>
  </si>
  <si>
    <t>CalFresh</t>
  </si>
  <si>
    <t xml:space="preserve">CalHEERS M&amp;O </t>
  </si>
  <si>
    <t>CalHEERS CSCN Expansion</t>
  </si>
  <si>
    <t xml:space="preserve">Version:      </t>
  </si>
  <si>
    <t>FM&amp;O</t>
  </si>
  <si>
    <t>Covered CA</t>
  </si>
  <si>
    <t>0/0/0/0/100</t>
  </si>
  <si>
    <t>75/0/25/0/0</t>
  </si>
  <si>
    <t>100/0/0/0/0</t>
  </si>
  <si>
    <t>50/35/0/15/0</t>
  </si>
  <si>
    <t>0/100/0/0/0</t>
  </si>
  <si>
    <t>0/70/0/30/0</t>
  </si>
  <si>
    <t>50/0/50/0/0</t>
  </si>
  <si>
    <t>0/0/100/0/0</t>
  </si>
  <si>
    <t>0/0/0/100/0</t>
  </si>
  <si>
    <t>F/SW/SH/C/CC</t>
  </si>
  <si>
    <t>Sub-Total</t>
  </si>
  <si>
    <t>County Share Shift</t>
  </si>
  <si>
    <t>CalHEERS M&amp;O (Non-Application Maintenance)</t>
  </si>
  <si>
    <t>CalHEERS M&amp;O (Application Maintenance)</t>
  </si>
  <si>
    <t xml:space="preserve">Grand Total </t>
  </si>
  <si>
    <t>County List</t>
  </si>
  <si>
    <t>Contra Costa - 07</t>
  </si>
  <si>
    <t>Fresno - 10</t>
  </si>
  <si>
    <t>Orange - 30</t>
  </si>
  <si>
    <t>Placer - 31</t>
  </si>
  <si>
    <t>Sacramento - 34</t>
  </si>
  <si>
    <t>San Bernardino - 36</t>
  </si>
  <si>
    <t>San Diego - 37</t>
  </si>
  <si>
    <t>San Francisco - 38</t>
  </si>
  <si>
    <t>San Luis Obispo - 40</t>
  </si>
  <si>
    <t>San Mateo - 41</t>
  </si>
  <si>
    <t>Santa Barbara - 42</t>
  </si>
  <si>
    <t>Santa Clara - 43</t>
  </si>
  <si>
    <t>Santa Cruz - 44</t>
  </si>
  <si>
    <t>Solano - 48</t>
  </si>
  <si>
    <t>Sonoma - 49</t>
  </si>
  <si>
    <t>Tulare - 54</t>
  </si>
  <si>
    <t>Ventura - 56</t>
  </si>
  <si>
    <t>Yolo - 57</t>
  </si>
  <si>
    <t>County Name</t>
  </si>
  <si>
    <t>Month</t>
  </si>
  <si>
    <t>Version</t>
  </si>
  <si>
    <t xml:space="preserve">    Less: CDSS Advance (if applicable) </t>
  </si>
  <si>
    <t>CalFRESH County Share</t>
  </si>
  <si>
    <t>Foster Care County Share</t>
  </si>
  <si>
    <t>GA/GR County Share</t>
  </si>
  <si>
    <t>Covered CA Share</t>
  </si>
  <si>
    <t>County Share</t>
  </si>
  <si>
    <t>Federal Share</t>
  </si>
  <si>
    <t>State Welfare Share</t>
  </si>
  <si>
    <t>State Health Share</t>
  </si>
  <si>
    <t>CalWIN Maintenance and Operations - County</t>
  </si>
  <si>
    <t>CalWIN Maintenance and Operations - Consortium</t>
  </si>
  <si>
    <t xml:space="preserve">Adjusted </t>
  </si>
  <si>
    <t>CalWIN Maintenance &amp; Operations</t>
  </si>
  <si>
    <t>CalWIN M&amp;O Line Item Description</t>
  </si>
  <si>
    <t>Line Item</t>
  </si>
  <si>
    <t>Line Item Description</t>
  </si>
  <si>
    <t>Claiming Source</t>
  </si>
  <si>
    <t>Claiming Method</t>
  </si>
  <si>
    <t>Allocation Distribution</t>
  </si>
  <si>
    <t>Costs for county staff performing CalWIN-related ongoing activities: 1st level help desk, ongoing training, system and LAN administrative support, and participation in Consortium governance meetings including County CalWIN Managers or other county Subject Matter Experts.</t>
  </si>
  <si>
    <t>County time reports submitted to the county and project coded for CalWIN-related activities.</t>
  </si>
  <si>
    <t>Counties are responsible for adding their county costs to this line item on the CalWIN claim.</t>
  </si>
  <si>
    <r>
      <t>Ongoing Training Support</t>
    </r>
    <r>
      <rPr>
        <sz val="12"/>
        <rFont val="Arial"/>
        <family val="2"/>
      </rPr>
      <t xml:space="preserve"> - 1 FTE @ $28 per hr.
</t>
    </r>
    <r>
      <rPr>
        <b/>
        <sz val="12"/>
        <rFont val="Arial"/>
        <family val="2"/>
      </rPr>
      <t>System Administrator</t>
    </r>
    <r>
      <rPr>
        <sz val="12"/>
        <rFont val="Arial"/>
        <family val="2"/>
      </rPr>
      <t xml:space="preserve"> - 1 FTE @ $24 per hr.
</t>
    </r>
    <r>
      <rPr>
        <b/>
        <sz val="12"/>
        <rFont val="Arial"/>
        <family val="2"/>
      </rPr>
      <t>Joint Maintenance Committee(s)</t>
    </r>
    <r>
      <rPr>
        <sz val="12"/>
        <rFont val="Arial"/>
        <family val="2"/>
      </rPr>
      <t xml:space="preserve"> - 1 FTE @ $48 per hr.
</t>
    </r>
    <r>
      <rPr>
        <b/>
        <sz val="12"/>
        <rFont val="Arial"/>
        <family val="2"/>
      </rPr>
      <t>County Help Desk</t>
    </r>
    <r>
      <rPr>
        <sz val="12"/>
        <rFont val="Arial"/>
        <family val="2"/>
      </rPr>
      <t xml:space="preserve"> - Number of FTE's is based on actual help desk metrics collected over 17 months of CalWIN implementation in 13 counties.  1 FTE @ $31 per hr.  </t>
    </r>
  </si>
  <si>
    <t>Costs associated with the ongoing project staff provided by the Counties.</t>
  </si>
  <si>
    <t>County time reports submitted from county project staff to the county and project coded for CalWIN-related activities.</t>
  </si>
  <si>
    <t>Costs for CalWIN project site staff to oversee and manage CalWIN. CalWIN Project Staff are employed by California Association of Counties (CSAC).</t>
  </si>
  <si>
    <t>Costs associated with modifications and enhancements to the application software.</t>
  </si>
  <si>
    <t>Costs for ongoing independent Quality Assurance oversight.</t>
  </si>
  <si>
    <t>Costs to cover County legal counsel and obtain outside legal counsel on an as needed basis during the M&amp;O phase.</t>
  </si>
  <si>
    <t>Costs associated with CalWIN-related travel for County staff.</t>
  </si>
  <si>
    <t>Travel expense claims submitted by county staff to the County.</t>
  </si>
  <si>
    <t>Based on geographic location as follows:
$6K: PLA, SAC, YOL
$8K: SOL
$9K: ALA, CCC
$10K: SFO, SMT, SON
$11K: FRS, SCL, SCZ
$12K: TUL
$20K: ORG, SDG, SLO, SBR, VEN</t>
  </si>
  <si>
    <t>Costs associated with CalWIN-related travel for the Consortium Project Team.</t>
  </si>
  <si>
    <t>Travel expense claims submitted by consortium project staff to the County.</t>
  </si>
  <si>
    <t>Charges from the County Print Vendor to produce CalWIN batch correspondence, or for maintenance charges associated with the counties Enterprise Printer if no Print Vendor is utilized.</t>
  </si>
  <si>
    <t>The County uses source documents from the Print Vendor.</t>
  </si>
  <si>
    <t>Maintenance charges associated with all Vendor-provided hardware.</t>
  </si>
  <si>
    <t>Maintenance charges associated with all County-provided hardware.</t>
  </si>
  <si>
    <t>The County uses county source documents (time studies, invoices from subcontractors, etc.).</t>
  </si>
  <si>
    <t>County specific - Maintenance based on County's hardware purchases.</t>
  </si>
  <si>
    <t>Maintenance charges associated with all Vendor-provided software.</t>
  </si>
  <si>
    <t>Maintenance charges associated with all County-provided software.</t>
  </si>
  <si>
    <t>County specific - Maintenance estimates based on County's software purchases.</t>
  </si>
  <si>
    <t>Line charges for the WAN from the central data center to the counties' Point of Presence.</t>
  </si>
  <si>
    <t>Line charges within a county from their Point of Presence to each local office server and from that server to each workstation.</t>
  </si>
  <si>
    <t>County specific telecom charges based on switch monitoring, and circuits, firewall, and router management.</t>
  </si>
  <si>
    <t>Costs associated with the ongoing maintenance of the CalWIN interface with Covered California systems. Includes new system requirements, updates to rules and regulations, and enhancements to improve the user experience.</t>
  </si>
  <si>
    <t>Costs for ongoing independent Quality Assurance oversight of the CalWIN/Covered California interface.</t>
  </si>
  <si>
    <t>Costs associated with the ongoing operations of the CalWIN interface infrastructure with Covered California systems.</t>
  </si>
  <si>
    <t>Costs for ongoing independent Quality Assurance oversight of the CSCN if separately contracted by the Consortium.</t>
  </si>
  <si>
    <t>Costs associated with monitoring the CSCN system and performance, maintaining knowledge of the CSCN to share with stakeholders as required, determining impact of proposed changes, and assisting in ongoing maintenance activities.</t>
  </si>
  <si>
    <t>The cost of maintaining the CSCN operation, including ongoing maintenance, updates, configuration activities, and general oversight.</t>
  </si>
  <si>
    <t>The ongoing maintenance and annual license renewal of the software and services set up for the central CSCN solution.</t>
  </si>
  <si>
    <t>The cost of the additional bandwidth needed to accommodate the CSCN phone traffic originating at the State Covered California phone network but requiring attention by CalWIN counties.</t>
  </si>
  <si>
    <t>Travel - County Support Staff</t>
  </si>
  <si>
    <t>Travel - Consortium Project Team</t>
  </si>
  <si>
    <t>FM&amp;O-Vendor</t>
  </si>
  <si>
    <t>FM&amp;O-County</t>
  </si>
  <si>
    <t>Project Team Member's salary and benefits, not to exceed IAPDU approved rates.
No allocation approved for this fiscal year.</t>
  </si>
  <si>
    <t>Costs are invoiced to the CalSAWS JPA Fiscal Agent (San Bernardino County) by the California State Association of Counties (CSAC).</t>
  </si>
  <si>
    <t xml:space="preserve">CalSAWS JPA Fiscal Agent (San Bernardino County) receives 100% of the allocation. </t>
  </si>
  <si>
    <t>Services are provided by the CalWIN M&amp;O vendor and invoiced to the CalSAWS JPA Fiscal Agent (San Bernardino County).  Preliminary invoicing is reviewed and approved by CalWIN Management for final invoicing to the CalSAWS JPA Fiscal Agent (San Bernardino County).</t>
  </si>
  <si>
    <t xml:space="preserve">Costs will be included on the CalWIN invoice and will be automatically linked from the CalWIN invoice to the CalWIN claim.  Applies to CalSAWS JPA Fiscal Agent (San Bernardino County) only.  </t>
  </si>
  <si>
    <t>Services are provided by the CalWIN QA vendor and invoiced to the CalSAWS JPA Fiscal Agent (San Bernardino County).  Preliminary invoicing is reviewed and approved by CalWIN Management for final invoicing to the CalSAWS JPA Fiscal Agent (San Bernardino County).</t>
  </si>
  <si>
    <t xml:space="preserve">CalSAWS JPA Fiscal Agent (San Bernardino County) is responsible for paying the monthly CSAC invoices. </t>
  </si>
  <si>
    <t xml:space="preserve">CalSAWS JPA Fiscal Agent (San Bernardino County) is responsible for paying the monthly QA vendor invoices. </t>
  </si>
  <si>
    <t>The CalSAWS JPA Fiscal Agent (San Bernardino County) uses county source documents (time studies, invoices from contracted counsels, etc.).</t>
  </si>
  <si>
    <t xml:space="preserve">CalSAWS JPA Fiscal Agent (San Bernardino County) is responsible for paying any legal counsel invoices. </t>
  </si>
  <si>
    <t xml:space="preserve">Allocated to the CalSAWS JPA Fiscal Agent (San Bernardino County) for contracted counsel and/or internal county Counsel. </t>
  </si>
  <si>
    <t xml:space="preserve">Allocation is dependent on county staff that is selected to serve as Consortium Project Staff.  </t>
  </si>
  <si>
    <t>Vendor costs associated with the ongoing operations of the CalWIN system.</t>
  </si>
  <si>
    <t>County costs associated with the ongoing county-specific operations of the CalWIN system.</t>
  </si>
  <si>
    <t xml:space="preserve">Source documents from county staff including invoices, time studies, and other supporting documents.  </t>
  </si>
  <si>
    <t xml:space="preserve">Allocation is dependent on county's request for funding.  </t>
  </si>
  <si>
    <t>Allocation is distributed based on the % of the total caseload reported between June and May of the previous SFY.</t>
  </si>
  <si>
    <t>Costs for CalWIN project site staff to oversee and manage CalWIN/Covered California interface. CalWIN Project Staff are employed by California Association of Counties (CSAC).</t>
  </si>
  <si>
    <t>Costs for CalWIN project site staff to oversee and manage Customer Services Center Network (CSCN). CalWIN Project Staff are employed by California Association of Counties (CSAC).  Includes ongoing monitoring, configuration, and updating activity to ensure that the CSCN is functioning properly. CalWIN Project Staff are employed by California Association of Counties (CSAC).</t>
  </si>
  <si>
    <t>State Only Medi-Cal</t>
  </si>
  <si>
    <t>Contact</t>
  </si>
  <si>
    <t>Phone</t>
  </si>
  <si>
    <t>Email</t>
  </si>
  <si>
    <t>Adjusted</t>
  </si>
  <si>
    <t>Cap Block</t>
  </si>
  <si>
    <t>Budget Line</t>
  </si>
  <si>
    <t>Budget Sub Line</t>
  </si>
  <si>
    <t>Budget Line Cross Walk</t>
  </si>
  <si>
    <t>Budget Subline Cross Walk</t>
  </si>
  <si>
    <t>Claim amount</t>
  </si>
  <si>
    <t>Consortium Personnel</t>
  </si>
  <si>
    <t>Consortium Project Staff</t>
  </si>
  <si>
    <t>Consultants</t>
  </si>
  <si>
    <t>Application Mnt</t>
  </si>
  <si>
    <t>Legal Support</t>
  </si>
  <si>
    <t xml:space="preserve">Travel </t>
  </si>
  <si>
    <t>FM&amp;O - Vendor</t>
  </si>
  <si>
    <t>Vendor Provided</t>
  </si>
  <si>
    <t>County Provided</t>
  </si>
  <si>
    <t>County Consortium Staff - CalHEERS M&amp;O</t>
  </si>
  <si>
    <t>Application Mnt - CalHEERS M&amp;O</t>
  </si>
  <si>
    <t>Quality Assurance - CalHEERS M&amp;O</t>
  </si>
  <si>
    <t>FM&amp;O - CalHEERS M&amp;O</t>
  </si>
  <si>
    <t>County Consortium Staff - CSC M&amp;O</t>
  </si>
  <si>
    <t>Quality Assurance - CSC M&amp;O</t>
  </si>
  <si>
    <t>Application Mnt - CSC M&amp;O</t>
  </si>
  <si>
    <t>Production and Operations - CSC M&amp;O</t>
  </si>
  <si>
    <t>Software Maintenance - CSC M&amp;O</t>
  </si>
  <si>
    <t>Network - CSC M&amp;O</t>
  </si>
  <si>
    <t>Alameda - 01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</si>
</sst>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
    <numFmt numFmtId="165" formatCode="&quot;$&quot;#,##0"/>
  </numFmts>
  <fonts count="21" x14ac:knownFonts="1">
    <font>
      <sz val="10"/>
      <name val="Arial"/>
    </font>
    <font>
      <sz val="10"/>
      <name val="Arial"/>
      <family val="2"/>
    </font>
    <font>
      <sz val="10"/>
      <name val="Arial"/>
      <family val="2"/>
    </font>
    <font>
      <sz val="12"/>
      <name val="Arial"/>
      <family val="2"/>
    </font>
    <font>
      <b/>
      <sz val="16"/>
      <name val="Times New Roman"/>
      <family val="1"/>
    </font>
    <font>
      <u/>
      <sz val="11"/>
      <color indexed="12"/>
      <name val="Arial"/>
      <family val="2"/>
    </font>
    <font>
      <sz val="10"/>
      <name val="Arial"/>
      <family val="2"/>
    </font>
    <font>
      <sz val="10"/>
      <name val="Arial"/>
      <family val="2"/>
    </font>
    <font>
      <u/>
      <sz val="10"/>
      <color indexed="12"/>
      <name val="Arial"/>
      <family val="2"/>
    </font>
    <font>
      <u/>
      <sz val="7.5"/>
      <color indexed="12"/>
      <name val="Arial"/>
      <family val="2"/>
    </font>
    <font>
      <b/>
      <sz val="16"/>
      <name val="Arial"/>
      <family val="2"/>
    </font>
    <font>
      <b/>
      <sz val="12"/>
      <name val="Arial"/>
      <family val="2"/>
    </font>
    <font>
      <sz val="11"/>
      <name val="Arial"/>
      <family val="2"/>
    </font>
    <font>
      <b/>
      <sz val="11"/>
      <name val="Arial"/>
      <family val="2"/>
    </font>
    <font>
      <b/>
      <sz val="10"/>
      <name val="Arial"/>
      <family val="2"/>
    </font>
    <font>
      <sz val="11"/>
      <color indexed="12"/>
      <name val="Arial"/>
      <family val="2"/>
    </font>
    <font>
      <sz val="12"/>
      <color indexed="9"/>
      <name val="Arial"/>
      <family val="2"/>
    </font>
    <font>
      <sz val="8"/>
      <name val="Arial"/>
      <family val="2"/>
    </font>
    <font>
      <sz val="10"/>
      <color theme="0"/>
      <name val="Arial"/>
      <family val="2"/>
    </font>
    <font>
      <b/>
      <sz val="14"/>
      <name val="Arial"/>
      <family val="2"/>
    </font>
    <font>
      <sz val="11"/>
      <color rgb="FFFF0000"/>
      <name val="Arial"/>
      <family val="2"/>
    </font>
  </fonts>
  <fills count="9">
    <fill>
      <patternFill patternType="none"/>
    </fill>
    <fill>
      <patternFill patternType="gray125"/>
    </fill>
    <fill>
      <patternFill patternType="solid">
        <fgColor indexed="10"/>
        <bgColor indexed="64"/>
      </patternFill>
    </fill>
    <fill>
      <patternFill patternType="solid">
        <fgColor indexed="65"/>
        <bgColor indexed="64"/>
      </patternFill>
    </fill>
    <fill>
      <patternFill patternType="solid">
        <fgColor indexed="22"/>
        <bgColor indexed="64"/>
      </patternFill>
    </fill>
    <fill>
      <patternFill patternType="solid">
        <fgColor indexed="9"/>
        <bgColor indexed="64"/>
      </patternFill>
    </fill>
    <fill>
      <patternFill patternType="solid">
        <fgColor rgb="FFCCECFF"/>
        <bgColor indexed="64"/>
      </patternFill>
    </fill>
    <fill>
      <patternFill patternType="solid">
        <fgColor rgb="FFFF0000"/>
        <bgColor indexed="64"/>
      </patternFill>
    </fill>
    <fill>
      <patternFill patternType="solid">
        <fgColor rgb="FFFFFFFF"/>
        <bgColor rgb="FF000000"/>
      </patternFill>
    </fill>
  </fills>
  <borders count="56">
    <border>
      <left/>
      <right/>
      <top/>
      <bottom/>
      <diagonal/>
    </border>
    <border>
      <left style="medium">
        <color indexed="64"/>
      </left>
      <right/>
      <top style="thick">
        <color indexed="64"/>
      </top>
      <bottom/>
      <diagonal/>
    </border>
    <border>
      <left/>
      <right/>
      <top/>
      <bottom style="thin">
        <color indexed="64"/>
      </bottom>
      <diagonal/>
    </border>
    <border>
      <left style="thin">
        <color indexed="9"/>
      </left>
      <right/>
      <top/>
      <bottom style="thin">
        <color indexed="9"/>
      </bottom>
      <diagonal/>
    </border>
    <border>
      <left/>
      <right/>
      <top style="thick">
        <color indexed="64"/>
      </top>
      <bottom/>
      <diagonal/>
    </border>
    <border>
      <left/>
      <right style="thin">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9"/>
      </left>
      <right style="medium">
        <color indexed="9"/>
      </right>
      <top style="medium">
        <color indexed="64"/>
      </top>
      <bottom style="medium">
        <color indexed="9"/>
      </bottom>
      <diagonal/>
    </border>
    <border>
      <left style="thin">
        <color indexed="9"/>
      </left>
      <right style="thin">
        <color indexed="9"/>
      </right>
      <top style="thin">
        <color indexed="64"/>
      </top>
      <bottom style="medium">
        <color indexed="64"/>
      </bottom>
      <diagonal/>
    </border>
    <border>
      <left style="thin">
        <color indexed="9"/>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9"/>
      </right>
      <top style="thin">
        <color indexed="64"/>
      </top>
      <bottom style="medium">
        <color indexed="64"/>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9"/>
      </top>
      <bottom style="thin">
        <color indexed="64"/>
      </bottom>
      <diagonal/>
    </border>
    <border>
      <left/>
      <right style="thin">
        <color indexed="9"/>
      </right>
      <top/>
      <bottom/>
      <diagonal/>
    </border>
    <border>
      <left/>
      <right/>
      <top style="thin">
        <color indexed="64"/>
      </top>
      <bottom style="double">
        <color indexed="64"/>
      </bottom>
      <diagonal/>
    </border>
    <border>
      <left/>
      <right style="thin">
        <color indexed="8"/>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9"/>
      </left>
      <right style="thin">
        <color indexed="9"/>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ck">
        <color auto="1"/>
      </right>
      <top style="medium">
        <color auto="1"/>
      </top>
      <bottom style="thin">
        <color auto="1"/>
      </bottom>
      <diagonal/>
    </border>
    <border>
      <left style="thick">
        <color auto="1"/>
      </left>
      <right/>
      <top style="medium">
        <color auto="1"/>
      </top>
      <bottom style="thin">
        <color auto="1"/>
      </bottom>
      <diagonal/>
    </border>
  </borders>
  <cellStyleXfs count="21">
    <xf numFmtId="0" fontId="0" fillId="0" borderId="0"/>
    <xf numFmtId="43" fontId="6"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2" fillId="0" borderId="0"/>
    <xf numFmtId="9" fontId="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 fillId="2" borderId="0" applyFont="0" applyFill="0"/>
    <xf numFmtId="0" fontId="1"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222">
    <xf numFmtId="0" fontId="0" fillId="0" borderId="0" xfId="0"/>
    <xf numFmtId="0" fontId="13" fillId="3" borderId="2" xfId="0" applyFont="1" applyFill="1" applyBorder="1"/>
    <xf numFmtId="0" fontId="12" fillId="3" borderId="7" xfId="0" applyFont="1" applyFill="1" applyBorder="1" applyAlignment="1">
      <alignment horizontal="left" indent="1"/>
    </xf>
    <xf numFmtId="0" fontId="13" fillId="3" borderId="11" xfId="0" applyFont="1" applyFill="1" applyBorder="1"/>
    <xf numFmtId="0" fontId="12" fillId="3" borderId="11" xfId="0" applyFont="1" applyFill="1" applyBorder="1" applyAlignment="1">
      <alignment horizontal="left" indent="1"/>
    </xf>
    <xf numFmtId="0" fontId="13" fillId="3" borderId="8" xfId="0" applyFont="1" applyFill="1" applyBorder="1"/>
    <xf numFmtId="0" fontId="13" fillId="3" borderId="7" xfId="0" applyFont="1" applyFill="1" applyBorder="1"/>
    <xf numFmtId="0" fontId="12" fillId="3" borderId="13" xfId="0" applyFont="1" applyFill="1" applyBorder="1" applyAlignment="1">
      <alignment horizontal="left" indent="1"/>
    </xf>
    <xf numFmtId="0" fontId="13" fillId="3" borderId="0" xfId="0" applyFont="1" applyFill="1" applyAlignment="1">
      <alignment horizontal="centerContinuous"/>
    </xf>
    <xf numFmtId="0" fontId="1" fillId="3" borderId="0" xfId="0" applyFont="1" applyFill="1"/>
    <xf numFmtId="17" fontId="12" fillId="0" borderId="30" xfId="0" applyNumberFormat="1" applyFont="1" applyBorder="1" applyAlignment="1" applyProtection="1">
      <alignment horizontal="center"/>
      <protection locked="0"/>
    </xf>
    <xf numFmtId="0" fontId="12" fillId="3" borderId="0" xfId="0" applyFont="1" applyFill="1" applyAlignment="1" applyProtection="1">
      <alignment horizontal="left"/>
      <protection locked="0"/>
    </xf>
    <xf numFmtId="17" fontId="12" fillId="3" borderId="0" xfId="0" applyNumberFormat="1" applyFont="1" applyFill="1" applyAlignment="1" applyProtection="1">
      <alignment horizontal="left"/>
      <protection locked="0"/>
    </xf>
    <xf numFmtId="0" fontId="13" fillId="3" borderId="0" xfId="0" applyFont="1" applyFill="1" applyAlignment="1" applyProtection="1">
      <alignment horizontal="left"/>
      <protection locked="0"/>
    </xf>
    <xf numFmtId="0" fontId="13" fillId="3" borderId="0" xfId="0" applyFont="1" applyFill="1" applyAlignment="1" applyProtection="1">
      <alignment horizontal="right"/>
      <protection locked="0"/>
    </xf>
    <xf numFmtId="1" fontId="12" fillId="3" borderId="2" xfId="0" applyNumberFormat="1" applyFont="1" applyFill="1" applyBorder="1" applyAlignment="1" applyProtection="1">
      <alignment horizontal="center"/>
      <protection locked="0"/>
    </xf>
    <xf numFmtId="0" fontId="12" fillId="3" borderId="0" xfId="0" applyFont="1" applyFill="1"/>
    <xf numFmtId="0" fontId="12" fillId="3" borderId="0" xfId="0" applyFont="1" applyFill="1" applyProtection="1">
      <protection locked="0"/>
    </xf>
    <xf numFmtId="0" fontId="11" fillId="3" borderId="0" xfId="0" applyFont="1" applyFill="1" applyAlignment="1">
      <alignment horizontal="center"/>
    </xf>
    <xf numFmtId="0" fontId="13" fillId="3" borderId="1" xfId="0" applyFont="1" applyFill="1" applyBorder="1"/>
    <xf numFmtId="0" fontId="13" fillId="3" borderId="4" xfId="0" applyFont="1" applyFill="1" applyBorder="1"/>
    <xf numFmtId="0" fontId="12" fillId="3" borderId="14" xfId="0" applyFont="1" applyFill="1" applyBorder="1" applyAlignment="1">
      <alignment horizontal="center"/>
    </xf>
    <xf numFmtId="0" fontId="12" fillId="3" borderId="5" xfId="0" applyFont="1" applyFill="1" applyBorder="1" applyAlignment="1">
      <alignment horizontal="center"/>
    </xf>
    <xf numFmtId="0" fontId="12" fillId="3" borderId="6" xfId="0" applyFont="1" applyFill="1" applyBorder="1" applyAlignment="1">
      <alignment horizontal="center"/>
    </xf>
    <xf numFmtId="0" fontId="12" fillId="3" borderId="8" xfId="0" applyFont="1" applyFill="1" applyBorder="1"/>
    <xf numFmtId="38" fontId="12" fillId="0" borderId="9" xfId="0" applyNumberFormat="1" applyFont="1" applyBorder="1"/>
    <xf numFmtId="0" fontId="12" fillId="3" borderId="2" xfId="0" applyFont="1" applyFill="1" applyBorder="1"/>
    <xf numFmtId="38" fontId="12" fillId="0" borderId="15" xfId="0" applyNumberFormat="1" applyFont="1" applyBorder="1"/>
    <xf numFmtId="3" fontId="12" fillId="4" borderId="10" xfId="0" applyNumberFormat="1" applyFont="1" applyFill="1" applyBorder="1"/>
    <xf numFmtId="0" fontId="12" fillId="3" borderId="12" xfId="0" applyFont="1" applyFill="1" applyBorder="1"/>
    <xf numFmtId="38" fontId="13" fillId="0" borderId="15" xfId="0" applyNumberFormat="1" applyFont="1" applyBorder="1"/>
    <xf numFmtId="38" fontId="1" fillId="0" borderId="0" xfId="0" applyNumberFormat="1" applyFont="1"/>
    <xf numFmtId="0" fontId="12" fillId="3" borderId="7" xfId="0" applyFont="1" applyFill="1" applyBorder="1"/>
    <xf numFmtId="3" fontId="15" fillId="4" borderId="24" xfId="0" applyNumberFormat="1" applyFont="1" applyFill="1" applyBorder="1"/>
    <xf numFmtId="0" fontId="13" fillId="0" borderId="23" xfId="0" applyFont="1" applyBorder="1"/>
    <xf numFmtId="0" fontId="12" fillId="0" borderId="20" xfId="0" applyFont="1" applyBorder="1"/>
    <xf numFmtId="0" fontId="12" fillId="0" borderId="21" xfId="0" applyFont="1" applyBorder="1"/>
    <xf numFmtId="3" fontId="12" fillId="4" borderId="22" xfId="0" applyNumberFormat="1" applyFont="1" applyFill="1" applyBorder="1"/>
    <xf numFmtId="38" fontId="1" fillId="3" borderId="0" xfId="0" applyNumberFormat="1" applyFont="1" applyFill="1"/>
    <xf numFmtId="0" fontId="12" fillId="0" borderId="19" xfId="0" applyFont="1" applyBorder="1"/>
    <xf numFmtId="3" fontId="12" fillId="0" borderId="19" xfId="0" applyNumberFormat="1" applyFont="1" applyBorder="1"/>
    <xf numFmtId="0" fontId="13" fillId="3" borderId="0" xfId="0" applyFont="1" applyFill="1" applyAlignment="1">
      <alignment horizontal="center"/>
    </xf>
    <xf numFmtId="0" fontId="12" fillId="3" borderId="0" xfId="0" applyFont="1" applyFill="1" applyAlignment="1">
      <alignment horizontal="left" vertical="top" wrapText="1"/>
    </xf>
    <xf numFmtId="0" fontId="3" fillId="3" borderId="0" xfId="0" applyFont="1" applyFill="1"/>
    <xf numFmtId="38" fontId="12" fillId="0" borderId="15" xfId="0" applyNumberFormat="1" applyFont="1" applyBorder="1" applyProtection="1"/>
    <xf numFmtId="0" fontId="1" fillId="0" borderId="0" xfId="14"/>
    <xf numFmtId="0" fontId="14" fillId="0" borderId="0" xfId="14" applyFont="1"/>
    <xf numFmtId="0" fontId="0" fillId="0" borderId="0" xfId="0" applyAlignment="1">
      <alignment horizontal="center"/>
    </xf>
    <xf numFmtId="4" fontId="0" fillId="0" borderId="0" xfId="0" applyNumberFormat="1" applyFill="1" applyAlignment="1">
      <alignment horizontal="right"/>
    </xf>
    <xf numFmtId="3" fontId="0" fillId="0" borderId="0" xfId="0" applyNumberFormat="1" applyFill="1" applyAlignment="1">
      <alignment horizontal="right"/>
    </xf>
    <xf numFmtId="3" fontId="0" fillId="0" borderId="0" xfId="0" applyNumberFormat="1"/>
    <xf numFmtId="17" fontId="1" fillId="0" borderId="40" xfId="0" applyNumberFormat="1" applyFont="1" applyFill="1" applyBorder="1" applyAlignment="1">
      <alignment horizontal="center"/>
    </xf>
    <xf numFmtId="3" fontId="0" fillId="0" borderId="40" xfId="0" applyNumberFormat="1" applyBorder="1" applyAlignment="1">
      <alignment horizontal="right"/>
    </xf>
    <xf numFmtId="0" fontId="14" fillId="0" borderId="0" xfId="0" applyFont="1" applyAlignment="1">
      <alignment horizontal="center" wrapText="1"/>
    </xf>
    <xf numFmtId="3" fontId="0" fillId="0" borderId="41" xfId="0" applyNumberFormat="1" applyBorder="1" applyAlignment="1">
      <alignment horizontal="right"/>
    </xf>
    <xf numFmtId="3" fontId="0" fillId="0" borderId="42" xfId="0" applyNumberFormat="1" applyBorder="1" applyAlignment="1">
      <alignment horizontal="right"/>
    </xf>
    <xf numFmtId="3" fontId="0" fillId="0" borderId="43" xfId="0" applyNumberFormat="1" applyBorder="1" applyAlignment="1">
      <alignment horizontal="right"/>
    </xf>
    <xf numFmtId="3" fontId="0" fillId="0" borderId="44" xfId="0" applyNumberFormat="1" applyBorder="1" applyAlignment="1">
      <alignment horizontal="right"/>
    </xf>
    <xf numFmtId="1" fontId="0" fillId="0" borderId="41" xfId="0" applyNumberFormat="1" applyFill="1" applyBorder="1" applyAlignment="1">
      <alignment horizontal="center"/>
    </xf>
    <xf numFmtId="38" fontId="12" fillId="0" borderId="15" xfId="0" applyNumberFormat="1" applyFont="1" applyFill="1" applyBorder="1" applyProtection="1">
      <protection locked="0"/>
    </xf>
    <xf numFmtId="3" fontId="0" fillId="0" borderId="46" xfId="0" applyNumberFormat="1" applyBorder="1" applyAlignment="1">
      <alignment horizontal="right"/>
    </xf>
    <xf numFmtId="0" fontId="14" fillId="6" borderId="40" xfId="0" applyFont="1" applyFill="1" applyBorder="1" applyAlignment="1">
      <alignment horizontal="center" wrapText="1"/>
    </xf>
    <xf numFmtId="0" fontId="14" fillId="6" borderId="41" xfId="0" applyFont="1" applyFill="1" applyBorder="1" applyAlignment="1">
      <alignment horizontal="center" wrapText="1"/>
    </xf>
    <xf numFmtId="0" fontId="14" fillId="6" borderId="46"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42" xfId="0" applyFont="1" applyFill="1" applyBorder="1" applyAlignment="1">
      <alignment horizontal="center" wrapText="1"/>
    </xf>
    <xf numFmtId="0" fontId="14" fillId="6" borderId="43" xfId="0" applyFont="1" applyFill="1" applyBorder="1" applyAlignment="1">
      <alignment horizontal="center" wrapText="1"/>
    </xf>
    <xf numFmtId="0" fontId="14" fillId="6" borderId="44" xfId="0" applyFont="1" applyFill="1" applyBorder="1" applyAlignment="1">
      <alignment horizontal="center" wrapText="1"/>
    </xf>
    <xf numFmtId="0" fontId="14" fillId="6" borderId="46" xfId="0" applyFont="1" applyFill="1" applyBorder="1" applyAlignment="1">
      <alignment horizontal="center" wrapText="1"/>
    </xf>
    <xf numFmtId="3" fontId="1" fillId="0" borderId="46" xfId="0" applyNumberFormat="1" applyFont="1" applyFill="1" applyBorder="1" applyAlignment="1"/>
    <xf numFmtId="3" fontId="0" fillId="0" borderId="45" xfId="0" applyNumberFormat="1" applyBorder="1" applyAlignment="1"/>
    <xf numFmtId="3" fontId="0" fillId="0" borderId="47" xfId="0" applyNumberFormat="1" applyBorder="1" applyAlignment="1"/>
    <xf numFmtId="3" fontId="0" fillId="0" borderId="46" xfId="0" applyNumberFormat="1" applyBorder="1" applyAlignment="1"/>
    <xf numFmtId="3" fontId="1" fillId="0" borderId="45" xfId="0" applyNumberFormat="1" applyFont="1" applyBorder="1" applyAlignment="1"/>
    <xf numFmtId="0" fontId="14" fillId="6" borderId="48" xfId="0" applyFont="1" applyFill="1" applyBorder="1" applyAlignment="1">
      <alignment horizontal="center" wrapText="1"/>
    </xf>
    <xf numFmtId="3" fontId="0" fillId="0" borderId="48" xfId="0" applyNumberFormat="1" applyBorder="1" applyAlignment="1">
      <alignment horizontal="right"/>
    </xf>
    <xf numFmtId="0" fontId="1" fillId="0" borderId="46" xfId="0" applyFont="1" applyFill="1" applyBorder="1" applyAlignment="1">
      <alignment horizontal="center"/>
    </xf>
    <xf numFmtId="0" fontId="14" fillId="6" borderId="49" xfId="0" applyFont="1" applyFill="1" applyBorder="1" applyAlignment="1">
      <alignment horizontal="center" wrapText="1"/>
    </xf>
    <xf numFmtId="3" fontId="0" fillId="0" borderId="49" xfId="0" applyNumberFormat="1" applyBorder="1" applyAlignment="1">
      <alignment horizontal="right"/>
    </xf>
    <xf numFmtId="38" fontId="12" fillId="0" borderId="15" xfId="0" applyNumberFormat="1" applyFont="1" applyFill="1" applyBorder="1" applyProtection="1"/>
    <xf numFmtId="38" fontId="12" fillId="0" borderId="10" xfId="0" applyNumberFormat="1" applyFont="1" applyBorder="1" applyProtection="1">
      <protection locked="0"/>
    </xf>
    <xf numFmtId="3" fontId="0" fillId="0" borderId="0" xfId="0" applyNumberFormat="1" applyFill="1" applyAlignment="1">
      <alignment horizontal="center"/>
    </xf>
    <xf numFmtId="3" fontId="0" fillId="0" borderId="0" xfId="0" applyNumberFormat="1" applyAlignment="1">
      <alignment horizontal="center"/>
    </xf>
    <xf numFmtId="0" fontId="14" fillId="0" borderId="0" xfId="0" applyFont="1" applyAlignment="1">
      <alignment wrapText="1"/>
    </xf>
    <xf numFmtId="0" fontId="12" fillId="0" borderId="0" xfId="0" applyFont="1"/>
    <xf numFmtId="0" fontId="14" fillId="6" borderId="50" xfId="0" applyFont="1" applyFill="1" applyBorder="1" applyAlignment="1">
      <alignment horizontal="center" vertical="center" wrapText="1"/>
    </xf>
    <xf numFmtId="3" fontId="0" fillId="0" borderId="50" xfId="0" applyNumberFormat="1" applyBorder="1" applyAlignment="1"/>
    <xf numFmtId="0" fontId="19" fillId="3" borderId="45" xfId="0" applyFont="1" applyFill="1" applyBorder="1" applyAlignment="1">
      <alignment horizontal="center" vertical="center"/>
    </xf>
    <xf numFmtId="0" fontId="19" fillId="3" borderId="45" xfId="0" applyFont="1" applyFill="1" applyBorder="1" applyAlignment="1">
      <alignment horizontal="center" vertical="center" wrapText="1"/>
    </xf>
    <xf numFmtId="0" fontId="11" fillId="3" borderId="45" xfId="0" applyFont="1" applyFill="1" applyBorder="1" applyAlignment="1">
      <alignment vertical="center" wrapText="1"/>
    </xf>
    <xf numFmtId="165" fontId="3" fillId="4" borderId="45" xfId="0" applyNumberFormat="1" applyFont="1" applyFill="1" applyBorder="1" applyAlignment="1" applyProtection="1">
      <alignment horizontal="left" vertical="center" wrapText="1"/>
      <protection locked="0"/>
    </xf>
    <xf numFmtId="0" fontId="12" fillId="0" borderId="0" xfId="0" applyFont="1" applyAlignment="1">
      <alignment vertical="center"/>
    </xf>
    <xf numFmtId="0" fontId="3" fillId="3" borderId="45" xfId="0" applyFont="1" applyFill="1" applyBorder="1" applyAlignment="1">
      <alignment horizontal="left" vertical="top" indent="1"/>
    </xf>
    <xf numFmtId="0" fontId="3" fillId="0" borderId="45" xfId="0" applyFont="1" applyBorder="1" applyAlignment="1">
      <alignment horizontal="left" vertical="top" wrapText="1"/>
    </xf>
    <xf numFmtId="165" fontId="3" fillId="0" borderId="45" xfId="14" applyNumberFormat="1" applyFont="1" applyBorder="1" applyAlignment="1">
      <alignment horizontal="left" vertical="top" wrapText="1"/>
    </xf>
    <xf numFmtId="165" fontId="11" fillId="0" borderId="45" xfId="0" applyNumberFormat="1" applyFont="1" applyBorder="1" applyAlignment="1" applyProtection="1">
      <alignment horizontal="left" vertical="top" wrapText="1"/>
      <protection locked="0"/>
    </xf>
    <xf numFmtId="165" fontId="3" fillId="0" borderId="45" xfId="0" applyNumberFormat="1" applyFont="1" applyBorder="1" applyAlignment="1" applyProtection="1">
      <alignment horizontal="left" vertical="top" wrapText="1"/>
      <protection locked="0"/>
    </xf>
    <xf numFmtId="0" fontId="3" fillId="0" borderId="45" xfId="14" applyFont="1" applyBorder="1" applyAlignment="1">
      <alignment horizontal="left" vertical="top" wrapText="1"/>
    </xf>
    <xf numFmtId="165" fontId="3" fillId="0" borderId="45" xfId="0" applyNumberFormat="1" applyFont="1" applyBorder="1" applyAlignment="1">
      <alignment horizontal="left" vertical="top" wrapText="1"/>
    </xf>
    <xf numFmtId="0" fontId="3" fillId="3" borderId="45" xfId="14" applyFont="1" applyFill="1" applyBorder="1" applyAlignment="1">
      <alignment horizontal="left" vertical="top" indent="1"/>
    </xf>
    <xf numFmtId="0" fontId="3" fillId="3" borderId="45" xfId="0" applyFont="1" applyFill="1" applyBorder="1" applyAlignment="1">
      <alignment horizontal="left" vertical="top" wrapText="1" indent="1"/>
    </xf>
    <xf numFmtId="0" fontId="12" fillId="0" borderId="0" xfId="0" applyFont="1" applyAlignment="1">
      <alignment vertical="top"/>
    </xf>
    <xf numFmtId="0" fontId="12" fillId="0" borderId="0" xfId="0" applyFont="1" applyAlignment="1">
      <alignment vertical="top" wrapText="1"/>
    </xf>
    <xf numFmtId="0" fontId="12" fillId="0" borderId="0" xfId="0" applyFont="1" applyAlignment="1">
      <alignment horizontal="left" vertical="top" wrapText="1"/>
    </xf>
    <xf numFmtId="0" fontId="20" fillId="0" borderId="0" xfId="14" applyFont="1"/>
    <xf numFmtId="165" fontId="3" fillId="0" borderId="45" xfId="0" applyNumberFormat="1" applyFont="1" applyFill="1" applyBorder="1" applyAlignment="1" applyProtection="1">
      <alignment horizontal="left" vertical="top" wrapText="1"/>
      <protection locked="0"/>
    </xf>
    <xf numFmtId="0" fontId="1" fillId="0" borderId="0" xfId="19"/>
    <xf numFmtId="38" fontId="1" fillId="0" borderId="0" xfId="19" applyNumberFormat="1"/>
    <xf numFmtId="49" fontId="1" fillId="0" borderId="0" xfId="19" applyNumberFormat="1"/>
    <xf numFmtId="17" fontId="1" fillId="0" borderId="0" xfId="19" applyNumberFormat="1"/>
    <xf numFmtId="1" fontId="1" fillId="0" borderId="0" xfId="19" applyNumberFormat="1"/>
    <xf numFmtId="0" fontId="1" fillId="7" borderId="0" xfId="19" applyFill="1"/>
    <xf numFmtId="0" fontId="12" fillId="3" borderId="0" xfId="0" applyFont="1" applyFill="1" applyProtection="1"/>
    <xf numFmtId="0" fontId="12" fillId="0" borderId="0" xfId="0" applyFont="1" applyProtection="1"/>
    <xf numFmtId="0" fontId="13" fillId="3" borderId="0" xfId="0" applyFont="1" applyFill="1" applyProtection="1"/>
    <xf numFmtId="0" fontId="13" fillId="3" borderId="0" xfId="0" applyFont="1" applyFill="1" applyAlignment="1" applyProtection="1">
      <alignment horizontal="left"/>
    </xf>
    <xf numFmtId="17" fontId="12" fillId="0" borderId="35" xfId="0" applyNumberFormat="1" applyFont="1" applyBorder="1" applyAlignment="1" applyProtection="1">
      <alignment horizontal="center"/>
    </xf>
    <xf numFmtId="0" fontId="12" fillId="5" borderId="0" xfId="0" applyFont="1" applyFill="1" applyProtection="1"/>
    <xf numFmtId="0" fontId="13" fillId="5" borderId="0" xfId="0" applyFont="1" applyFill="1" applyAlignment="1" applyProtection="1">
      <alignment horizontal="right"/>
    </xf>
    <xf numFmtId="17" fontId="12" fillId="5" borderId="0" xfId="0" applyNumberFormat="1" applyFont="1" applyFill="1" applyAlignment="1" applyProtection="1">
      <alignment horizontal="center"/>
    </xf>
    <xf numFmtId="1" fontId="12" fillId="0" borderId="35" xfId="0" applyNumberFormat="1" applyFont="1" applyBorder="1" applyAlignment="1" applyProtection="1">
      <alignment horizontal="center"/>
    </xf>
    <xf numFmtId="0" fontId="11" fillId="5" borderId="0" xfId="0" applyFont="1" applyFill="1" applyProtection="1"/>
    <xf numFmtId="10" fontId="11" fillId="5" borderId="0" xfId="11" applyNumberFormat="1" applyFont="1" applyFill="1" applyAlignment="1" applyProtection="1">
      <alignment horizontal="center"/>
    </xf>
    <xf numFmtId="0" fontId="3" fillId="5" borderId="0" xfId="0" applyFont="1" applyFill="1" applyProtection="1"/>
    <xf numFmtId="0" fontId="11" fillId="5" borderId="0" xfId="0" applyFont="1" applyFill="1" applyAlignment="1" applyProtection="1">
      <alignment horizontal="right"/>
    </xf>
    <xf numFmtId="17" fontId="11" fillId="5" borderId="0" xfId="0" applyNumberFormat="1" applyFont="1" applyFill="1" applyAlignment="1" applyProtection="1">
      <alignment horizontal="center"/>
    </xf>
    <xf numFmtId="0" fontId="1" fillId="3" borderId="0" xfId="0" applyFont="1" applyFill="1" applyProtection="1"/>
    <xf numFmtId="0" fontId="11" fillId="0" borderId="37" xfId="0" applyFont="1" applyBorder="1" applyAlignment="1" applyProtection="1">
      <alignment horizontal="centerContinuous"/>
    </xf>
    <xf numFmtId="0" fontId="3" fillId="0" borderId="32" xfId="0" applyFont="1" applyBorder="1" applyAlignment="1" applyProtection="1">
      <alignment horizontal="centerContinuous"/>
    </xf>
    <xf numFmtId="0" fontId="3" fillId="0" borderId="33" xfId="0" applyFont="1" applyBorder="1" applyAlignment="1" applyProtection="1">
      <alignment horizontal="centerContinuous"/>
    </xf>
    <xf numFmtId="0" fontId="11" fillId="0" borderId="26" xfId="0" applyFont="1" applyBorder="1" applyAlignment="1" applyProtection="1">
      <alignment horizontal="center"/>
    </xf>
    <xf numFmtId="0" fontId="11" fillId="0" borderId="17" xfId="0" applyFont="1" applyBorder="1" applyAlignment="1" applyProtection="1">
      <alignment horizontal="center"/>
    </xf>
    <xf numFmtId="0" fontId="11" fillId="0" borderId="15" xfId="0" applyFont="1" applyBorder="1" applyAlignment="1" applyProtection="1">
      <alignment horizontal="center"/>
    </xf>
    <xf numFmtId="0" fontId="11" fillId="0" borderId="9" xfId="0" applyFont="1" applyBorder="1" applyAlignment="1" applyProtection="1">
      <alignment horizontal="center"/>
    </xf>
    <xf numFmtId="10" fontId="3" fillId="0" borderId="15" xfId="11" applyNumberFormat="1" applyFont="1" applyBorder="1" applyProtection="1"/>
    <xf numFmtId="10" fontId="3" fillId="0" borderId="16" xfId="11" applyNumberFormat="1" applyFont="1" applyBorder="1" applyProtection="1"/>
    <xf numFmtId="38" fontId="3" fillId="0" borderId="9" xfId="2" applyNumberFormat="1" applyFont="1" applyBorder="1" applyProtection="1"/>
    <xf numFmtId="1" fontId="3" fillId="0" borderId="9" xfId="0" applyNumberFormat="1" applyFont="1" applyBorder="1" applyAlignment="1" applyProtection="1">
      <alignment horizontal="center"/>
    </xf>
    <xf numFmtId="1" fontId="3" fillId="0" borderId="18" xfId="0" applyNumberFormat="1" applyFont="1" applyBorder="1" applyAlignment="1" applyProtection="1">
      <alignment horizontal="center"/>
    </xf>
    <xf numFmtId="1" fontId="3" fillId="0" borderId="17" xfId="0" applyNumberFormat="1" applyFont="1" applyBorder="1" applyAlignment="1" applyProtection="1">
      <alignment horizontal="center"/>
    </xf>
    <xf numFmtId="10" fontId="3" fillId="0" borderId="26" xfId="11" applyNumberFormat="1" applyFont="1" applyBorder="1" applyProtection="1"/>
    <xf numFmtId="38" fontId="3" fillId="0" borderId="17" xfId="2" applyNumberFormat="1" applyFont="1" applyBorder="1" applyProtection="1"/>
    <xf numFmtId="1" fontId="3" fillId="0" borderId="25" xfId="2" applyNumberFormat="1" applyFont="1" applyBorder="1" applyAlignment="1" applyProtection="1">
      <alignment horizontal="center"/>
    </xf>
    <xf numFmtId="10" fontId="11" fillId="3" borderId="34" xfId="0" applyNumberFormat="1" applyFont="1" applyFill="1" applyBorder="1" applyProtection="1"/>
    <xf numFmtId="38" fontId="11" fillId="0" borderId="34" xfId="2" applyNumberFormat="1" applyFont="1" applyFill="1" applyBorder="1" applyProtection="1"/>
    <xf numFmtId="1" fontId="11" fillId="3" borderId="34" xfId="0" applyNumberFormat="1" applyFont="1" applyFill="1" applyBorder="1" applyProtection="1"/>
    <xf numFmtId="38" fontId="11" fillId="0" borderId="34" xfId="2" applyNumberFormat="1" applyFont="1" applyBorder="1" applyProtection="1"/>
    <xf numFmtId="38" fontId="1" fillId="3" borderId="0" xfId="0" applyNumberFormat="1" applyFont="1" applyFill="1" applyProtection="1"/>
    <xf numFmtId="0" fontId="3" fillId="0" borderId="27" xfId="0" applyFont="1" applyBorder="1" applyAlignment="1" applyProtection="1">
      <alignment horizontal="left"/>
    </xf>
    <xf numFmtId="10" fontId="11" fillId="3" borderId="15" xfId="0" applyNumberFormat="1" applyFont="1" applyFill="1" applyBorder="1" applyProtection="1"/>
    <xf numFmtId="38" fontId="16" fillId="0" borderId="16" xfId="0" applyNumberFormat="1" applyFont="1" applyBorder="1" applyAlignment="1" applyProtection="1">
      <alignment horizontal="centerContinuous"/>
    </xf>
    <xf numFmtId="1" fontId="16" fillId="0" borderId="16" xfId="0" applyNumberFormat="1" applyFont="1" applyBorder="1" applyAlignment="1" applyProtection="1">
      <alignment horizontal="centerContinuous"/>
    </xf>
    <xf numFmtId="38" fontId="3" fillId="0" borderId="9" xfId="2" applyNumberFormat="1" applyFont="1" applyBorder="1" applyAlignment="1" applyProtection="1">
      <alignment horizontal="right"/>
    </xf>
    <xf numFmtId="3" fontId="3" fillId="0" borderId="9" xfId="2" applyNumberFormat="1" applyFont="1" applyBorder="1" applyAlignment="1" applyProtection="1">
      <alignment horizontal="right"/>
    </xf>
    <xf numFmtId="0" fontId="11" fillId="0" borderId="34" xfId="0" applyFont="1" applyBorder="1" applyAlignment="1" applyProtection="1">
      <alignment horizontal="left"/>
    </xf>
    <xf numFmtId="0" fontId="11" fillId="0" borderId="39" xfId="0" applyFont="1" applyBorder="1" applyAlignment="1" applyProtection="1">
      <alignment horizontal="center"/>
    </xf>
    <xf numFmtId="3" fontId="11" fillId="0" borderId="39" xfId="2" applyNumberFormat="1" applyFont="1" applyBorder="1" applyProtection="1"/>
    <xf numFmtId="6" fontId="3" fillId="0" borderId="15" xfId="0" applyNumberFormat="1" applyFont="1" applyBorder="1" applyProtection="1"/>
    <xf numFmtId="6" fontId="3" fillId="0" borderId="15" xfId="0" applyNumberFormat="1" applyFont="1" applyBorder="1" applyAlignment="1" applyProtection="1">
      <alignment horizontal="center"/>
    </xf>
    <xf numFmtId="10" fontId="3" fillId="0" borderId="45" xfId="11" applyNumberFormat="1" applyFont="1" applyBorder="1" applyProtection="1"/>
    <xf numFmtId="0" fontId="11" fillId="0" borderId="37" xfId="9" applyFont="1" applyBorder="1" applyAlignment="1" applyProtection="1">
      <alignment horizontal="centerContinuous"/>
    </xf>
    <xf numFmtId="0" fontId="3" fillId="0" borderId="32" xfId="9" applyFont="1" applyBorder="1" applyAlignment="1" applyProtection="1">
      <alignment horizontal="centerContinuous"/>
    </xf>
    <xf numFmtId="0" fontId="3" fillId="0" borderId="33" xfId="9" applyFont="1" applyBorder="1" applyAlignment="1" applyProtection="1">
      <alignment horizontal="centerContinuous"/>
    </xf>
    <xf numFmtId="0" fontId="11" fillId="0" borderId="38" xfId="9" applyFont="1" applyBorder="1" applyAlignment="1" applyProtection="1">
      <alignment horizontal="center"/>
    </xf>
    <xf numFmtId="0" fontId="11" fillId="0" borderId="17" xfId="9" applyFont="1" applyBorder="1" applyAlignment="1" applyProtection="1">
      <alignment horizontal="center"/>
    </xf>
    <xf numFmtId="0" fontId="11" fillId="0" borderId="15" xfId="9" applyFont="1" applyBorder="1" applyAlignment="1" applyProtection="1">
      <alignment horizontal="center"/>
    </xf>
    <xf numFmtId="0" fontId="11" fillId="0" borderId="9" xfId="9" applyFont="1" applyBorder="1" applyAlignment="1" applyProtection="1">
      <alignment horizontal="center"/>
    </xf>
    <xf numFmtId="10" fontId="3" fillId="0" borderId="9" xfId="11" applyNumberFormat="1" applyFont="1" applyBorder="1" applyProtection="1"/>
    <xf numFmtId="1" fontId="3" fillId="0" borderId="9" xfId="9" applyNumberFormat="1" applyFont="1" applyBorder="1" applyAlignment="1" applyProtection="1">
      <alignment horizontal="center"/>
    </xf>
    <xf numFmtId="10" fontId="11" fillId="3" borderId="34" xfId="9" applyNumberFormat="1" applyFont="1" applyFill="1" applyBorder="1" applyProtection="1"/>
    <xf numFmtId="3" fontId="11" fillId="0" borderId="34" xfId="2" applyNumberFormat="1" applyFont="1" applyBorder="1" applyProtection="1"/>
    <xf numFmtId="6" fontId="3" fillId="0" borderId="15" xfId="9" applyNumberFormat="1" applyFont="1" applyBorder="1" applyProtection="1"/>
    <xf numFmtId="6" fontId="3" fillId="0" borderId="15" xfId="9" applyNumberFormat="1" applyFont="1" applyBorder="1" applyAlignment="1" applyProtection="1">
      <alignment horizontal="center"/>
    </xf>
    <xf numFmtId="0" fontId="1" fillId="3" borderId="0" xfId="9" applyFont="1" applyFill="1" applyProtection="1"/>
    <xf numFmtId="10" fontId="3" fillId="0" borderId="9" xfId="11" applyNumberFormat="1" applyFont="1" applyFill="1" applyBorder="1" applyProtection="1"/>
    <xf numFmtId="10" fontId="3" fillId="0" borderId="17" xfId="11" applyNumberFormat="1" applyFont="1" applyFill="1" applyBorder="1" applyProtection="1"/>
    <xf numFmtId="0" fontId="17" fillId="3" borderId="0" xfId="0" applyFont="1" applyFill="1" applyProtection="1"/>
    <xf numFmtId="0" fontId="3" fillId="0" borderId="15" xfId="0" applyFont="1" applyBorder="1" applyProtection="1"/>
    <xf numFmtId="10" fontId="3" fillId="0" borderId="16" xfId="12" applyNumberFormat="1" applyFont="1" applyBorder="1" applyProtection="1"/>
    <xf numFmtId="38" fontId="3" fillId="0" borderId="9" xfId="2" applyNumberFormat="1" applyFont="1" applyFill="1" applyBorder="1" applyProtection="1"/>
    <xf numFmtId="10" fontId="3" fillId="0" borderId="45" xfId="12" applyNumberFormat="1" applyFont="1" applyBorder="1" applyProtection="1"/>
    <xf numFmtId="0" fontId="3" fillId="0" borderId="16" xfId="0" applyFont="1" applyBorder="1" applyProtection="1"/>
    <xf numFmtId="0" fontId="3" fillId="0" borderId="28" xfId="0" applyFont="1" applyBorder="1" applyProtection="1"/>
    <xf numFmtId="0" fontId="3" fillId="0" borderId="36" xfId="0" applyFont="1" applyBorder="1" applyProtection="1"/>
    <xf numFmtId="10" fontId="3" fillId="0" borderId="36" xfId="12" applyNumberFormat="1" applyFont="1" applyBorder="1" applyProtection="1"/>
    <xf numFmtId="38" fontId="3" fillId="0" borderId="17" xfId="2" applyNumberFormat="1" applyFont="1" applyFill="1" applyBorder="1" applyProtection="1"/>
    <xf numFmtId="10" fontId="3" fillId="0" borderId="15" xfId="12" applyNumberFormat="1" applyFont="1" applyBorder="1" applyProtection="1"/>
    <xf numFmtId="1" fontId="3" fillId="0" borderId="45" xfId="0" applyNumberFormat="1" applyFont="1" applyBorder="1" applyAlignment="1" applyProtection="1">
      <alignment horizontal="center"/>
    </xf>
    <xf numFmtId="38" fontId="12" fillId="4" borderId="15" xfId="0" applyNumberFormat="1" applyFont="1" applyFill="1" applyBorder="1"/>
    <xf numFmtId="38" fontId="12" fillId="4" borderId="9" xfId="0" applyNumberFormat="1" applyFont="1" applyFill="1" applyBorder="1"/>
    <xf numFmtId="38" fontId="12" fillId="4" borderId="15" xfId="0" applyNumberFormat="1" applyFont="1" applyFill="1" applyBorder="1" applyProtection="1"/>
    <xf numFmtId="38" fontId="13" fillId="4" borderId="15" xfId="0" applyNumberFormat="1" applyFont="1" applyFill="1" applyBorder="1" applyProtection="1"/>
    <xf numFmtId="38" fontId="12" fillId="4" borderId="16" xfId="0" applyNumberFormat="1" applyFont="1" applyFill="1" applyBorder="1" applyProtection="1"/>
    <xf numFmtId="38" fontId="12" fillId="0" borderId="10" xfId="0" applyNumberFormat="1" applyFont="1" applyBorder="1" applyProtection="1"/>
    <xf numFmtId="0" fontId="13" fillId="3" borderId="0" xfId="0" applyFont="1" applyFill="1" applyAlignment="1" applyProtection="1">
      <alignment horizontal="centerContinuous"/>
      <protection locked="0"/>
    </xf>
    <xf numFmtId="0" fontId="12" fillId="3" borderId="0" xfId="0" applyFont="1" applyFill="1" applyAlignment="1" applyProtection="1">
      <alignment horizontal="centerContinuous"/>
      <protection locked="0"/>
    </xf>
    <xf numFmtId="0" fontId="12" fillId="0" borderId="31" xfId="0" applyFont="1" applyBorder="1" applyAlignment="1" applyProtection="1">
      <alignment horizontal="centerContinuous"/>
      <protection locked="0"/>
    </xf>
    <xf numFmtId="0" fontId="12" fillId="0" borderId="3" xfId="0" applyFont="1" applyBorder="1" applyAlignment="1" applyProtection="1">
      <alignment horizontal="centerContinuous"/>
      <protection locked="0"/>
    </xf>
    <xf numFmtId="0" fontId="1" fillId="3" borderId="0" xfId="0" applyFont="1" applyFill="1" applyProtection="1">
      <protection locked="0"/>
    </xf>
    <xf numFmtId="0" fontId="18" fillId="3" borderId="0" xfId="0" applyFont="1" applyFill="1" applyProtection="1">
      <protection locked="0"/>
    </xf>
    <xf numFmtId="0" fontId="13" fillId="3" borderId="0" xfId="0" applyFont="1" applyFill="1" applyProtection="1">
      <protection locked="0"/>
    </xf>
    <xf numFmtId="49" fontId="12" fillId="3" borderId="2" xfId="0" applyNumberFormat="1" applyFont="1" applyFill="1" applyBorder="1" applyAlignment="1" applyProtection="1">
      <alignment horizontal="center"/>
      <protection locked="0"/>
    </xf>
    <xf numFmtId="164" fontId="12" fillId="3" borderId="2" xfId="0" applyNumberFormat="1" applyFont="1" applyFill="1" applyBorder="1" applyAlignment="1" applyProtection="1">
      <alignment horizontal="center"/>
      <protection locked="0"/>
    </xf>
    <xf numFmtId="0" fontId="13" fillId="8" borderId="0" xfId="0" applyFont="1" applyFill="1" applyAlignment="1" applyProtection="1">
      <alignment horizontal="centerContinuous"/>
      <protection locked="0"/>
    </xf>
    <xf numFmtId="0" fontId="13" fillId="3" borderId="0" xfId="0" applyFont="1" applyFill="1" applyAlignment="1">
      <alignment horizontal="center"/>
    </xf>
    <xf numFmtId="0" fontId="5" fillId="3" borderId="2" xfId="6" applyFill="1" applyBorder="1" applyAlignment="1" applyProtection="1">
      <alignment horizontal="center"/>
      <protection locked="0"/>
    </xf>
    <xf numFmtId="0" fontId="8" fillId="3" borderId="2" xfId="7" applyFill="1" applyBorder="1" applyAlignment="1" applyProtection="1">
      <alignment horizontal="center"/>
      <protection locked="0"/>
    </xf>
    <xf numFmtId="0" fontId="12" fillId="3" borderId="0" xfId="0" applyFont="1" applyFill="1" applyAlignment="1">
      <alignment horizontal="left" vertical="top" wrapText="1"/>
    </xf>
    <xf numFmtId="0" fontId="10" fillId="3" borderId="0" xfId="0" applyFont="1" applyFill="1" applyAlignment="1">
      <alignment horizontal="center"/>
    </xf>
    <xf numFmtId="0" fontId="11" fillId="3" borderId="0" xfId="0" applyFont="1" applyFill="1" applyAlignment="1">
      <alignment horizontal="center"/>
    </xf>
    <xf numFmtId="38" fontId="3" fillId="0" borderId="29" xfId="0" applyNumberFormat="1" applyFont="1" applyBorder="1" applyAlignment="1" applyProtection="1">
      <alignment horizontal="center"/>
    </xf>
    <xf numFmtId="38" fontId="3" fillId="0" borderId="9" xfId="0" applyNumberFormat="1" applyFont="1" applyBorder="1" applyAlignment="1" applyProtection="1">
      <alignment horizontal="center"/>
    </xf>
    <xf numFmtId="0" fontId="12" fillId="3" borderId="30" xfId="0" applyFont="1" applyFill="1" applyBorder="1" applyAlignment="1" applyProtection="1">
      <alignment horizontal="center"/>
    </xf>
    <xf numFmtId="38" fontId="3" fillId="0" borderId="29" xfId="9" applyNumberFormat="1" applyFont="1" applyBorder="1" applyAlignment="1" applyProtection="1">
      <alignment horizontal="center"/>
    </xf>
    <xf numFmtId="38" fontId="3" fillId="0" borderId="9" xfId="9" applyNumberFormat="1" applyFont="1" applyBorder="1" applyAlignment="1" applyProtection="1">
      <alignment horizontal="center"/>
    </xf>
    <xf numFmtId="0" fontId="19" fillId="4" borderId="45" xfId="0" applyFont="1" applyFill="1" applyBorder="1" applyAlignment="1">
      <alignment horizontal="center" vertical="center" wrapText="1"/>
    </xf>
    <xf numFmtId="0" fontId="14" fillId="6" borderId="55" xfId="0" applyFont="1" applyFill="1" applyBorder="1" applyAlignment="1">
      <alignment horizontal="center" wrapText="1"/>
    </xf>
    <xf numFmtId="0" fontId="14" fillId="6" borderId="52" xfId="0" applyFont="1" applyFill="1" applyBorder="1" applyAlignment="1">
      <alignment horizontal="center" wrapText="1"/>
    </xf>
    <xf numFmtId="0" fontId="14" fillId="6" borderId="54" xfId="0" applyFont="1" applyFill="1" applyBorder="1" applyAlignment="1">
      <alignment horizontal="center" wrapText="1"/>
    </xf>
    <xf numFmtId="0" fontId="14" fillId="6" borderId="53" xfId="0" applyFont="1" applyFill="1" applyBorder="1" applyAlignment="1">
      <alignment horizontal="center" wrapText="1"/>
    </xf>
    <xf numFmtId="0" fontId="14" fillId="6" borderId="51" xfId="0" applyFont="1" applyFill="1" applyBorder="1" applyAlignment="1">
      <alignment horizontal="center" wrapText="1"/>
    </xf>
  </cellXfs>
  <cellStyles count="21">
    <cellStyle name="Comma 10" xfId="20" xr:uid="{BA7E3C30-6BB9-45E7-A36A-5474CCC759D8}"/>
    <cellStyle name="Comma 2" xfId="1" xr:uid="{00000000-0005-0000-0000-000000000000}"/>
    <cellStyle name="Comma 2 2" xfId="2" xr:uid="{00000000-0005-0000-0000-000001000000}"/>
    <cellStyle name="Comma 3" xfId="3" xr:uid="{00000000-0005-0000-0000-000002000000}"/>
    <cellStyle name="Comma 3 2" xfId="4" xr:uid="{00000000-0005-0000-0000-000003000000}"/>
    <cellStyle name="Comma 3 2 2" xfId="15" xr:uid="{11F5B54F-7411-4293-BFC6-503E3AAA5644}"/>
    <cellStyle name="Currency 2" xfId="5" xr:uid="{00000000-0005-0000-0000-000004000000}"/>
    <cellStyle name="Hyperlink" xfId="6" builtinId="8" customBuiltin="1"/>
    <cellStyle name="Hyperlink 2" xfId="7" xr:uid="{00000000-0005-0000-0000-000006000000}"/>
    <cellStyle name="Hyperlink 3" xfId="8" xr:uid="{00000000-0005-0000-0000-000007000000}"/>
    <cellStyle name="Hyperlink 4" xfId="17" xr:uid="{C865C056-CE4F-459F-8444-07306178ECC8}"/>
    <cellStyle name="Normal" xfId="0" builtinId="0"/>
    <cellStyle name="Normal - Style1 2" xfId="19" xr:uid="{46B7EB6B-7EB1-44E7-B5C3-0209CE79F200}"/>
    <cellStyle name="Normal 2" xfId="9" xr:uid="{00000000-0005-0000-0000-000009000000}"/>
    <cellStyle name="Normal 2 2" xfId="14" xr:uid="{BD3D86D4-91A7-4B59-B4DD-849FD630C777}"/>
    <cellStyle name="Percent 10" xfId="18" xr:uid="{A80B5726-AAFD-4A45-9BF0-44A9F19A955B}"/>
    <cellStyle name="Percent 2" xfId="10" xr:uid="{00000000-0005-0000-0000-00000F000000}"/>
    <cellStyle name="Percent 2 2" xfId="11" xr:uid="{00000000-0005-0000-0000-000010000000}"/>
    <cellStyle name="Percent 2 2 2" xfId="16" xr:uid="{B96C9A4D-CF5D-4112-8ADA-8B72AB401292}"/>
    <cellStyle name="Percent 3" xfId="12" xr:uid="{00000000-0005-0000-0000-000011000000}"/>
    <cellStyle name="remit address" xfId="13" xr:uid="{00000000-0005-0000-0000-000012000000}"/>
  </cellStyles>
  <dxfs count="0"/>
  <tableStyles count="0" defaultTableStyle="TableStyleMedium9" defaultPivotStyle="PivotStyleLight16"/>
  <colors>
    <mruColors>
      <color rgb="FFCCECFF"/>
      <color rgb="FFFFFFCC"/>
      <color rgb="FFFFCCCC"/>
      <color rgb="FFFFCC99"/>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fmlaLink="$J$1" noThreeD="1"/>
</file>

<file path=xl/ctrlProps/ctrlProp2.xml><?xml version="1.0" encoding="utf-8"?>
<formControlPr xmlns="http://schemas.microsoft.com/office/spreadsheetml/2009/9/main" objectType="CheckBox" fmlaLink="$J$1" lockText="1" noThreeD="1"/>
</file>

<file path=xl/ctrlProps/ctrlProp3.xml><?xml version="1.0" encoding="utf-8"?>
<formControlPr xmlns="http://schemas.microsoft.com/office/spreadsheetml/2009/9/main" objectType="CheckBox" fmlaLink="Claim!$J$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676275</xdr:colOff>
          <xdr:row>2</xdr:row>
          <xdr:rowOff>180975</xdr:rowOff>
        </xdr:from>
        <xdr:to>
          <xdr:col>5</xdr:col>
          <xdr:colOff>323850</xdr:colOff>
          <xdr:row>4</xdr:row>
          <xdr:rowOff>19050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xdr:row>
          <xdr:rowOff>180975</xdr:rowOff>
        </xdr:from>
        <xdr:to>
          <xdr:col>5</xdr:col>
          <xdr:colOff>323850</xdr:colOff>
          <xdr:row>4</xdr:row>
          <xdr:rowOff>19050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619125</xdr:colOff>
          <xdr:row>3</xdr:row>
          <xdr:rowOff>9525</xdr:rowOff>
        </xdr:from>
        <xdr:to>
          <xdr:col>6</xdr:col>
          <xdr:colOff>495300</xdr:colOff>
          <xdr:row>4</xdr:row>
          <xdr:rowOff>19050</xdr:rowOff>
        </xdr:to>
        <xdr:sp macro="" textlink="">
          <xdr:nvSpPr>
            <xdr:cNvPr id="15494" name="Check Box 134" hidden="1">
              <a:extLst>
                <a:ext uri="{63B3BB69-23CF-44E3-9099-C40C66FF867C}">
                  <a14:compatExt spid="_x0000_s15494"/>
                </a:ext>
                <a:ext uri="{FF2B5EF4-FFF2-40B4-BE49-F238E27FC236}">
                  <a16:creationId xmlns:a16="http://schemas.microsoft.com/office/drawing/2014/main" id="{00000000-0008-0000-0100-00008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xcportal-my.sharepoint.com/personal/michael_cox2_dxc_com/Documents/Business%20Office/04_3%20Year%20Extension/HP%20Costs%20Detail_Staff%20Dow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48.92.48.19\CalwinData\Projects\CalWin\Updated%20Documents\CalWin%20102301%20BO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teams8.sharepoint.hp.com/Documents%20and%20Settings/hzf1j2/Local%20Settings/Temporary%20Internet%20Files/OLK867/R2R_forecasting_model_ElectionsOntario_540576_Sept29LT%2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dxcportal.sharepoint.com/Documents%20and%20Settings/robincha/Local%20Settings/Temporary%20Internet%20Files/Content.Outlook/5J6GYGHZ/Cenovus_Forecasting_Cons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teams7.sharepoint.hp.com/teams/canfinescommercial/Commercial%20Close%20and%20Flash/Flash/2011/2011%2009%20Jul%20Flash/WC/1_WesternCanada_July2011_Flash.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xcportal.sharepoint.com/1-PHIL/Trade%20-%20Cost%20-%20P%20&amp;%20L/008%20-%20June%20F03/YTD%20Nov-Jun%20F2003%20databas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dxcportal.sharepoint.com/Documents%20and%20Settings/martelri/My%20Documents/Cenovus/Flash/FY12/06-Mid-Apr12/Finals/FMR_tool_blank_template_Cenovus_MID-Jan_Operation%20Revenue%20all%20in%20Aug.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Canada%20Finance\TSC%20Finance\ADA%20Canada\2007%20Monthly%20Work\01-Jan%2007\Close%20SMRs\ADU-Prox\113i%20Close%20-%20East%20-%20Jan%20200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dxcportal-my.sharepoint.com/Users/mcox53/AppData/Local/Microsoft/Windows/Temporary%20Internet%20Files/Content.Outlook/DK80G47P/COUNTY%20EXPENDITURES%20BY%20MONTH%20FY%2014-15%20inv%20PROJECTIO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scascw017\calwindata\Documents%20and%20Settings\tzq678\Local%20Settings\Temporary%20Internet%20Files\OLK28\CR2748%20Caseload%20Impact%2020041207%20v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xcportal-my.sharepoint.com/Users/mcox53/OneDrive%20-%20DXC%20Production/Business%20Office/Quarterly%20Portfolio%20Finance%20Meeting/2019_01/Forecast%20CalWIN%20-%20FY19_Dec%20close_Feb%20Forecast(DXC)_v5_012219_SIFT_WD-8_F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xcportal.sharepoint.com/Documents%20and%20Settings/qzgqb6/Local%20Settings/Temporary%20Internet%20Files/OLK29/Managed%20Services/ACTS/P&amp;L/ACTS/ACTS%20COPE%20V10.7%20010308%20-%20distribution%20copy%20-%20wor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xcportal.sharepoint.com/Documents%20and%20Settings/CITAKS/Local%20Settings/Temp/Hanger_COPE_V10.7_010308%20Trans%2060m%20HWSW%20I%20&amp;%20Dual%20DC%207Y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xcportal.sharepoint.com/Users/jayaadel/Documents/Calgary%20Accounts/FY12%2013%20Suncor%20Hour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xcportal.sharepoint.com/Users/worthmic/AppData/Local/Microsoft/Windows/Temporary%20Internet%20Files/Content.Outlook/97S2HW1O/CMT%20Template%20-%20V7%205a_20120626a.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xcportal.sharepoint.com/McKay%202003/Outlook%20Files/2003%20Outlook%20Cda%20CDE%20Or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Documents%20and%20Settings\rz7drr.EDSADCA\Local%20Settings\Temporary%20Internet%20Files\OLK3\Total%20Client%20Proximity%20Centres\09+03\smr%20322%20apps%20oct%209%20%20cadxl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dxcportal.sharepoint.com/Documents%20and%20Settings/martelri/My%20Documents/Cenovus/Flash/FY12/06-Mid-Apr12/Finals/Volant%20-%20Preferred%20Solution%20v2%200%20PRICING%20June%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
      <sheetName val="Cost Impacts and Constraints"/>
      <sheetName val="A-Total Vendor Cost Summary"/>
      <sheetName val="A1-Total Costs By Month"/>
      <sheetName val="B-Staff Cost"/>
      <sheetName val="C-Hardware Costs"/>
      <sheetName val="D-Hardware Maintenance Cost"/>
      <sheetName val="E-Software Costs"/>
      <sheetName val="F-Software Maintenance Cost"/>
      <sheetName val="G-Facilities Cost"/>
      <sheetName val="H - Network Costs"/>
      <sheetName val="I-ASF HW &amp; HWM Cost"/>
      <sheetName val="J-ASF SW &amp; SWM Cost"/>
      <sheetName val="K-ASF Facilities Net Other"/>
      <sheetName val="L-Other Costs"/>
      <sheetName val="M-Application Maint Cost"/>
      <sheetName val="Workbook Constant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31">
          <cell r="C31">
            <v>8000</v>
          </cell>
        </row>
        <row r="32">
          <cell r="C32">
            <v>142.46277607570141</v>
          </cell>
        </row>
      </sheetData>
      <sheetData sheetId="16">
        <row r="4">
          <cell r="C4">
            <v>42037</v>
          </cell>
        </row>
        <row r="5">
          <cell r="C5">
            <v>42232</v>
          </cell>
        </row>
        <row r="6">
          <cell r="C6">
            <v>6</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Sch B"/>
      <sheetName val="New Servers"/>
      <sheetName val="New Rack Servers"/>
      <sheetName val="Server Rack"/>
      <sheetName val="Change FY1920"/>
      <sheetName val="County Direct FY1920"/>
      <sheetName val="Summary FY1920"/>
      <sheetName val="Credits FY1920"/>
      <sheetName val="Credits Summary FY1920"/>
      <sheetName val="County Direct Credit Balances"/>
    </sheetNames>
    <sheetDataSet>
      <sheetData sheetId="0"/>
      <sheetData sheetId="1">
        <row r="1">
          <cell r="I1">
            <v>0.63</v>
          </cell>
        </row>
      </sheetData>
      <sheetData sheetId="2"/>
      <sheetData sheetId="3"/>
      <sheetData sheetId="4"/>
      <sheetData sheetId="5"/>
      <sheetData sheetId="6"/>
      <sheetData sheetId="7">
        <row r="1">
          <cell r="I1" t="str">
            <v>Total Cost</v>
          </cell>
        </row>
      </sheetData>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er's summary"/>
      <sheetName val="I-EO"/>
      <sheetName val="EO"/>
      <sheetName val="Staff-EO"/>
      <sheetName val="BS-EO"/>
      <sheetName val="SAP-EO"/>
      <sheetName val="cc2"/>
      <sheetName val="I-cc2"/>
      <sheetName val="BS-cc2"/>
      <sheetName val="SAP-cc2"/>
      <sheetName val="cc3"/>
      <sheetName val="I-cc3"/>
      <sheetName val="BS-cc3"/>
      <sheetName val="SAP-cc3"/>
      <sheetName val="cc4"/>
      <sheetName val="I-cc4"/>
      <sheetName val="BS-cc4"/>
      <sheetName val="SAP-cc4"/>
      <sheetName val="EMS"/>
      <sheetName val="Reference table"/>
      <sheetName val="Instructions_Version control"/>
      <sheetName val="Notes"/>
    </sheetNames>
    <sheetDataSet>
      <sheetData sheetId="0"/>
      <sheetData sheetId="1">
        <row r="427">
          <cell r="U427">
            <v>0</v>
          </cell>
        </row>
      </sheetData>
      <sheetData sheetId="2"/>
      <sheetData sheetId="3">
        <row r="39">
          <cell r="EH39">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sheetName val="ALL"/>
      <sheetName val="Transformation"/>
      <sheetName val="Reference"/>
    </sheetNames>
    <sheetDataSet>
      <sheetData sheetId="0" refreshError="1"/>
      <sheetData sheetId="1" refreshError="1"/>
      <sheetData sheetId="2" refreshError="1"/>
      <sheetData sheetId="3" refreshError="1"/>
      <sheetData sheetId="4" refreshError="1">
        <row r="1">
          <cell r="A1" t="str">
            <v>Organization</v>
          </cell>
          <cell r="B1" t="str">
            <v>Hrs/mth</v>
          </cell>
        </row>
        <row r="2">
          <cell r="A2" t="str">
            <v>Cenovus</v>
          </cell>
          <cell r="B2">
            <v>150</v>
          </cell>
        </row>
        <row r="3">
          <cell r="A3" t="str">
            <v>FIRM</v>
          </cell>
          <cell r="B3">
            <v>150</v>
          </cell>
        </row>
        <row r="4">
          <cell r="A4" t="str">
            <v>Full Circle</v>
          </cell>
          <cell r="B4">
            <v>150</v>
          </cell>
        </row>
        <row r="5">
          <cell r="A5" t="str">
            <v>HP - Canada</v>
          </cell>
          <cell r="B5">
            <v>140.6</v>
          </cell>
        </row>
        <row r="6">
          <cell r="A6" t="str">
            <v>HP - Costa Rica</v>
          </cell>
          <cell r="B6">
            <v>153.58000000000001</v>
          </cell>
        </row>
        <row r="7">
          <cell r="A7" t="str">
            <v>HP - USA</v>
          </cell>
          <cell r="B7">
            <v>140.88999999999999</v>
          </cell>
        </row>
        <row r="8">
          <cell r="A8" t="str">
            <v>Sierra</v>
          </cell>
          <cell r="B8">
            <v>150</v>
          </cell>
        </row>
        <row r="9">
          <cell r="A9" t="str">
            <v>Other</v>
          </cell>
          <cell r="B9">
            <v>150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Contract Contacts"/>
      <sheetName val="Current Year Flash - CAD"/>
      <sheetName val="Variance to Prior Flash"/>
      <sheetName val="Variance to ASPIRE"/>
      <sheetName val="Qtr to Qtr Variance"/>
      <sheetName val="Next Year Flash - CAD"/>
      <sheetName val="Prior Flash - CAD"/>
      <sheetName val="Aspire - CAD"/>
      <sheetName val="Prior Year - CAD"/>
      <sheetName val="Current_Outlook"/>
      <sheetName val="Contract_Lookup"/>
      <sheetName val="Other_Lookups"/>
    </sheetNames>
    <sheetDataSet>
      <sheetData sheetId="0">
        <row r="2">
          <cell r="C2" t="str">
            <v>Western Canada</v>
          </cell>
        </row>
        <row r="4">
          <cell r="C4" t="str">
            <v>Jun (6 + 6) Flash</v>
          </cell>
        </row>
        <row r="7">
          <cell r="C7">
            <v>2010</v>
          </cell>
        </row>
      </sheetData>
      <sheetData sheetId="1"/>
      <sheetData sheetId="2"/>
      <sheetData sheetId="3">
        <row r="6">
          <cell r="D6" t="str">
            <v>Commercial Alberta / BC</v>
          </cell>
        </row>
      </sheetData>
      <sheetData sheetId="4">
        <row r="6">
          <cell r="D6" t="str">
            <v>Saskatchewan PS</v>
          </cell>
        </row>
      </sheetData>
      <sheetData sheetId="5"/>
      <sheetData sheetId="6"/>
      <sheetData sheetId="7"/>
      <sheetData sheetId="8"/>
      <sheetData sheetId="9"/>
      <sheetData sheetId="10">
        <row r="1">
          <cell r="A1" t="str">
            <v>Dynamic Key_Rev_COL</v>
          </cell>
        </row>
      </sheetData>
      <sheetData sheetId="11">
        <row r="2">
          <cell r="R2" t="str">
            <v>Comm'l AB - BC Small Contracts</v>
          </cell>
        </row>
      </sheetData>
      <sheetData sheetId="12">
        <row r="3">
          <cell r="I3" t="str">
            <v>Dec (0 + 12) Flash</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Client only"/>
      <sheetName val="By Client-Role"/>
      <sheetName val="By Client-Employee"/>
      <sheetName val="Database-HPA65"/>
      <sheetName val="Non-Trade HPA65"/>
      <sheetName val="Dept excluded from the database"/>
      <sheetName val="Staff Assignments"/>
      <sheetName val="Roles"/>
      <sheetName val="Clients"/>
      <sheetName val="Mar 2003 HPA65"/>
      <sheetName val="April 2003 HPA65"/>
      <sheetName val="May 2003 HPA65"/>
      <sheetName val="Jun 2003 HPA65"/>
    </sheetNames>
    <sheetDataSet>
      <sheetData sheetId="0"/>
      <sheetData sheetId="1"/>
      <sheetData sheetId="2"/>
      <sheetData sheetId="3"/>
      <sheetData sheetId="4"/>
      <sheetData sheetId="5"/>
      <sheetData sheetId="6">
        <row r="2">
          <cell r="A2" t="str">
            <v>8102Buschlen, Morgan</v>
          </cell>
          <cell r="B2" t="str">
            <v>Buschlen, Morgan</v>
          </cell>
          <cell r="C2">
            <v>8102</v>
          </cell>
          <cell r="D2" t="str">
            <v>OUTPUT &amp; SCHEDULING</v>
          </cell>
          <cell r="E2" t="str">
            <v>H2</v>
          </cell>
          <cell r="F2">
            <v>80702</v>
          </cell>
        </row>
        <row r="3">
          <cell r="A3" t="str">
            <v>8102Dowling, Bob</v>
          </cell>
          <cell r="B3" t="str">
            <v>Dowling, Bob</v>
          </cell>
          <cell r="C3" t="str">
            <v>8102</v>
          </cell>
          <cell r="D3" t="str">
            <v>TAPE</v>
          </cell>
          <cell r="E3" t="str">
            <v>H1</v>
          </cell>
          <cell r="F3" t="str">
            <v>80702</v>
          </cell>
        </row>
        <row r="4">
          <cell r="A4" t="str">
            <v>8102Dowling, Robert</v>
          </cell>
          <cell r="B4" t="str">
            <v>Dowling, Robert</v>
          </cell>
          <cell r="C4" t="str">
            <v>8102</v>
          </cell>
          <cell r="D4" t="str">
            <v>TAPE</v>
          </cell>
          <cell r="E4" t="str">
            <v>H1</v>
          </cell>
          <cell r="F4" t="str">
            <v>80702</v>
          </cell>
        </row>
        <row r="5">
          <cell r="A5" t="str">
            <v>8102Fitzgerald, Barb</v>
          </cell>
          <cell r="B5" t="str">
            <v>Fitzgerald, Barb</v>
          </cell>
          <cell r="C5" t="str">
            <v>8102</v>
          </cell>
          <cell r="D5" t="str">
            <v>TAPE-Mgmt</v>
          </cell>
          <cell r="E5" t="str">
            <v>H2</v>
          </cell>
          <cell r="F5" t="str">
            <v>80702</v>
          </cell>
        </row>
        <row r="6">
          <cell r="A6" t="str">
            <v>8102Henderson, James</v>
          </cell>
          <cell r="B6" t="str">
            <v>Henderson, James</v>
          </cell>
          <cell r="C6">
            <v>8102</v>
          </cell>
          <cell r="D6" t="str">
            <v>OUTPUT &amp; SCHEDULING</v>
          </cell>
          <cell r="E6" t="str">
            <v>H1</v>
          </cell>
          <cell r="F6">
            <v>80702</v>
          </cell>
        </row>
        <row r="7">
          <cell r="A7" t="str">
            <v>8102MacAskill, Alice</v>
          </cell>
          <cell r="B7" t="str">
            <v>MacAskill, Alice</v>
          </cell>
          <cell r="C7" t="str">
            <v>8102</v>
          </cell>
          <cell r="D7" t="str">
            <v>TAPE</v>
          </cell>
          <cell r="E7" t="str">
            <v>H2</v>
          </cell>
          <cell r="F7" t="str">
            <v>80702</v>
          </cell>
        </row>
        <row r="8">
          <cell r="A8" t="str">
            <v>8102Panacci, Joseph</v>
          </cell>
          <cell r="B8" t="str">
            <v>Panacci, Joseph</v>
          </cell>
          <cell r="C8" t="str">
            <v>8102</v>
          </cell>
          <cell r="D8" t="str">
            <v>OUTPUT &amp; SCHEDULING</v>
          </cell>
          <cell r="E8" t="str">
            <v>HS</v>
          </cell>
          <cell r="F8" t="str">
            <v>80702</v>
          </cell>
        </row>
        <row r="9">
          <cell r="A9" t="str">
            <v>8102Vallena, Rolando</v>
          </cell>
          <cell r="B9" t="str">
            <v>Vallena, Rolando</v>
          </cell>
          <cell r="C9" t="str">
            <v>8102</v>
          </cell>
          <cell r="D9" t="str">
            <v>TAPE</v>
          </cell>
          <cell r="E9" t="str">
            <v>H2</v>
          </cell>
          <cell r="F9" t="str">
            <v>80702</v>
          </cell>
        </row>
        <row r="10">
          <cell r="A10" t="str">
            <v>8102Zheng, Li</v>
          </cell>
          <cell r="B10" t="str">
            <v>Zheng, Li</v>
          </cell>
          <cell r="C10" t="str">
            <v>8102</v>
          </cell>
          <cell r="D10" t="str">
            <v>OUTPUT &amp; SCHEDULING</v>
          </cell>
          <cell r="E10" t="str">
            <v>H2</v>
          </cell>
          <cell r="F10" t="str">
            <v>80702</v>
          </cell>
        </row>
        <row r="11">
          <cell r="A11" t="str">
            <v>8104Kulasingam, Sandaram</v>
          </cell>
          <cell r="B11" t="str">
            <v>Kulasingam, Sandaram</v>
          </cell>
          <cell r="C11" t="str">
            <v>8104</v>
          </cell>
          <cell r="D11" t="str">
            <v>TAPE</v>
          </cell>
          <cell r="E11" t="str">
            <v>H1</v>
          </cell>
          <cell r="F11" t="str">
            <v>80704</v>
          </cell>
        </row>
        <row r="12">
          <cell r="A12" t="str">
            <v>8104Kulasingam, Sundaram</v>
          </cell>
          <cell r="B12" t="str">
            <v>Kulasingam, Sundaram</v>
          </cell>
          <cell r="C12" t="str">
            <v>8104</v>
          </cell>
          <cell r="D12" t="str">
            <v>TAPE</v>
          </cell>
          <cell r="E12" t="str">
            <v>H1</v>
          </cell>
          <cell r="F12" t="str">
            <v>80704</v>
          </cell>
        </row>
        <row r="13">
          <cell r="A13" t="str">
            <v>8104Li, Andy</v>
          </cell>
          <cell r="B13" t="str">
            <v>Li, Andy</v>
          </cell>
          <cell r="C13" t="str">
            <v>8104</v>
          </cell>
          <cell r="D13" t="str">
            <v>TAPE</v>
          </cell>
          <cell r="E13" t="str">
            <v>H1</v>
          </cell>
          <cell r="F13" t="str">
            <v>80704</v>
          </cell>
        </row>
        <row r="14">
          <cell r="A14" t="str">
            <v>8104Reyna, Ryan</v>
          </cell>
          <cell r="B14" t="str">
            <v>Reyna, Ryan</v>
          </cell>
          <cell r="C14" t="str">
            <v>8104</v>
          </cell>
          <cell r="D14" t="str">
            <v>TAPE</v>
          </cell>
          <cell r="E14" t="str">
            <v>H1</v>
          </cell>
          <cell r="F14" t="str">
            <v>80704</v>
          </cell>
        </row>
        <row r="15">
          <cell r="A15" t="str">
            <v>8104Shepherd-Cushnie, Sandra</v>
          </cell>
          <cell r="B15" t="str">
            <v>Shepherd-Cushnie, Sandra</v>
          </cell>
          <cell r="C15" t="str">
            <v>8104</v>
          </cell>
          <cell r="D15" t="str">
            <v>TAPE</v>
          </cell>
          <cell r="E15" t="str">
            <v>H2</v>
          </cell>
          <cell r="F15" t="str">
            <v>80704</v>
          </cell>
        </row>
        <row r="16">
          <cell r="A16" t="str">
            <v>8107Arning, Kenneth</v>
          </cell>
          <cell r="B16" t="str">
            <v>Arning, Kenneth</v>
          </cell>
          <cell r="C16">
            <v>8107</v>
          </cell>
          <cell r="D16" t="str">
            <v>NT</v>
          </cell>
          <cell r="E16" t="str">
            <v>H4</v>
          </cell>
          <cell r="F16">
            <v>80707</v>
          </cell>
        </row>
        <row r="17">
          <cell r="A17" t="str">
            <v>8107Dorey, Joseph</v>
          </cell>
          <cell r="B17" t="str">
            <v>Dorey, Joseph</v>
          </cell>
          <cell r="C17">
            <v>8107</v>
          </cell>
          <cell r="D17" t="str">
            <v>NT</v>
          </cell>
          <cell r="E17" t="str">
            <v>H2</v>
          </cell>
          <cell r="F17">
            <v>80707</v>
          </cell>
        </row>
        <row r="18">
          <cell r="A18" t="str">
            <v>8107Eastabrook, Jamie</v>
          </cell>
          <cell r="B18" t="str">
            <v>Eastabrook, Jamie</v>
          </cell>
          <cell r="C18">
            <v>8107</v>
          </cell>
          <cell r="D18" t="str">
            <v>NT</v>
          </cell>
          <cell r="E18" t="str">
            <v>H2</v>
          </cell>
          <cell r="F18">
            <v>80707</v>
          </cell>
        </row>
        <row r="19">
          <cell r="A19" t="str">
            <v>8107Kumarasamy, Nathan</v>
          </cell>
          <cell r="B19" t="str">
            <v>Kumarasamy, Nathan</v>
          </cell>
          <cell r="C19">
            <v>8107</v>
          </cell>
          <cell r="D19" t="str">
            <v>NT</v>
          </cell>
          <cell r="E19" t="str">
            <v>H2</v>
          </cell>
          <cell r="F19">
            <v>80707</v>
          </cell>
        </row>
        <row r="20">
          <cell r="A20" t="str">
            <v>8107Lee, Rune</v>
          </cell>
          <cell r="B20" t="str">
            <v>Lee, Rune</v>
          </cell>
          <cell r="C20">
            <v>8107</v>
          </cell>
          <cell r="D20" t="str">
            <v>NT</v>
          </cell>
          <cell r="E20" t="str">
            <v>H2</v>
          </cell>
          <cell r="F20">
            <v>80707</v>
          </cell>
        </row>
        <row r="21">
          <cell r="A21" t="str">
            <v>8107Liu, Chris</v>
          </cell>
          <cell r="B21" t="str">
            <v>Liu, Chris</v>
          </cell>
          <cell r="C21">
            <v>8107</v>
          </cell>
          <cell r="D21" t="str">
            <v>NT</v>
          </cell>
          <cell r="E21" t="str">
            <v>H3</v>
          </cell>
          <cell r="F21">
            <v>80707</v>
          </cell>
        </row>
        <row r="22">
          <cell r="A22" t="str">
            <v>8107Martin, Kelvin</v>
          </cell>
          <cell r="B22" t="str">
            <v>Martin, Kelvin</v>
          </cell>
          <cell r="C22">
            <v>8107</v>
          </cell>
          <cell r="D22" t="str">
            <v>NT</v>
          </cell>
          <cell r="E22" t="str">
            <v>H3</v>
          </cell>
          <cell r="F22">
            <v>80707</v>
          </cell>
        </row>
        <row r="23">
          <cell r="A23" t="str">
            <v>8107Perreault, Norman</v>
          </cell>
          <cell r="B23" t="str">
            <v>Perreault, Norman</v>
          </cell>
          <cell r="C23">
            <v>8107</v>
          </cell>
          <cell r="D23" t="str">
            <v>NT</v>
          </cell>
          <cell r="E23" t="str">
            <v>H3</v>
          </cell>
          <cell r="F23">
            <v>80707</v>
          </cell>
        </row>
        <row r="24">
          <cell r="A24" t="str">
            <v>8107Savich, Colleen</v>
          </cell>
          <cell r="B24" t="str">
            <v>Savich, Colleen</v>
          </cell>
          <cell r="C24">
            <v>8107</v>
          </cell>
          <cell r="D24" t="str">
            <v>NT</v>
          </cell>
          <cell r="E24" t="str">
            <v>H2</v>
          </cell>
          <cell r="F24">
            <v>80707</v>
          </cell>
        </row>
        <row r="25">
          <cell r="A25" t="str">
            <v>8107Zhu, Julia</v>
          </cell>
          <cell r="B25" t="str">
            <v>Zhu, Julia</v>
          </cell>
          <cell r="C25">
            <v>8107</v>
          </cell>
          <cell r="D25" t="str">
            <v>UNIX</v>
          </cell>
          <cell r="E25" t="str">
            <v>H3</v>
          </cell>
          <cell r="F25">
            <v>80707</v>
          </cell>
        </row>
        <row r="26">
          <cell r="A26" t="str">
            <v>8136Drugescu, Cezar</v>
          </cell>
          <cell r="B26" t="str">
            <v>Drugescu, Cezar</v>
          </cell>
          <cell r="C26">
            <v>8136</v>
          </cell>
          <cell r="D26" t="str">
            <v>SECURITY MANAGEMENT</v>
          </cell>
          <cell r="E26" t="str">
            <v>H3</v>
          </cell>
          <cell r="F26">
            <v>85136</v>
          </cell>
        </row>
        <row r="27">
          <cell r="A27" t="str">
            <v>8139Bautista, Allan</v>
          </cell>
          <cell r="B27" t="str">
            <v>Bautista, Allan</v>
          </cell>
          <cell r="C27">
            <v>8139</v>
          </cell>
          <cell r="D27" t="str">
            <v>OUTPUT &amp; SCHEDULING</v>
          </cell>
          <cell r="E27" t="str">
            <v>H2</v>
          </cell>
          <cell r="F27">
            <v>80739</v>
          </cell>
        </row>
        <row r="28">
          <cell r="A28" t="str">
            <v>8139Hip Loy Lee, Nick</v>
          </cell>
          <cell r="B28" t="str">
            <v>Hip Loy Lee, Nick</v>
          </cell>
          <cell r="C28" t="str">
            <v>8139</v>
          </cell>
          <cell r="D28" t="str">
            <v>OUTPUT &amp; SCHEDULING</v>
          </cell>
          <cell r="E28" t="str">
            <v>H3</v>
          </cell>
          <cell r="F28" t="str">
            <v>80739</v>
          </cell>
        </row>
        <row r="29">
          <cell r="A29" t="str">
            <v>8139Midena, Christine</v>
          </cell>
          <cell r="B29" t="str">
            <v>Midena, Christine</v>
          </cell>
          <cell r="C29">
            <v>8139</v>
          </cell>
          <cell r="D29" t="str">
            <v>OUTPUT &amp; SCHEDULING</v>
          </cell>
          <cell r="E29" t="str">
            <v>H2</v>
          </cell>
          <cell r="F29">
            <v>80739</v>
          </cell>
        </row>
        <row r="30">
          <cell r="A30" t="str">
            <v>8139St Denis, Wayne</v>
          </cell>
          <cell r="B30" t="str">
            <v>St Denis, Wayne</v>
          </cell>
          <cell r="C30" t="str">
            <v>8139</v>
          </cell>
          <cell r="D30" t="str">
            <v>OUTPUT &amp; SCHEDULING</v>
          </cell>
          <cell r="E30" t="str">
            <v>H3</v>
          </cell>
          <cell r="F30" t="str">
            <v>80739</v>
          </cell>
        </row>
        <row r="31">
          <cell r="A31" t="str">
            <v>8139St. Denis, Wayne</v>
          </cell>
          <cell r="B31" t="str">
            <v>St. Denis, Wayne</v>
          </cell>
          <cell r="C31">
            <v>8139</v>
          </cell>
          <cell r="D31" t="str">
            <v>OUTPUT &amp; SCHEDULING</v>
          </cell>
          <cell r="E31" t="str">
            <v>H3</v>
          </cell>
          <cell r="F31">
            <v>80739</v>
          </cell>
        </row>
        <row r="32">
          <cell r="A32" t="str">
            <v>8142Abraham, Elizabeth</v>
          </cell>
          <cell r="B32" t="str">
            <v>Abraham, Elizabeth</v>
          </cell>
          <cell r="C32" t="str">
            <v>8142</v>
          </cell>
          <cell r="D32" t="str">
            <v>PBM</v>
          </cell>
          <cell r="E32" t="str">
            <v>H3</v>
          </cell>
          <cell r="F32" t="str">
            <v>80642</v>
          </cell>
        </row>
        <row r="33">
          <cell r="A33" t="str">
            <v>8142Albornoz, Arsenio</v>
          </cell>
          <cell r="B33" t="str">
            <v>Albornoz, Arsenio</v>
          </cell>
          <cell r="C33" t="str">
            <v>8142</v>
          </cell>
          <cell r="D33" t="str">
            <v>PBM</v>
          </cell>
          <cell r="E33" t="str">
            <v>H2</v>
          </cell>
          <cell r="F33" t="str">
            <v>80642</v>
          </cell>
        </row>
        <row r="34">
          <cell r="A34" t="str">
            <v>8142Bell, David A.</v>
          </cell>
          <cell r="B34" t="str">
            <v>Bell, David A.</v>
          </cell>
          <cell r="C34" t="str">
            <v>8142</v>
          </cell>
          <cell r="D34" t="str">
            <v>PBM</v>
          </cell>
          <cell r="E34" t="str">
            <v>H2</v>
          </cell>
          <cell r="F34" t="str">
            <v>80642</v>
          </cell>
        </row>
        <row r="35">
          <cell r="A35" t="str">
            <v>8142Biju, Fiji</v>
          </cell>
          <cell r="B35" t="str">
            <v>Biju, Fiji</v>
          </cell>
          <cell r="C35" t="str">
            <v>8142</v>
          </cell>
          <cell r="D35" t="str">
            <v>PBM</v>
          </cell>
          <cell r="E35" t="str">
            <v>H2</v>
          </cell>
          <cell r="F35" t="str">
            <v>80642</v>
          </cell>
        </row>
        <row r="36">
          <cell r="A36" t="str">
            <v>8142Bronilla, Minda</v>
          </cell>
          <cell r="B36" t="str">
            <v>Bronilla, Minda</v>
          </cell>
          <cell r="C36" t="str">
            <v>8142</v>
          </cell>
          <cell r="D36" t="str">
            <v>PBM</v>
          </cell>
          <cell r="E36" t="str">
            <v>H2</v>
          </cell>
          <cell r="F36" t="str">
            <v>80642</v>
          </cell>
        </row>
        <row r="37">
          <cell r="A37" t="str">
            <v>8142Brzuchacz, Chet</v>
          </cell>
          <cell r="B37" t="str">
            <v>Brzuchacz, Chet</v>
          </cell>
          <cell r="C37" t="str">
            <v>8142</v>
          </cell>
          <cell r="D37" t="str">
            <v>PBM</v>
          </cell>
          <cell r="E37" t="str">
            <v>H3</v>
          </cell>
          <cell r="F37" t="str">
            <v>80642</v>
          </cell>
        </row>
        <row r="38">
          <cell r="A38" t="str">
            <v>8142Castellvi, Alberto</v>
          </cell>
          <cell r="B38" t="str">
            <v>Castellvi, Alberto</v>
          </cell>
          <cell r="C38" t="str">
            <v>8142</v>
          </cell>
          <cell r="D38" t="str">
            <v>PBM</v>
          </cell>
          <cell r="E38" t="str">
            <v>H2</v>
          </cell>
          <cell r="F38" t="str">
            <v>80642</v>
          </cell>
        </row>
        <row r="39">
          <cell r="A39" t="str">
            <v>8142Connelly, Jennifer</v>
          </cell>
          <cell r="B39" t="str">
            <v>Connelly, Jennifer</v>
          </cell>
          <cell r="C39" t="str">
            <v>8142</v>
          </cell>
          <cell r="D39" t="str">
            <v>PBM</v>
          </cell>
          <cell r="E39" t="str">
            <v>H2</v>
          </cell>
          <cell r="F39" t="str">
            <v>80642</v>
          </cell>
        </row>
        <row r="40">
          <cell r="A40" t="str">
            <v>8142Furdek, Antonio</v>
          </cell>
          <cell r="B40" t="str">
            <v>Furdek, Antonio</v>
          </cell>
          <cell r="C40" t="str">
            <v>8142</v>
          </cell>
          <cell r="D40" t="str">
            <v>PBM</v>
          </cell>
          <cell r="E40" t="str">
            <v>H2</v>
          </cell>
          <cell r="F40" t="str">
            <v>80642</v>
          </cell>
        </row>
        <row r="41">
          <cell r="A41" t="str">
            <v>8142Ip, Hedy</v>
          </cell>
          <cell r="B41" t="str">
            <v>Ip, Hedy</v>
          </cell>
          <cell r="C41" t="str">
            <v>8142</v>
          </cell>
          <cell r="D41" t="str">
            <v>PBM</v>
          </cell>
          <cell r="E41" t="str">
            <v>H2</v>
          </cell>
          <cell r="F41" t="str">
            <v>80642</v>
          </cell>
        </row>
        <row r="42">
          <cell r="A42" t="str">
            <v>8142Khan, Dean</v>
          </cell>
          <cell r="B42" t="str">
            <v>Khan, Dean</v>
          </cell>
          <cell r="C42" t="str">
            <v>8142</v>
          </cell>
          <cell r="D42" t="str">
            <v>PBM</v>
          </cell>
          <cell r="E42" t="str">
            <v>H3</v>
          </cell>
          <cell r="F42" t="str">
            <v>80642</v>
          </cell>
        </row>
        <row r="43">
          <cell r="A43" t="str">
            <v>8142Khan, Niaz</v>
          </cell>
          <cell r="B43" t="str">
            <v>Khan, Niaz</v>
          </cell>
          <cell r="C43" t="str">
            <v>8142</v>
          </cell>
          <cell r="D43" t="str">
            <v>PBM</v>
          </cell>
          <cell r="E43" t="str">
            <v>H2</v>
          </cell>
          <cell r="F43" t="str">
            <v>80642</v>
          </cell>
        </row>
        <row r="44">
          <cell r="A44" t="str">
            <v>8142Lee, So</v>
          </cell>
          <cell r="B44" t="str">
            <v>Lee, So</v>
          </cell>
          <cell r="C44" t="str">
            <v>8142</v>
          </cell>
          <cell r="D44" t="str">
            <v>PBM</v>
          </cell>
          <cell r="E44" t="str">
            <v>H2</v>
          </cell>
          <cell r="F44" t="str">
            <v>80642</v>
          </cell>
        </row>
        <row r="45">
          <cell r="A45" t="str">
            <v>8142Lee, So Li</v>
          </cell>
          <cell r="B45" t="str">
            <v>Lee, So Li</v>
          </cell>
          <cell r="C45" t="str">
            <v>8142</v>
          </cell>
          <cell r="D45" t="str">
            <v>PBM</v>
          </cell>
          <cell r="E45" t="str">
            <v>H2</v>
          </cell>
          <cell r="F45" t="str">
            <v>80642</v>
          </cell>
        </row>
        <row r="46">
          <cell r="A46" t="str">
            <v>8142Lee, Yong</v>
          </cell>
          <cell r="B46" t="str">
            <v>Lee, Yong</v>
          </cell>
          <cell r="C46" t="str">
            <v>8142</v>
          </cell>
          <cell r="D46" t="str">
            <v>PBM</v>
          </cell>
          <cell r="E46" t="str">
            <v>H2</v>
          </cell>
          <cell r="F46" t="str">
            <v>80642</v>
          </cell>
        </row>
        <row r="47">
          <cell r="A47" t="str">
            <v>8142Lee, Yong K</v>
          </cell>
          <cell r="B47" t="str">
            <v>Lee, Yong K</v>
          </cell>
          <cell r="C47" t="str">
            <v>8142</v>
          </cell>
          <cell r="D47" t="str">
            <v>PBM</v>
          </cell>
          <cell r="E47" t="str">
            <v>H2</v>
          </cell>
          <cell r="F47" t="str">
            <v>80642</v>
          </cell>
        </row>
        <row r="48">
          <cell r="A48" t="str">
            <v>8142O'Neill, Jennifer</v>
          </cell>
          <cell r="B48" t="str">
            <v>O'Neill, Jennifer</v>
          </cell>
          <cell r="C48" t="str">
            <v>8142</v>
          </cell>
          <cell r="D48" t="str">
            <v>PBM</v>
          </cell>
          <cell r="E48" t="str">
            <v>H2</v>
          </cell>
          <cell r="F48" t="str">
            <v>80642</v>
          </cell>
        </row>
        <row r="49">
          <cell r="A49" t="str">
            <v>8142Ramnath, Sheila</v>
          </cell>
          <cell r="B49" t="str">
            <v>Ramnath, Sheila</v>
          </cell>
          <cell r="C49" t="str">
            <v>8142</v>
          </cell>
          <cell r="D49" t="str">
            <v>PBM</v>
          </cell>
          <cell r="E49" t="str">
            <v>H2</v>
          </cell>
          <cell r="F49" t="str">
            <v>80642</v>
          </cell>
        </row>
        <row r="50">
          <cell r="A50" t="str">
            <v>8142Snicler, Leo</v>
          </cell>
          <cell r="B50" t="str">
            <v>Snicler, Leo</v>
          </cell>
          <cell r="C50" t="str">
            <v>8142</v>
          </cell>
          <cell r="D50" t="str">
            <v>PBM</v>
          </cell>
          <cell r="E50" t="str">
            <v>HS</v>
          </cell>
          <cell r="F50" t="str">
            <v>80642</v>
          </cell>
        </row>
        <row r="51">
          <cell r="A51" t="str">
            <v>8142Talukder, Krishna</v>
          </cell>
          <cell r="B51" t="str">
            <v>Talukder, Krishna</v>
          </cell>
          <cell r="C51" t="str">
            <v>8142</v>
          </cell>
          <cell r="D51" t="str">
            <v>PBM</v>
          </cell>
          <cell r="E51" t="str">
            <v>H2</v>
          </cell>
          <cell r="F51" t="str">
            <v>80642</v>
          </cell>
        </row>
        <row r="52">
          <cell r="A52" t="str">
            <v>8142Talukder, Ram</v>
          </cell>
          <cell r="B52" t="str">
            <v>Talukder, Ram</v>
          </cell>
          <cell r="C52" t="str">
            <v>8142</v>
          </cell>
          <cell r="D52" t="str">
            <v>PBM</v>
          </cell>
          <cell r="E52" t="str">
            <v>H2</v>
          </cell>
          <cell r="F52" t="str">
            <v>80642</v>
          </cell>
        </row>
        <row r="53">
          <cell r="A53" t="str">
            <v>8142Winand, Douglas</v>
          </cell>
          <cell r="B53" t="str">
            <v>Winand, Douglas</v>
          </cell>
          <cell r="C53" t="str">
            <v>8142</v>
          </cell>
          <cell r="D53" t="str">
            <v>PBM</v>
          </cell>
          <cell r="E53" t="str">
            <v>H2</v>
          </cell>
          <cell r="F53" t="str">
            <v>80642</v>
          </cell>
        </row>
        <row r="54">
          <cell r="A54" t="str">
            <v>8152Baird, Debbie</v>
          </cell>
          <cell r="B54" t="str">
            <v>Baird, Debbie</v>
          </cell>
          <cell r="C54" t="str">
            <v>8152</v>
          </cell>
          <cell r="D54" t="str">
            <v>TAPE</v>
          </cell>
          <cell r="E54" t="str">
            <v>H1</v>
          </cell>
          <cell r="F54" t="str">
            <v>80652</v>
          </cell>
        </row>
        <row r="55">
          <cell r="A55" t="str">
            <v>8152Guerrero, Roderick</v>
          </cell>
          <cell r="B55" t="str">
            <v>Guerrero, Roderick</v>
          </cell>
          <cell r="C55" t="str">
            <v>8152</v>
          </cell>
          <cell r="D55" t="str">
            <v>TAPE</v>
          </cell>
          <cell r="E55" t="str">
            <v>H1</v>
          </cell>
          <cell r="F55" t="str">
            <v>80652</v>
          </cell>
        </row>
        <row r="56">
          <cell r="A56" t="str">
            <v>8152Jose, San Jose</v>
          </cell>
          <cell r="B56" t="str">
            <v>Jose, San Jose</v>
          </cell>
          <cell r="C56" t="str">
            <v>8152</v>
          </cell>
          <cell r="D56" t="str">
            <v>TAPE</v>
          </cell>
          <cell r="E56" t="str">
            <v>H1</v>
          </cell>
          <cell r="F56" t="str">
            <v>80652</v>
          </cell>
        </row>
        <row r="57">
          <cell r="A57" t="str">
            <v>8152Khan, Dean</v>
          </cell>
          <cell r="B57" t="str">
            <v>Khan, Dean</v>
          </cell>
          <cell r="C57">
            <v>8152</v>
          </cell>
          <cell r="D57" t="str">
            <v>TAPE</v>
          </cell>
          <cell r="E57" t="str">
            <v>H3</v>
          </cell>
          <cell r="F57">
            <v>80652</v>
          </cell>
        </row>
        <row r="58">
          <cell r="A58" t="str">
            <v>8152Mackie, Michele</v>
          </cell>
          <cell r="B58" t="str">
            <v>Mackie, Michele</v>
          </cell>
          <cell r="C58" t="str">
            <v>8152</v>
          </cell>
          <cell r="D58" t="str">
            <v>TAPE</v>
          </cell>
          <cell r="E58" t="str">
            <v>H1</v>
          </cell>
          <cell r="F58" t="str">
            <v>80652</v>
          </cell>
        </row>
        <row r="59">
          <cell r="A59" t="str">
            <v>8152Silva, Antonio</v>
          </cell>
          <cell r="B59" t="str">
            <v>Silva, Antonio</v>
          </cell>
          <cell r="C59" t="str">
            <v>8152</v>
          </cell>
          <cell r="D59" t="str">
            <v>TAPE</v>
          </cell>
          <cell r="E59" t="str">
            <v>H1</v>
          </cell>
          <cell r="F59" t="str">
            <v>80652</v>
          </cell>
        </row>
        <row r="60">
          <cell r="A60" t="str">
            <v>8152Silva, Tony</v>
          </cell>
          <cell r="B60" t="str">
            <v>Silva, Tony</v>
          </cell>
          <cell r="C60" t="str">
            <v>8152</v>
          </cell>
          <cell r="D60" t="str">
            <v>TAPE</v>
          </cell>
          <cell r="E60" t="str">
            <v>H1</v>
          </cell>
          <cell r="F60" t="str">
            <v>80652</v>
          </cell>
        </row>
        <row r="61">
          <cell r="A61" t="str">
            <v>8153Agustin, George</v>
          </cell>
          <cell r="B61" t="str">
            <v>Agustin, George</v>
          </cell>
          <cell r="C61" t="str">
            <v>8153</v>
          </cell>
          <cell r="D61" t="str">
            <v>TAPE</v>
          </cell>
          <cell r="E61" t="str">
            <v>H1</v>
          </cell>
          <cell r="F61" t="str">
            <v>80653</v>
          </cell>
        </row>
        <row r="62">
          <cell r="A62" t="str">
            <v>8153Datu, Emmanuel</v>
          </cell>
          <cell r="B62" t="str">
            <v>Datu, Emmanuel</v>
          </cell>
          <cell r="C62" t="str">
            <v>8153</v>
          </cell>
          <cell r="D62" t="str">
            <v>TAPE</v>
          </cell>
          <cell r="E62" t="str">
            <v>H2</v>
          </cell>
          <cell r="F62" t="str">
            <v>80653</v>
          </cell>
        </row>
        <row r="63">
          <cell r="A63" t="str">
            <v>8153Datu, Manny</v>
          </cell>
          <cell r="B63" t="str">
            <v>Datu, Manny</v>
          </cell>
          <cell r="C63" t="str">
            <v>8153</v>
          </cell>
          <cell r="D63" t="str">
            <v>TAPE</v>
          </cell>
          <cell r="E63" t="str">
            <v>H2</v>
          </cell>
          <cell r="F63" t="str">
            <v>80653</v>
          </cell>
        </row>
        <row r="64">
          <cell r="A64" t="str">
            <v>8153Hoy, Kevin</v>
          </cell>
          <cell r="B64" t="str">
            <v>Hoy, Kevin</v>
          </cell>
          <cell r="C64" t="str">
            <v>8153</v>
          </cell>
          <cell r="D64" t="str">
            <v>TAPE</v>
          </cell>
          <cell r="E64" t="str">
            <v>H2</v>
          </cell>
          <cell r="F64" t="str">
            <v>80653</v>
          </cell>
        </row>
        <row r="65">
          <cell r="A65" t="str">
            <v>8153Lamasan, Emmanuel</v>
          </cell>
          <cell r="B65" t="str">
            <v>Lamasan, Emmanuel</v>
          </cell>
          <cell r="C65" t="str">
            <v>8153</v>
          </cell>
          <cell r="D65" t="str">
            <v>TAPE</v>
          </cell>
          <cell r="E65" t="str">
            <v>H1</v>
          </cell>
          <cell r="F65" t="str">
            <v>80653</v>
          </cell>
        </row>
        <row r="66">
          <cell r="A66" t="str">
            <v>8153Ramnath, Sheila</v>
          </cell>
          <cell r="B66" t="str">
            <v>Ramnath, Sheila</v>
          </cell>
          <cell r="C66">
            <v>8153</v>
          </cell>
          <cell r="D66" t="str">
            <v>PBM</v>
          </cell>
          <cell r="E66" t="str">
            <v>H2</v>
          </cell>
          <cell r="F66">
            <v>80653</v>
          </cell>
        </row>
        <row r="67">
          <cell r="A67" t="str">
            <v>8155Cadaba, Remedios</v>
          </cell>
          <cell r="B67" t="str">
            <v>Cadaba, Remedios</v>
          </cell>
          <cell r="C67" t="str">
            <v>8155</v>
          </cell>
          <cell r="D67" t="str">
            <v>TAPE</v>
          </cell>
          <cell r="E67" t="str">
            <v>H1</v>
          </cell>
          <cell r="F67" t="str">
            <v>80655</v>
          </cell>
        </row>
        <row r="68">
          <cell r="A68" t="str">
            <v>8155Cadaba, Remy</v>
          </cell>
          <cell r="B68" t="str">
            <v>Cadaba, Remy</v>
          </cell>
          <cell r="C68" t="str">
            <v>8155</v>
          </cell>
          <cell r="D68" t="str">
            <v>TAPE</v>
          </cell>
          <cell r="E68" t="str">
            <v>H1</v>
          </cell>
          <cell r="F68" t="str">
            <v>80655</v>
          </cell>
        </row>
        <row r="69">
          <cell r="A69" t="str">
            <v>8155Khazanchi, Raj</v>
          </cell>
          <cell r="B69" t="str">
            <v>Khazanchi, Raj</v>
          </cell>
          <cell r="C69" t="str">
            <v>8155</v>
          </cell>
          <cell r="D69" t="str">
            <v>TAPE</v>
          </cell>
          <cell r="E69" t="str">
            <v>H2</v>
          </cell>
          <cell r="F69" t="str">
            <v>80655</v>
          </cell>
        </row>
        <row r="70">
          <cell r="A70" t="str">
            <v>8155Menezes, Jason</v>
          </cell>
          <cell r="B70" t="str">
            <v>Menezes, Jason</v>
          </cell>
          <cell r="C70" t="str">
            <v>8155</v>
          </cell>
          <cell r="D70" t="str">
            <v>TAPE</v>
          </cell>
          <cell r="E70" t="str">
            <v>H2</v>
          </cell>
          <cell r="F70" t="str">
            <v>80655</v>
          </cell>
        </row>
        <row r="71">
          <cell r="A71" t="str">
            <v>8155Mercurio, Salvatore</v>
          </cell>
          <cell r="B71" t="str">
            <v>Mercurio, Salvatore</v>
          </cell>
          <cell r="C71" t="str">
            <v>8155</v>
          </cell>
          <cell r="D71" t="str">
            <v>TAPE</v>
          </cell>
          <cell r="E71" t="str">
            <v>H1</v>
          </cell>
          <cell r="F71" t="str">
            <v>80655</v>
          </cell>
        </row>
        <row r="72">
          <cell r="A72" t="str">
            <v>8155Tolentino, Tess</v>
          </cell>
          <cell r="B72" t="str">
            <v>Tolentino, Tess</v>
          </cell>
          <cell r="C72" t="str">
            <v>8155</v>
          </cell>
          <cell r="D72" t="str">
            <v>TAPE</v>
          </cell>
          <cell r="E72" t="str">
            <v>H1</v>
          </cell>
          <cell r="F72" t="str">
            <v>80655</v>
          </cell>
        </row>
        <row r="73">
          <cell r="A73" t="str">
            <v>8162Fereidooni, Ramesh</v>
          </cell>
          <cell r="B73" t="str">
            <v>Fereidooni, Ramesh</v>
          </cell>
          <cell r="C73" t="str">
            <v>8162</v>
          </cell>
          <cell r="D73" t="str">
            <v>UNIX-Mgmt</v>
          </cell>
          <cell r="E73" t="str">
            <v>H4</v>
          </cell>
          <cell r="F73" t="str">
            <v>80662</v>
          </cell>
        </row>
        <row r="74">
          <cell r="A74" t="str">
            <v>8163Clouthier, Dan</v>
          </cell>
          <cell r="B74" t="str">
            <v>Clouthier, Dan</v>
          </cell>
          <cell r="C74" t="str">
            <v>8163</v>
          </cell>
          <cell r="D74" t="str">
            <v>REPORTING</v>
          </cell>
          <cell r="E74" t="str">
            <v>H3</v>
          </cell>
          <cell r="F74" t="str">
            <v>80663</v>
          </cell>
        </row>
        <row r="75">
          <cell r="A75" t="str">
            <v>8163Forestall, Mary Ann</v>
          </cell>
          <cell r="B75" t="str">
            <v>Forestall, Mary Ann</v>
          </cell>
          <cell r="C75">
            <v>8163</v>
          </cell>
          <cell r="D75" t="str">
            <v>TAPE</v>
          </cell>
          <cell r="E75" t="str">
            <v>H3</v>
          </cell>
          <cell r="F75">
            <v>80663</v>
          </cell>
        </row>
        <row r="76">
          <cell r="A76" t="str">
            <v>8163Forestall, Mary-Ann</v>
          </cell>
          <cell r="B76" t="str">
            <v>Forestall, Mary-Ann</v>
          </cell>
          <cell r="C76" t="str">
            <v>8163</v>
          </cell>
          <cell r="D76" t="str">
            <v>REPORTING-Mgmt</v>
          </cell>
          <cell r="E76" t="str">
            <v>H3</v>
          </cell>
          <cell r="F76" t="str">
            <v>80663</v>
          </cell>
        </row>
        <row r="77">
          <cell r="A77" t="str">
            <v>8163Wilson, Richard</v>
          </cell>
          <cell r="B77" t="str">
            <v>Wilson, Richard</v>
          </cell>
          <cell r="C77" t="str">
            <v>8163</v>
          </cell>
          <cell r="D77" t="str">
            <v>REPORTING</v>
          </cell>
          <cell r="E77" t="str">
            <v>H3</v>
          </cell>
          <cell r="F77" t="str">
            <v>80663</v>
          </cell>
        </row>
        <row r="78">
          <cell r="A78" t="str">
            <v>8171Au, Frances</v>
          </cell>
          <cell r="B78" t="str">
            <v>Au, Frances</v>
          </cell>
          <cell r="C78" t="str">
            <v>8171</v>
          </cell>
          <cell r="D78" t="str">
            <v>OUTPUT &amp; SCHEDULING</v>
          </cell>
          <cell r="E78" t="str">
            <v>H3</v>
          </cell>
          <cell r="F78" t="str">
            <v>80671</v>
          </cell>
        </row>
        <row r="79">
          <cell r="A79" t="str">
            <v>8171Bautista, Allan</v>
          </cell>
          <cell r="B79" t="str">
            <v>Bautista, Allan</v>
          </cell>
          <cell r="C79" t="str">
            <v>8171</v>
          </cell>
          <cell r="D79" t="str">
            <v>OUTPUT &amp; SCHEDULING</v>
          </cell>
          <cell r="E79" t="str">
            <v>H2</v>
          </cell>
          <cell r="F79" t="str">
            <v>80671</v>
          </cell>
        </row>
        <row r="80">
          <cell r="A80" t="str">
            <v>8171Bigg, Andrew</v>
          </cell>
          <cell r="B80" t="str">
            <v>Bigg, Andrew</v>
          </cell>
          <cell r="C80" t="str">
            <v>8171</v>
          </cell>
          <cell r="D80" t="str">
            <v>OUTPUT &amp; SCHEDULING</v>
          </cell>
          <cell r="E80" t="str">
            <v>H3</v>
          </cell>
          <cell r="F80" t="str">
            <v>80671</v>
          </cell>
        </row>
        <row r="81">
          <cell r="A81" t="str">
            <v>8171Bigg, Andy</v>
          </cell>
          <cell r="B81" t="str">
            <v>Bigg, Andy</v>
          </cell>
          <cell r="C81" t="str">
            <v>8171</v>
          </cell>
          <cell r="D81" t="str">
            <v>OUTPUT &amp; SCHEDULING</v>
          </cell>
          <cell r="E81" t="str">
            <v>H3</v>
          </cell>
          <cell r="F81" t="str">
            <v>80671</v>
          </cell>
        </row>
        <row r="82">
          <cell r="A82" t="str">
            <v>8171Fournier, Bill</v>
          </cell>
          <cell r="B82" t="str">
            <v>Fournier, Bill</v>
          </cell>
          <cell r="C82" t="str">
            <v>8171</v>
          </cell>
          <cell r="D82" t="str">
            <v>OUTPUT &amp; SCHEDULING-Mgmt</v>
          </cell>
          <cell r="E82" t="str">
            <v>H3</v>
          </cell>
          <cell r="F82" t="str">
            <v>80671</v>
          </cell>
        </row>
        <row r="83">
          <cell r="A83" t="str">
            <v>8171Fournier, William</v>
          </cell>
          <cell r="B83" t="str">
            <v>Fournier, William</v>
          </cell>
          <cell r="C83" t="str">
            <v>8171</v>
          </cell>
          <cell r="D83" t="str">
            <v>OUTPUT &amp; SCHEDULING</v>
          </cell>
          <cell r="E83" t="str">
            <v>H3</v>
          </cell>
          <cell r="F83" t="str">
            <v>80671</v>
          </cell>
        </row>
        <row r="84">
          <cell r="A84" t="str">
            <v>8171Ghouchkhani, Kourosh</v>
          </cell>
          <cell r="B84" t="str">
            <v>Ghouchkhani, Kourosh</v>
          </cell>
          <cell r="C84" t="str">
            <v>8171</v>
          </cell>
          <cell r="D84" t="str">
            <v>OUTPUT &amp; SCHEDULING</v>
          </cell>
          <cell r="E84" t="str">
            <v>H2</v>
          </cell>
          <cell r="F84" t="str">
            <v>80671</v>
          </cell>
        </row>
        <row r="85">
          <cell r="A85" t="str">
            <v>8171Midena, Christine</v>
          </cell>
          <cell r="B85" t="str">
            <v>Midena, Christine</v>
          </cell>
          <cell r="C85" t="str">
            <v>8171</v>
          </cell>
          <cell r="D85" t="str">
            <v>OUTPUT &amp; SCHEDULING</v>
          </cell>
          <cell r="E85" t="str">
            <v>H2</v>
          </cell>
          <cell r="F85" t="str">
            <v>80671</v>
          </cell>
        </row>
        <row r="86">
          <cell r="A86" t="str">
            <v>8171St. Denis, Wayne</v>
          </cell>
          <cell r="B86" t="str">
            <v>St. Denis, Wayne</v>
          </cell>
          <cell r="C86" t="str">
            <v>8171</v>
          </cell>
          <cell r="D86" t="str">
            <v>OUTPUT &amp; SCHEDULING</v>
          </cell>
          <cell r="E86" t="str">
            <v>H3</v>
          </cell>
          <cell r="F86" t="str">
            <v>80671</v>
          </cell>
        </row>
        <row r="87">
          <cell r="A87" t="str">
            <v>8171Villafranca, Rafael</v>
          </cell>
          <cell r="B87" t="str">
            <v>Villafranca, Rafael</v>
          </cell>
          <cell r="C87" t="str">
            <v>8171</v>
          </cell>
          <cell r="D87" t="str">
            <v>OUTPUT &amp; SCHEDULING</v>
          </cell>
          <cell r="E87" t="str">
            <v>H3</v>
          </cell>
          <cell r="F87" t="str">
            <v>80671</v>
          </cell>
        </row>
        <row r="88">
          <cell r="A88" t="str">
            <v>8171Wenger, Michael</v>
          </cell>
          <cell r="B88" t="str">
            <v>Wenger, Michael</v>
          </cell>
          <cell r="C88" t="str">
            <v>8171</v>
          </cell>
          <cell r="D88" t="str">
            <v>OUTPUT &amp; SCHEDULING</v>
          </cell>
          <cell r="E88" t="str">
            <v>H2</v>
          </cell>
          <cell r="F88" t="str">
            <v>80671</v>
          </cell>
        </row>
        <row r="89">
          <cell r="A89" t="str">
            <v>8173Anderson, Yvonne</v>
          </cell>
          <cell r="B89" t="str">
            <v>Anderson, Yvonne</v>
          </cell>
          <cell r="C89" t="str">
            <v>8173</v>
          </cell>
          <cell r="D89" t="str">
            <v>SAP</v>
          </cell>
          <cell r="E89" t="str">
            <v>H3</v>
          </cell>
          <cell r="F89" t="str">
            <v>80673</v>
          </cell>
        </row>
        <row r="90">
          <cell r="A90" t="str">
            <v>8173Cochrane, Steve</v>
          </cell>
          <cell r="B90" t="str">
            <v>Cochrane, Steve</v>
          </cell>
          <cell r="C90" t="str">
            <v>8173</v>
          </cell>
          <cell r="D90" t="str">
            <v>SAP</v>
          </cell>
          <cell r="E90" t="str">
            <v>H2</v>
          </cell>
          <cell r="F90" t="str">
            <v>80673</v>
          </cell>
        </row>
        <row r="91">
          <cell r="A91" t="str">
            <v>8173Kampitan, Letty</v>
          </cell>
          <cell r="B91" t="str">
            <v>Kampitan, Letty</v>
          </cell>
          <cell r="C91" t="str">
            <v>8173</v>
          </cell>
          <cell r="D91" t="str">
            <v>SAP</v>
          </cell>
          <cell r="E91" t="str">
            <v>H2</v>
          </cell>
          <cell r="F91" t="str">
            <v>80673</v>
          </cell>
        </row>
        <row r="92">
          <cell r="A92" t="str">
            <v>8173Mitchell, Cameron</v>
          </cell>
          <cell r="B92" t="str">
            <v>Mitchell, Cameron</v>
          </cell>
          <cell r="C92" t="str">
            <v>8173</v>
          </cell>
          <cell r="D92" t="str">
            <v>IISS</v>
          </cell>
          <cell r="E92" t="str">
            <v>H3</v>
          </cell>
          <cell r="F92" t="str">
            <v>80673</v>
          </cell>
        </row>
        <row r="93">
          <cell r="A93" t="str">
            <v>8173Sadat, Sima</v>
          </cell>
          <cell r="B93" t="str">
            <v>Sadat, Sima</v>
          </cell>
          <cell r="C93" t="str">
            <v>8173</v>
          </cell>
          <cell r="D93" t="str">
            <v>SAP</v>
          </cell>
          <cell r="E93" t="str">
            <v>H2</v>
          </cell>
          <cell r="F93" t="str">
            <v>80673</v>
          </cell>
        </row>
        <row r="94">
          <cell r="A94" t="str">
            <v>8173Sadat, Sima (F)</v>
          </cell>
          <cell r="B94" t="str">
            <v>Sadat, Sima (F)</v>
          </cell>
          <cell r="C94" t="str">
            <v>8173</v>
          </cell>
          <cell r="D94" t="str">
            <v>IISS</v>
          </cell>
          <cell r="E94" t="str">
            <v>H2</v>
          </cell>
          <cell r="F94" t="str">
            <v>80673</v>
          </cell>
        </row>
        <row r="95">
          <cell r="A95" t="str">
            <v>8173Tan, Bee</v>
          </cell>
          <cell r="B95" t="str">
            <v>Tan, Bee</v>
          </cell>
          <cell r="C95">
            <v>8173</v>
          </cell>
          <cell r="D95" t="str">
            <v>SECURITY MANAGEMENT</v>
          </cell>
          <cell r="E95" t="str">
            <v>H2</v>
          </cell>
          <cell r="F95">
            <v>80673</v>
          </cell>
        </row>
        <row r="96">
          <cell r="A96" t="str">
            <v>8173Tan, Suzanne</v>
          </cell>
          <cell r="B96" t="str">
            <v>Tan, Suzanne</v>
          </cell>
          <cell r="C96" t="str">
            <v>8173</v>
          </cell>
          <cell r="D96" t="str">
            <v>IISS</v>
          </cell>
          <cell r="E96" t="str">
            <v>H3</v>
          </cell>
          <cell r="F96" t="str">
            <v>80673</v>
          </cell>
        </row>
        <row r="97">
          <cell r="A97" t="str">
            <v>8173Wong, Anna</v>
          </cell>
          <cell r="B97" t="str">
            <v>Wong, Anna</v>
          </cell>
          <cell r="C97" t="str">
            <v>8173</v>
          </cell>
          <cell r="D97" t="str">
            <v>IISS</v>
          </cell>
          <cell r="E97" t="str">
            <v>H2</v>
          </cell>
          <cell r="F97" t="str">
            <v>80673</v>
          </cell>
        </row>
        <row r="98">
          <cell r="A98" t="str">
            <v>8174Baboolal, Chan</v>
          </cell>
          <cell r="B98" t="str">
            <v>Baboolal, Chan</v>
          </cell>
          <cell r="C98" t="str">
            <v>8174</v>
          </cell>
          <cell r="D98" t="str">
            <v>IISS</v>
          </cell>
          <cell r="E98" t="str">
            <v>H3</v>
          </cell>
          <cell r="F98" t="str">
            <v>80674</v>
          </cell>
        </row>
        <row r="99">
          <cell r="A99" t="str">
            <v>8174Kozarevich, Karen</v>
          </cell>
          <cell r="B99" t="str">
            <v>Kozarevich, Karen</v>
          </cell>
          <cell r="C99" t="str">
            <v>8174</v>
          </cell>
          <cell r="D99" t="str">
            <v>UNIX</v>
          </cell>
          <cell r="E99" t="str">
            <v>H3</v>
          </cell>
          <cell r="F99" t="str">
            <v>80674</v>
          </cell>
        </row>
        <row r="100">
          <cell r="A100" t="str">
            <v>8174Seepersad, Ruthven</v>
          </cell>
          <cell r="B100" t="str">
            <v>Seepersad, Ruthven</v>
          </cell>
          <cell r="C100" t="str">
            <v>8174</v>
          </cell>
          <cell r="D100" t="str">
            <v>IISS</v>
          </cell>
          <cell r="E100" t="str">
            <v>H3</v>
          </cell>
          <cell r="F100" t="str">
            <v>80674</v>
          </cell>
        </row>
        <row r="101">
          <cell r="A101" t="str">
            <v>8175Poplawski, Maribel</v>
          </cell>
          <cell r="B101" t="str">
            <v>Poplawski, Maribel</v>
          </cell>
          <cell r="C101" t="str">
            <v>8175</v>
          </cell>
          <cell r="D101" t="str">
            <v>UNIX</v>
          </cell>
          <cell r="E101" t="str">
            <v>H4</v>
          </cell>
          <cell r="F101" t="str">
            <v>80725</v>
          </cell>
        </row>
        <row r="102">
          <cell r="A102" t="str">
            <v>8189Abaoag, Rowela</v>
          </cell>
          <cell r="B102" t="str">
            <v>Abaoag, Rowela</v>
          </cell>
          <cell r="C102">
            <v>8189</v>
          </cell>
          <cell r="D102" t="str">
            <v>EAD</v>
          </cell>
          <cell r="E102" t="str">
            <v>H2</v>
          </cell>
          <cell r="F102">
            <v>80689</v>
          </cell>
        </row>
        <row r="103">
          <cell r="A103" t="str">
            <v>8189Godak, John</v>
          </cell>
          <cell r="B103" t="str">
            <v>Godak, John</v>
          </cell>
          <cell r="C103">
            <v>8189</v>
          </cell>
          <cell r="D103" t="str">
            <v>EAD</v>
          </cell>
          <cell r="E103" t="str">
            <v>H3</v>
          </cell>
          <cell r="F103">
            <v>80689</v>
          </cell>
        </row>
        <row r="104">
          <cell r="A104" t="str">
            <v>8197Lerner, Sean</v>
          </cell>
          <cell r="B104" t="str">
            <v>Lerner, Sean</v>
          </cell>
          <cell r="C104" t="str">
            <v>8197</v>
          </cell>
          <cell r="D104" t="str">
            <v>CHANGE</v>
          </cell>
          <cell r="E104" t="str">
            <v>H3</v>
          </cell>
          <cell r="F104" t="str">
            <v>80697</v>
          </cell>
        </row>
        <row r="105">
          <cell r="A105" t="str">
            <v>8199Lerner, Sean</v>
          </cell>
          <cell r="B105" t="str">
            <v>Lerner, Sean</v>
          </cell>
          <cell r="C105">
            <v>8199</v>
          </cell>
          <cell r="D105" t="str">
            <v>CHANGE</v>
          </cell>
          <cell r="E105" t="str">
            <v>H3</v>
          </cell>
          <cell r="F105">
            <v>80699</v>
          </cell>
        </row>
        <row r="106">
          <cell r="A106" t="str">
            <v>8215Lin, James</v>
          </cell>
          <cell r="B106" t="str">
            <v>Lin, James</v>
          </cell>
          <cell r="C106">
            <v>8215</v>
          </cell>
          <cell r="D106" t="str">
            <v>UNIX</v>
          </cell>
          <cell r="E106" t="str">
            <v>H3</v>
          </cell>
          <cell r="F106">
            <v>87315</v>
          </cell>
        </row>
        <row r="107">
          <cell r="A107" t="str">
            <v>8216Ju, Ning</v>
          </cell>
          <cell r="B107" t="str">
            <v>Ju, Ning</v>
          </cell>
          <cell r="C107" t="str">
            <v>8216</v>
          </cell>
          <cell r="D107" t="str">
            <v>UNIX</v>
          </cell>
          <cell r="E107" t="str">
            <v>H3</v>
          </cell>
          <cell r="F107" t="str">
            <v>87316</v>
          </cell>
        </row>
        <row r="108">
          <cell r="A108" t="str">
            <v>8216Lavu, Narasimha</v>
          </cell>
          <cell r="B108" t="str">
            <v>Lavu, Narasimha</v>
          </cell>
          <cell r="C108" t="str">
            <v>8216</v>
          </cell>
          <cell r="D108" t="str">
            <v>UNIX</v>
          </cell>
          <cell r="E108" t="str">
            <v>H3</v>
          </cell>
          <cell r="F108" t="str">
            <v>87316</v>
          </cell>
        </row>
        <row r="109">
          <cell r="A109" t="str">
            <v>8216Parmar, Manmohan</v>
          </cell>
          <cell r="B109" t="str">
            <v>Parmar, Manmohan</v>
          </cell>
          <cell r="C109" t="str">
            <v>8216</v>
          </cell>
          <cell r="D109" t="str">
            <v>UNIX</v>
          </cell>
          <cell r="E109" t="str">
            <v>H3</v>
          </cell>
          <cell r="F109" t="str">
            <v>87316</v>
          </cell>
        </row>
        <row r="110">
          <cell r="A110" t="str">
            <v>8216Ramasubramaniam, Narayan</v>
          </cell>
          <cell r="B110" t="str">
            <v>Ramasubramaniam, Narayan</v>
          </cell>
          <cell r="C110" t="str">
            <v>8216</v>
          </cell>
          <cell r="D110" t="str">
            <v>UNIX</v>
          </cell>
          <cell r="E110" t="str">
            <v>H3</v>
          </cell>
          <cell r="F110" t="str">
            <v>87316</v>
          </cell>
        </row>
        <row r="111">
          <cell r="A111" t="str">
            <v>8218Ali, Zulfiqar</v>
          </cell>
          <cell r="B111" t="str">
            <v>Ali, Zulfiqar</v>
          </cell>
          <cell r="C111" t="str">
            <v>8218</v>
          </cell>
          <cell r="D111" t="str">
            <v>UNIX-Mgmt</v>
          </cell>
          <cell r="E111" t="str">
            <v>H3</v>
          </cell>
          <cell r="F111" t="str">
            <v>87318</v>
          </cell>
        </row>
        <row r="112">
          <cell r="A112" t="str">
            <v>8218Ashraf, Irfan</v>
          </cell>
          <cell r="B112" t="str">
            <v>Ashraf, Irfan</v>
          </cell>
          <cell r="C112" t="str">
            <v>8218</v>
          </cell>
          <cell r="D112" t="str">
            <v>UNIX</v>
          </cell>
          <cell r="E112" t="str">
            <v>H3</v>
          </cell>
          <cell r="F112" t="str">
            <v>87318</v>
          </cell>
        </row>
        <row r="113">
          <cell r="A113" t="str">
            <v>8218Ashraf, Syed</v>
          </cell>
          <cell r="B113" t="str">
            <v>Ashraf, Syed</v>
          </cell>
          <cell r="C113" t="str">
            <v>8218</v>
          </cell>
          <cell r="D113" t="str">
            <v>UNIX</v>
          </cell>
          <cell r="E113" t="str">
            <v>H3</v>
          </cell>
          <cell r="F113" t="str">
            <v>87318</v>
          </cell>
        </row>
        <row r="114">
          <cell r="A114" t="str">
            <v>8218Hon, Ricky</v>
          </cell>
          <cell r="B114" t="str">
            <v>Hon, Ricky</v>
          </cell>
          <cell r="C114" t="str">
            <v>8218</v>
          </cell>
          <cell r="D114" t="str">
            <v>UNIX</v>
          </cell>
          <cell r="E114" t="str">
            <v>H3</v>
          </cell>
          <cell r="F114" t="str">
            <v>87318</v>
          </cell>
        </row>
        <row r="115">
          <cell r="A115" t="str">
            <v>8218Khan, Arshad</v>
          </cell>
          <cell r="B115" t="str">
            <v>Khan, Arshad</v>
          </cell>
          <cell r="C115">
            <v>8218</v>
          </cell>
          <cell r="D115" t="str">
            <v>UNIX</v>
          </cell>
          <cell r="E115" t="str">
            <v>H3</v>
          </cell>
          <cell r="F115">
            <v>87318</v>
          </cell>
        </row>
        <row r="116">
          <cell r="A116" t="str">
            <v>8218Lu, Raymond</v>
          </cell>
          <cell r="B116" t="str">
            <v>Lu, Raymond</v>
          </cell>
          <cell r="C116" t="str">
            <v>8218</v>
          </cell>
          <cell r="D116" t="str">
            <v>UNIX</v>
          </cell>
          <cell r="E116" t="str">
            <v>H3</v>
          </cell>
          <cell r="F116" t="str">
            <v>87318</v>
          </cell>
        </row>
        <row r="117">
          <cell r="A117" t="str">
            <v>8218Naciu, Alin</v>
          </cell>
          <cell r="B117" t="str">
            <v>Naciu, Alin</v>
          </cell>
          <cell r="C117" t="str">
            <v>8218</v>
          </cell>
          <cell r="D117" t="str">
            <v>UNIX</v>
          </cell>
          <cell r="E117" t="str">
            <v>H3</v>
          </cell>
          <cell r="F117" t="str">
            <v>87318</v>
          </cell>
        </row>
        <row r="118">
          <cell r="A118" t="str">
            <v>8218Qasmi, Kashif</v>
          </cell>
          <cell r="B118" t="str">
            <v>Qasmi, Kashif</v>
          </cell>
          <cell r="C118">
            <v>8218</v>
          </cell>
          <cell r="D118" t="str">
            <v>UNIX</v>
          </cell>
          <cell r="E118" t="str">
            <v>H3</v>
          </cell>
          <cell r="F118">
            <v>87318</v>
          </cell>
        </row>
        <row r="119">
          <cell r="A119" t="str">
            <v>8218Raskumar, Raj</v>
          </cell>
          <cell r="B119" t="str">
            <v>Raskumar, Raj</v>
          </cell>
          <cell r="C119" t="str">
            <v>8218</v>
          </cell>
          <cell r="D119" t="str">
            <v>UNIX</v>
          </cell>
          <cell r="E119" t="str">
            <v>H3</v>
          </cell>
          <cell r="F119" t="str">
            <v>87318</v>
          </cell>
        </row>
        <row r="120">
          <cell r="A120" t="str">
            <v>8218Saeed, Shafaat</v>
          </cell>
          <cell r="B120" t="str">
            <v>Saeed, Shafaat</v>
          </cell>
          <cell r="C120" t="str">
            <v>8218</v>
          </cell>
          <cell r="D120" t="str">
            <v>UNIX</v>
          </cell>
          <cell r="E120" t="str">
            <v>H3</v>
          </cell>
          <cell r="F120" t="str">
            <v>87318</v>
          </cell>
        </row>
        <row r="121">
          <cell r="A121" t="str">
            <v>8218Yu, Pascal</v>
          </cell>
          <cell r="B121" t="str">
            <v>Yu, Pascal</v>
          </cell>
          <cell r="C121">
            <v>8218</v>
          </cell>
          <cell r="D121" t="str">
            <v>UNIX</v>
          </cell>
          <cell r="E121" t="str">
            <v>H3</v>
          </cell>
          <cell r="F121">
            <v>87318</v>
          </cell>
        </row>
        <row r="122">
          <cell r="A122" t="str">
            <v>8218Zafar, Muhammad</v>
          </cell>
          <cell r="B122" t="str">
            <v>Zafar, Muhammad</v>
          </cell>
          <cell r="C122" t="str">
            <v>8218</v>
          </cell>
          <cell r="D122" t="str">
            <v>UNIX</v>
          </cell>
          <cell r="E122" t="str">
            <v>H3</v>
          </cell>
          <cell r="F122" t="str">
            <v>87318</v>
          </cell>
        </row>
        <row r="123">
          <cell r="A123" t="str">
            <v>8219Arning, Ken</v>
          </cell>
          <cell r="B123" t="str">
            <v>Arning, Ken</v>
          </cell>
          <cell r="C123" t="str">
            <v>8219</v>
          </cell>
          <cell r="D123" t="str">
            <v>NT</v>
          </cell>
          <cell r="E123" t="str">
            <v>H4</v>
          </cell>
          <cell r="F123" t="str">
            <v>87319</v>
          </cell>
        </row>
        <row r="124">
          <cell r="A124" t="str">
            <v>8219Arning, Kenneth</v>
          </cell>
          <cell r="B124" t="str">
            <v>Arning, Kenneth</v>
          </cell>
          <cell r="C124" t="str">
            <v>8219</v>
          </cell>
          <cell r="D124" t="str">
            <v>NT</v>
          </cell>
          <cell r="E124" t="str">
            <v>H4</v>
          </cell>
          <cell r="F124" t="str">
            <v>87319</v>
          </cell>
        </row>
        <row r="125">
          <cell r="A125" t="str">
            <v>8219Dorey, Joseph</v>
          </cell>
          <cell r="B125" t="str">
            <v>Dorey, Joseph</v>
          </cell>
          <cell r="C125" t="str">
            <v>8219</v>
          </cell>
          <cell r="D125" t="str">
            <v>NT</v>
          </cell>
          <cell r="E125" t="str">
            <v>H2</v>
          </cell>
          <cell r="F125" t="str">
            <v>87319</v>
          </cell>
        </row>
        <row r="126">
          <cell r="A126" t="str">
            <v>8219Eastabrook, Jamie</v>
          </cell>
          <cell r="B126" t="str">
            <v>Eastabrook, Jamie</v>
          </cell>
          <cell r="C126" t="str">
            <v>8219</v>
          </cell>
          <cell r="D126" t="str">
            <v>NT</v>
          </cell>
          <cell r="E126" t="str">
            <v>H2</v>
          </cell>
          <cell r="F126" t="str">
            <v>87319</v>
          </cell>
        </row>
        <row r="127">
          <cell r="A127" t="str">
            <v>8219Kumarasamy, Nathan</v>
          </cell>
          <cell r="B127" t="str">
            <v>Kumarasamy, Nathan</v>
          </cell>
          <cell r="C127" t="str">
            <v>8219</v>
          </cell>
          <cell r="D127" t="str">
            <v>NT</v>
          </cell>
          <cell r="E127" t="str">
            <v>H2</v>
          </cell>
          <cell r="F127" t="str">
            <v>87319</v>
          </cell>
        </row>
        <row r="128">
          <cell r="A128" t="str">
            <v>8219Lee, Rune</v>
          </cell>
          <cell r="B128" t="str">
            <v>Lee, Rune</v>
          </cell>
          <cell r="C128" t="str">
            <v>8219</v>
          </cell>
          <cell r="D128" t="str">
            <v>NT</v>
          </cell>
          <cell r="E128" t="str">
            <v>H2</v>
          </cell>
          <cell r="F128" t="str">
            <v>87319</v>
          </cell>
        </row>
        <row r="129">
          <cell r="A129" t="str">
            <v>8219Liu, Chris</v>
          </cell>
          <cell r="B129" t="str">
            <v>Liu, Chris</v>
          </cell>
          <cell r="C129" t="str">
            <v>8219</v>
          </cell>
          <cell r="D129" t="str">
            <v>NT</v>
          </cell>
          <cell r="E129" t="str">
            <v>H3</v>
          </cell>
          <cell r="F129" t="str">
            <v>87319</v>
          </cell>
        </row>
        <row r="130">
          <cell r="A130" t="str">
            <v>8219Martin, Kelvin</v>
          </cell>
          <cell r="B130" t="str">
            <v>Martin, Kelvin</v>
          </cell>
          <cell r="C130" t="str">
            <v>8219</v>
          </cell>
          <cell r="D130" t="str">
            <v>NT</v>
          </cell>
          <cell r="E130" t="str">
            <v>H3</v>
          </cell>
          <cell r="F130" t="str">
            <v>87319</v>
          </cell>
        </row>
        <row r="131">
          <cell r="A131" t="str">
            <v>8219Perreault, Norm</v>
          </cell>
          <cell r="B131" t="str">
            <v>Perreault, Norm</v>
          </cell>
          <cell r="C131" t="str">
            <v>8219</v>
          </cell>
          <cell r="D131" t="str">
            <v>NT</v>
          </cell>
          <cell r="E131" t="str">
            <v>H3</v>
          </cell>
          <cell r="F131" t="str">
            <v>87319</v>
          </cell>
        </row>
        <row r="132">
          <cell r="A132" t="str">
            <v>8219Perreault, Norman</v>
          </cell>
          <cell r="B132" t="str">
            <v>Perreault, Norman</v>
          </cell>
          <cell r="C132" t="str">
            <v>8219</v>
          </cell>
          <cell r="D132" t="str">
            <v>NT</v>
          </cell>
          <cell r="E132" t="str">
            <v>H3</v>
          </cell>
          <cell r="F132" t="str">
            <v>87319</v>
          </cell>
        </row>
        <row r="133">
          <cell r="A133" t="str">
            <v>8219Savich, Colleen</v>
          </cell>
          <cell r="B133" t="str">
            <v>Savich, Colleen</v>
          </cell>
          <cell r="C133" t="str">
            <v>8219</v>
          </cell>
          <cell r="D133" t="str">
            <v>NT</v>
          </cell>
          <cell r="E133" t="str">
            <v>H2</v>
          </cell>
          <cell r="F133" t="str">
            <v>87319</v>
          </cell>
        </row>
        <row r="134">
          <cell r="A134" t="str">
            <v>8220Betts, Sean</v>
          </cell>
          <cell r="B134" t="str">
            <v>Betts, Sean</v>
          </cell>
          <cell r="C134" t="str">
            <v>8220</v>
          </cell>
          <cell r="D134" t="str">
            <v>CHANGE</v>
          </cell>
          <cell r="E134" t="str">
            <v>H2</v>
          </cell>
          <cell r="F134" t="str">
            <v>87320</v>
          </cell>
        </row>
        <row r="135">
          <cell r="A135" t="str">
            <v>8220Bhoohe, Jasbir</v>
          </cell>
          <cell r="B135" t="str">
            <v>Bhoohe, Jasbir</v>
          </cell>
          <cell r="C135" t="str">
            <v>8220</v>
          </cell>
          <cell r="D135" t="str">
            <v>CHANGE</v>
          </cell>
          <cell r="E135" t="str">
            <v>H3</v>
          </cell>
          <cell r="F135" t="str">
            <v>87320</v>
          </cell>
        </row>
        <row r="136">
          <cell r="A136" t="str">
            <v>8220Kuzenko, Allison</v>
          </cell>
          <cell r="B136" t="str">
            <v>Kuzenko, Allison</v>
          </cell>
          <cell r="C136" t="str">
            <v>8220</v>
          </cell>
          <cell r="D136" t="str">
            <v>CHANGE</v>
          </cell>
          <cell r="E136" t="str">
            <v>H2</v>
          </cell>
          <cell r="F136" t="str">
            <v>87320</v>
          </cell>
        </row>
        <row r="137">
          <cell r="A137" t="str">
            <v>8220Kuzenko, Allison (InActive-Mat)</v>
          </cell>
          <cell r="B137" t="str">
            <v>Kuzenko, Allison (InActive-Mat)</v>
          </cell>
          <cell r="C137">
            <v>8220</v>
          </cell>
          <cell r="D137" t="str">
            <v>CHANGE</v>
          </cell>
          <cell r="E137" t="str">
            <v>H2</v>
          </cell>
          <cell r="F137">
            <v>87320</v>
          </cell>
        </row>
        <row r="138">
          <cell r="A138" t="str">
            <v>8220Ross, Darryl</v>
          </cell>
          <cell r="B138" t="str">
            <v>Ross, Darryl</v>
          </cell>
          <cell r="C138" t="str">
            <v>8220</v>
          </cell>
          <cell r="D138" t="str">
            <v>CHANGE</v>
          </cell>
          <cell r="E138" t="str">
            <v>H3</v>
          </cell>
          <cell r="F138" t="str">
            <v>87320</v>
          </cell>
        </row>
        <row r="139">
          <cell r="A139" t="str">
            <v>8220Sornabala, Rossetta</v>
          </cell>
          <cell r="B139" t="str">
            <v>Sornabala, Rossetta</v>
          </cell>
          <cell r="C139" t="str">
            <v>8220</v>
          </cell>
          <cell r="D139" t="str">
            <v>CHANGE</v>
          </cell>
          <cell r="E139" t="str">
            <v>H3</v>
          </cell>
          <cell r="F139" t="str">
            <v>87320</v>
          </cell>
        </row>
        <row r="140">
          <cell r="A140" t="str">
            <v>8220Wilson, Scott</v>
          </cell>
          <cell r="B140" t="str">
            <v>Wilson, Scott</v>
          </cell>
          <cell r="C140" t="str">
            <v>8220</v>
          </cell>
          <cell r="D140" t="str">
            <v>CHANGE</v>
          </cell>
          <cell r="E140" t="str">
            <v>H2</v>
          </cell>
          <cell r="F140" t="str">
            <v>87320</v>
          </cell>
        </row>
        <row r="141">
          <cell r="A141" t="str">
            <v>8236Carman, Patty</v>
          </cell>
          <cell r="B141" t="str">
            <v>Carman, Patty</v>
          </cell>
          <cell r="C141" t="str">
            <v>8236</v>
          </cell>
          <cell r="D141" t="str">
            <v>OUTPUT &amp; SCHEDULING-Mgmt</v>
          </cell>
          <cell r="E141" t="str">
            <v>H4</v>
          </cell>
          <cell r="F141" t="str">
            <v>80736</v>
          </cell>
        </row>
        <row r="142">
          <cell r="A142" t="str">
            <v>8236Tudor, Horia</v>
          </cell>
          <cell r="B142" t="str">
            <v>Tudor, Horia</v>
          </cell>
          <cell r="C142" t="str">
            <v>8236</v>
          </cell>
          <cell r="D142" t="str">
            <v>SAP</v>
          </cell>
          <cell r="E142" t="str">
            <v>H3</v>
          </cell>
          <cell r="F142" t="str">
            <v>80736</v>
          </cell>
        </row>
        <row r="143">
          <cell r="A143" t="str">
            <v>8240Alvarez, Leonardo</v>
          </cell>
          <cell r="B143" t="str">
            <v>Alvarez, Leonardo</v>
          </cell>
          <cell r="C143" t="str">
            <v>8240</v>
          </cell>
          <cell r="D143" t="str">
            <v>DBA</v>
          </cell>
          <cell r="E143" t="str">
            <v>H3</v>
          </cell>
          <cell r="F143" t="str">
            <v>80740</v>
          </cell>
        </row>
        <row r="144">
          <cell r="A144" t="str">
            <v>8240Kroutiakov, Serguei</v>
          </cell>
          <cell r="B144" t="str">
            <v>Kroutiakov, Serguei</v>
          </cell>
          <cell r="C144" t="str">
            <v>8240</v>
          </cell>
          <cell r="D144" t="str">
            <v>DBA</v>
          </cell>
          <cell r="E144" t="str">
            <v>H3</v>
          </cell>
          <cell r="F144" t="str">
            <v>80740</v>
          </cell>
        </row>
        <row r="145">
          <cell r="A145" t="str">
            <v>8248Betts, Sean</v>
          </cell>
          <cell r="B145" t="str">
            <v>Betts, Sean</v>
          </cell>
          <cell r="C145">
            <v>8248</v>
          </cell>
          <cell r="D145" t="str">
            <v>CHANGE</v>
          </cell>
          <cell r="E145" t="str">
            <v>H2</v>
          </cell>
          <cell r="F145">
            <v>80948</v>
          </cell>
        </row>
        <row r="146">
          <cell r="A146" t="str">
            <v>8248Bhoohe, Jasbir</v>
          </cell>
          <cell r="B146" t="str">
            <v>Bhoohe, Jasbir</v>
          </cell>
          <cell r="C146">
            <v>8248</v>
          </cell>
          <cell r="D146" t="str">
            <v>CHANGE</v>
          </cell>
          <cell r="E146" t="str">
            <v>H3</v>
          </cell>
          <cell r="F146">
            <v>80948</v>
          </cell>
        </row>
        <row r="147">
          <cell r="A147" t="str">
            <v>8248Kuzenko, Allison</v>
          </cell>
          <cell r="B147" t="str">
            <v>Kuzenko, Allison</v>
          </cell>
          <cell r="C147">
            <v>8248</v>
          </cell>
          <cell r="D147" t="str">
            <v>CHANGE</v>
          </cell>
          <cell r="E147" t="str">
            <v>H2</v>
          </cell>
          <cell r="F147">
            <v>80948</v>
          </cell>
        </row>
        <row r="148">
          <cell r="A148" t="str">
            <v>8248Ross, Darryl</v>
          </cell>
          <cell r="B148" t="str">
            <v>Ross, Darryl</v>
          </cell>
          <cell r="C148">
            <v>8248</v>
          </cell>
          <cell r="D148" t="str">
            <v>CHANGE</v>
          </cell>
          <cell r="E148" t="str">
            <v>H3</v>
          </cell>
          <cell r="F148">
            <v>80948</v>
          </cell>
        </row>
        <row r="149">
          <cell r="A149" t="str">
            <v>8248Sornabala, Rossetta</v>
          </cell>
          <cell r="B149" t="str">
            <v>Sornabala, Rossetta</v>
          </cell>
          <cell r="C149">
            <v>8248</v>
          </cell>
          <cell r="D149" t="str">
            <v>CHANGE</v>
          </cell>
          <cell r="E149" t="str">
            <v>H3</v>
          </cell>
          <cell r="F149">
            <v>80948</v>
          </cell>
        </row>
        <row r="150">
          <cell r="A150" t="str">
            <v>8248Wilson, Scott</v>
          </cell>
          <cell r="B150" t="str">
            <v>Wilson, Scott</v>
          </cell>
          <cell r="C150">
            <v>8248</v>
          </cell>
          <cell r="D150" t="str">
            <v>CHANGE</v>
          </cell>
          <cell r="E150" t="str">
            <v>H2</v>
          </cell>
          <cell r="F150">
            <v>80948</v>
          </cell>
        </row>
        <row r="151">
          <cell r="A151" t="str">
            <v>8248Zhou, Julie</v>
          </cell>
          <cell r="B151" t="str">
            <v>Zhou, Julie</v>
          </cell>
          <cell r="C151">
            <v>8248</v>
          </cell>
          <cell r="D151" t="str">
            <v>REPORTING</v>
          </cell>
          <cell r="E151" t="str">
            <v>H3</v>
          </cell>
          <cell r="F151">
            <v>80948</v>
          </cell>
        </row>
        <row r="152">
          <cell r="A152" t="str">
            <v>8249Feng, Larry</v>
          </cell>
          <cell r="B152" t="str">
            <v>Feng, Larry</v>
          </cell>
          <cell r="C152">
            <v>8249</v>
          </cell>
          <cell r="D152" t="str">
            <v>EAD</v>
          </cell>
          <cell r="E152" t="str">
            <v>H3</v>
          </cell>
          <cell r="F152">
            <v>80649</v>
          </cell>
        </row>
        <row r="153">
          <cell r="A153" t="str">
            <v>8249Pan, Kevin</v>
          </cell>
          <cell r="B153" t="str">
            <v>Pan, Kevin</v>
          </cell>
          <cell r="C153">
            <v>8249</v>
          </cell>
          <cell r="D153" t="str">
            <v>EAD</v>
          </cell>
          <cell r="E153" t="str">
            <v>H3</v>
          </cell>
          <cell r="F153">
            <v>80649</v>
          </cell>
        </row>
        <row r="154">
          <cell r="A154" t="str">
            <v>8249Zhang, Howard</v>
          </cell>
          <cell r="B154" t="str">
            <v>Zhang, Howard</v>
          </cell>
          <cell r="C154">
            <v>8249</v>
          </cell>
          <cell r="D154" t="str">
            <v>EAD</v>
          </cell>
          <cell r="E154" t="str">
            <v>H3</v>
          </cell>
          <cell r="F154">
            <v>80649</v>
          </cell>
        </row>
        <row r="155">
          <cell r="A155" t="str">
            <v>8250Feng, Larry</v>
          </cell>
          <cell r="B155" t="str">
            <v>Feng, Larry</v>
          </cell>
          <cell r="C155" t="str">
            <v>8250</v>
          </cell>
          <cell r="D155" t="str">
            <v>EAD</v>
          </cell>
          <cell r="E155" t="str">
            <v>H3</v>
          </cell>
          <cell r="F155" t="str">
            <v>80650</v>
          </cell>
        </row>
        <row r="156">
          <cell r="A156" t="str">
            <v>8250Godak, John</v>
          </cell>
          <cell r="B156" t="str">
            <v>Godak, John</v>
          </cell>
          <cell r="C156" t="str">
            <v>8250</v>
          </cell>
          <cell r="D156" t="str">
            <v>EAD</v>
          </cell>
          <cell r="E156" t="str">
            <v>H3</v>
          </cell>
          <cell r="F156" t="str">
            <v>80650</v>
          </cell>
        </row>
        <row r="157">
          <cell r="A157" t="str">
            <v>8250Pan, Kevin</v>
          </cell>
          <cell r="B157" t="str">
            <v>Pan, Kevin</v>
          </cell>
          <cell r="C157" t="str">
            <v>8250</v>
          </cell>
          <cell r="D157" t="str">
            <v>EAD</v>
          </cell>
          <cell r="E157" t="str">
            <v>H3</v>
          </cell>
          <cell r="F157" t="str">
            <v>80650</v>
          </cell>
        </row>
        <row r="158">
          <cell r="A158" t="str">
            <v>8250Pan, Rong</v>
          </cell>
          <cell r="B158" t="str">
            <v>Pan, Rong</v>
          </cell>
          <cell r="C158" t="str">
            <v>8250</v>
          </cell>
          <cell r="D158" t="str">
            <v>EAD</v>
          </cell>
          <cell r="E158" t="str">
            <v>H3</v>
          </cell>
          <cell r="F158" t="str">
            <v>80650</v>
          </cell>
        </row>
        <row r="159">
          <cell r="A159" t="str">
            <v>8250Zhang, Howard</v>
          </cell>
          <cell r="B159" t="str">
            <v>Zhang, Howard</v>
          </cell>
          <cell r="C159" t="str">
            <v>8250</v>
          </cell>
          <cell r="D159" t="str">
            <v>EAD</v>
          </cell>
          <cell r="E159" t="str">
            <v>H3</v>
          </cell>
          <cell r="F159" t="str">
            <v>80650</v>
          </cell>
        </row>
        <row r="160">
          <cell r="A160" t="str">
            <v>8259An, Jillian</v>
          </cell>
          <cell r="B160" t="str">
            <v>An, Jillian</v>
          </cell>
          <cell r="C160" t="str">
            <v>8259</v>
          </cell>
          <cell r="D160" t="str">
            <v>UNIX</v>
          </cell>
          <cell r="E160" t="str">
            <v>H2</v>
          </cell>
          <cell r="F160" t="str">
            <v>85159</v>
          </cell>
        </row>
        <row r="161">
          <cell r="A161" t="str">
            <v>8259Bighiu, Mihaita</v>
          </cell>
          <cell r="B161" t="str">
            <v>Bighiu, Mihaita</v>
          </cell>
          <cell r="C161" t="str">
            <v>8259</v>
          </cell>
          <cell r="D161" t="str">
            <v>UNIX</v>
          </cell>
          <cell r="E161" t="str">
            <v>H2</v>
          </cell>
          <cell r="F161" t="str">
            <v>85159</v>
          </cell>
        </row>
        <row r="162">
          <cell r="A162" t="str">
            <v>8259Gallagher, Shayne</v>
          </cell>
          <cell r="B162" t="str">
            <v>Gallagher, Shayne</v>
          </cell>
          <cell r="C162" t="str">
            <v>8259</v>
          </cell>
          <cell r="D162" t="str">
            <v>UNIX-Mgmt</v>
          </cell>
          <cell r="E162" t="str">
            <v>H3</v>
          </cell>
          <cell r="F162" t="str">
            <v>85159</v>
          </cell>
        </row>
        <row r="163">
          <cell r="A163" t="str">
            <v>8259Gunawan, Hendra</v>
          </cell>
          <cell r="B163" t="str">
            <v>Gunawan, Hendra</v>
          </cell>
          <cell r="C163" t="str">
            <v>8259</v>
          </cell>
          <cell r="D163" t="str">
            <v>UNIX</v>
          </cell>
          <cell r="E163" t="str">
            <v>H3</v>
          </cell>
          <cell r="F163" t="str">
            <v>85159</v>
          </cell>
        </row>
        <row r="164">
          <cell r="A164" t="str">
            <v>8259Kotecha, Mitesh</v>
          </cell>
          <cell r="B164" t="str">
            <v>Kotecha, Mitesh</v>
          </cell>
          <cell r="C164" t="str">
            <v>8259</v>
          </cell>
          <cell r="D164" t="str">
            <v>UNIX</v>
          </cell>
          <cell r="E164" t="str">
            <v>H2</v>
          </cell>
          <cell r="F164" t="str">
            <v>85159</v>
          </cell>
        </row>
        <row r="165">
          <cell r="A165" t="str">
            <v>8259Kotecha, Mitesh (InActive)</v>
          </cell>
          <cell r="B165" t="str">
            <v>Kotecha, Mitesh (InActive)</v>
          </cell>
          <cell r="C165" t="str">
            <v>8259</v>
          </cell>
          <cell r="D165" t="str">
            <v>UNIX</v>
          </cell>
          <cell r="E165" t="str">
            <v>H2</v>
          </cell>
          <cell r="F165" t="str">
            <v>85159</v>
          </cell>
        </row>
        <row r="166">
          <cell r="A166" t="str">
            <v>8259Lazar, Mihai</v>
          </cell>
          <cell r="B166" t="str">
            <v>Lazar, Mihai</v>
          </cell>
          <cell r="C166" t="str">
            <v>8259</v>
          </cell>
          <cell r="D166" t="str">
            <v>UNIX</v>
          </cell>
          <cell r="E166" t="str">
            <v>H3</v>
          </cell>
          <cell r="F166" t="str">
            <v>85159</v>
          </cell>
        </row>
        <row r="167">
          <cell r="A167" t="str">
            <v>8259Liu, DavidXin</v>
          </cell>
          <cell r="B167" t="str">
            <v>Liu, DavidXin</v>
          </cell>
          <cell r="C167" t="str">
            <v>8259</v>
          </cell>
          <cell r="D167" t="str">
            <v>UNIX</v>
          </cell>
          <cell r="E167" t="str">
            <v>H3</v>
          </cell>
          <cell r="F167" t="str">
            <v>85159</v>
          </cell>
        </row>
        <row r="168">
          <cell r="A168" t="str">
            <v>8259Liu, Xin</v>
          </cell>
          <cell r="B168" t="str">
            <v>Liu, Xin</v>
          </cell>
          <cell r="C168" t="str">
            <v>8259</v>
          </cell>
          <cell r="D168" t="str">
            <v>UNIX</v>
          </cell>
          <cell r="E168" t="str">
            <v>H3</v>
          </cell>
          <cell r="F168" t="str">
            <v>85159</v>
          </cell>
        </row>
        <row r="169">
          <cell r="A169" t="str">
            <v>8259Moisescu, Bogdan</v>
          </cell>
          <cell r="B169" t="str">
            <v>Moisescu, Bogdan</v>
          </cell>
          <cell r="C169" t="str">
            <v>8259</v>
          </cell>
          <cell r="D169" t="str">
            <v>UNIX</v>
          </cell>
          <cell r="E169" t="str">
            <v>H2</v>
          </cell>
          <cell r="F169" t="str">
            <v>85159</v>
          </cell>
        </row>
        <row r="170">
          <cell r="A170" t="str">
            <v>8259Sharma, Swayambhu</v>
          </cell>
          <cell r="B170" t="str">
            <v>Sharma, Swayambhu</v>
          </cell>
          <cell r="C170" t="str">
            <v>8259</v>
          </cell>
          <cell r="D170" t="str">
            <v>UNIX</v>
          </cell>
          <cell r="E170" t="str">
            <v>H2</v>
          </cell>
          <cell r="F170" t="str">
            <v>85159</v>
          </cell>
        </row>
        <row r="171">
          <cell r="A171" t="str">
            <v>8259Zhou, Fei</v>
          </cell>
          <cell r="B171" t="str">
            <v>Zhou, Fei</v>
          </cell>
          <cell r="C171" t="str">
            <v>8259</v>
          </cell>
          <cell r="D171" t="str">
            <v>UNIX</v>
          </cell>
          <cell r="E171" t="str">
            <v>H2</v>
          </cell>
          <cell r="F171" t="str">
            <v>85159</v>
          </cell>
        </row>
        <row r="172">
          <cell r="A172" t="str">
            <v>8259Zhou, Frank</v>
          </cell>
          <cell r="B172" t="str">
            <v>Zhou, Frank</v>
          </cell>
          <cell r="C172" t="str">
            <v>8259</v>
          </cell>
          <cell r="D172" t="str">
            <v>UNIX</v>
          </cell>
          <cell r="E172" t="str">
            <v>H2</v>
          </cell>
          <cell r="F172" t="str">
            <v>85159</v>
          </cell>
        </row>
        <row r="173">
          <cell r="A173" t="str">
            <v>8272Bartz, Peter</v>
          </cell>
          <cell r="B173" t="str">
            <v>Bartz, Peter</v>
          </cell>
          <cell r="C173">
            <v>8272</v>
          </cell>
          <cell r="D173" t="str">
            <v>DBA</v>
          </cell>
          <cell r="E173" t="str">
            <v>H3</v>
          </cell>
          <cell r="F173">
            <v>81072</v>
          </cell>
        </row>
        <row r="174">
          <cell r="A174" t="str">
            <v>8272Fong, Joseph</v>
          </cell>
          <cell r="B174" t="str">
            <v>Fong, Joseph</v>
          </cell>
          <cell r="C174" t="str">
            <v>8272</v>
          </cell>
          <cell r="D174" t="str">
            <v>DBA</v>
          </cell>
          <cell r="E174" t="str">
            <v>H3</v>
          </cell>
          <cell r="F174" t="str">
            <v>81072</v>
          </cell>
        </row>
        <row r="175">
          <cell r="A175" t="str">
            <v>8272Gao, Yiqun</v>
          </cell>
          <cell r="B175" t="str">
            <v>Gao, Yiqun</v>
          </cell>
          <cell r="C175">
            <v>8272</v>
          </cell>
          <cell r="D175" t="str">
            <v>REPORTING</v>
          </cell>
          <cell r="E175" t="str">
            <v>H2</v>
          </cell>
          <cell r="F175">
            <v>81072</v>
          </cell>
        </row>
        <row r="176">
          <cell r="A176" t="str">
            <v>8272Malik, Usman</v>
          </cell>
          <cell r="B176" t="str">
            <v>Malik, Usman</v>
          </cell>
          <cell r="C176">
            <v>8272</v>
          </cell>
          <cell r="D176" t="str">
            <v>UNIX</v>
          </cell>
          <cell r="E176" t="str">
            <v>H3</v>
          </cell>
          <cell r="F176">
            <v>81072</v>
          </cell>
        </row>
        <row r="177">
          <cell r="A177" t="str">
            <v>8272Tran, Linh</v>
          </cell>
          <cell r="B177" t="str">
            <v>Tran, Linh</v>
          </cell>
          <cell r="C177">
            <v>8272</v>
          </cell>
          <cell r="D177" t="str">
            <v>DBA</v>
          </cell>
          <cell r="E177" t="str">
            <v>H3</v>
          </cell>
          <cell r="F177">
            <v>81072</v>
          </cell>
        </row>
        <row r="178">
          <cell r="A178" t="str">
            <v>8272Wienburg, Rob</v>
          </cell>
          <cell r="B178" t="str">
            <v>Wienburg, Rob</v>
          </cell>
          <cell r="C178">
            <v>8272</v>
          </cell>
          <cell r="D178" t="str">
            <v>DBA</v>
          </cell>
          <cell r="E178" t="str">
            <v>H3</v>
          </cell>
          <cell r="F178">
            <v>81072</v>
          </cell>
        </row>
        <row r="179">
          <cell r="A179" t="str">
            <v>8272Wu, Alan</v>
          </cell>
          <cell r="B179" t="str">
            <v>Wu, Alan</v>
          </cell>
          <cell r="C179">
            <v>8272</v>
          </cell>
          <cell r="D179" t="str">
            <v>REPORTING</v>
          </cell>
          <cell r="E179" t="str">
            <v>H3</v>
          </cell>
          <cell r="F179">
            <v>81072</v>
          </cell>
        </row>
        <row r="180">
          <cell r="A180" t="str">
            <v>8349Fedosoff, Brad</v>
          </cell>
          <cell r="B180" t="str">
            <v>Fedosoff, Brad</v>
          </cell>
          <cell r="C180" t="str">
            <v>8349</v>
          </cell>
          <cell r="D180" t="str">
            <v>NETWORK</v>
          </cell>
          <cell r="E180" t="str">
            <v>H4</v>
          </cell>
          <cell r="F180" t="str">
            <v>81049</v>
          </cell>
        </row>
        <row r="181">
          <cell r="A181" t="str">
            <v>8350Cabrera, Emily</v>
          </cell>
          <cell r="B181" t="str">
            <v>Cabrera, Emily</v>
          </cell>
          <cell r="C181" t="str">
            <v>8350</v>
          </cell>
          <cell r="D181" t="str">
            <v>NT</v>
          </cell>
          <cell r="E181" t="str">
            <v>H3</v>
          </cell>
          <cell r="F181" t="str">
            <v>81050</v>
          </cell>
        </row>
        <row r="182">
          <cell r="A182" t="str">
            <v>8350Chai-Onn, Jason</v>
          </cell>
          <cell r="B182" t="str">
            <v>Chai-Onn, Jason</v>
          </cell>
          <cell r="C182" t="str">
            <v>8350</v>
          </cell>
          <cell r="D182" t="str">
            <v>NT</v>
          </cell>
          <cell r="E182" t="str">
            <v>H3</v>
          </cell>
          <cell r="F182" t="str">
            <v>81050</v>
          </cell>
        </row>
        <row r="183">
          <cell r="A183" t="str">
            <v>8350Gao, Jenny</v>
          </cell>
          <cell r="B183" t="str">
            <v>Gao, Jenny</v>
          </cell>
          <cell r="C183" t="str">
            <v>8350</v>
          </cell>
          <cell r="D183" t="str">
            <v>UNIX</v>
          </cell>
          <cell r="E183" t="str">
            <v>H3</v>
          </cell>
          <cell r="F183" t="str">
            <v>81050</v>
          </cell>
        </row>
        <row r="184">
          <cell r="A184" t="str">
            <v>8350He, Yang</v>
          </cell>
          <cell r="B184" t="str">
            <v>He, Yang</v>
          </cell>
          <cell r="C184" t="str">
            <v>8350</v>
          </cell>
          <cell r="D184" t="str">
            <v>NETWORK</v>
          </cell>
          <cell r="E184" t="str">
            <v>H3</v>
          </cell>
          <cell r="F184" t="str">
            <v>81050</v>
          </cell>
        </row>
        <row r="185">
          <cell r="A185" t="str">
            <v>8350Kanapathipillai, Muthukumar</v>
          </cell>
          <cell r="B185" t="str">
            <v>Kanapathipillai, Muthukumar</v>
          </cell>
          <cell r="C185" t="str">
            <v>8350</v>
          </cell>
          <cell r="D185" t="str">
            <v>UNIX</v>
          </cell>
          <cell r="E185" t="str">
            <v>H3</v>
          </cell>
          <cell r="F185" t="str">
            <v>81050</v>
          </cell>
        </row>
        <row r="186">
          <cell r="A186" t="str">
            <v>8350Khan, Feroze</v>
          </cell>
          <cell r="B186" t="str">
            <v>Khan, Feroze</v>
          </cell>
          <cell r="C186" t="str">
            <v>8350</v>
          </cell>
          <cell r="D186" t="str">
            <v>UNIX</v>
          </cell>
          <cell r="E186" t="str">
            <v>H3</v>
          </cell>
          <cell r="F186" t="str">
            <v>81050</v>
          </cell>
        </row>
        <row r="187">
          <cell r="A187" t="str">
            <v>8350Lam, Anthony</v>
          </cell>
          <cell r="B187" t="str">
            <v>Lam, Anthony</v>
          </cell>
          <cell r="C187" t="str">
            <v>8350</v>
          </cell>
          <cell r="D187" t="str">
            <v>NT</v>
          </cell>
          <cell r="E187" t="str">
            <v>H3</v>
          </cell>
          <cell r="F187" t="str">
            <v>81050</v>
          </cell>
        </row>
        <row r="188">
          <cell r="A188" t="str">
            <v>8350San Pedro, Cris</v>
          </cell>
          <cell r="B188" t="str">
            <v>San Pedro, Cris</v>
          </cell>
          <cell r="C188" t="str">
            <v>8350</v>
          </cell>
          <cell r="D188" t="str">
            <v>SAP</v>
          </cell>
          <cell r="E188" t="str">
            <v>H3</v>
          </cell>
          <cell r="F188" t="str">
            <v>81050</v>
          </cell>
        </row>
        <row r="189">
          <cell r="A189" t="str">
            <v>8350Singh, Darshan</v>
          </cell>
          <cell r="B189" t="str">
            <v>Singh, Darshan</v>
          </cell>
          <cell r="C189" t="str">
            <v>8350</v>
          </cell>
          <cell r="D189" t="str">
            <v>NT</v>
          </cell>
          <cell r="E189" t="str">
            <v>H3</v>
          </cell>
          <cell r="F189" t="str">
            <v>81050</v>
          </cell>
        </row>
        <row r="190">
          <cell r="A190" t="str">
            <v>8350Zeng, Brian</v>
          </cell>
          <cell r="B190" t="str">
            <v>Zeng, Brian</v>
          </cell>
          <cell r="C190" t="str">
            <v>8350</v>
          </cell>
          <cell r="D190" t="str">
            <v>UNIX</v>
          </cell>
          <cell r="E190" t="str">
            <v>H3</v>
          </cell>
          <cell r="F190" t="str">
            <v>81050</v>
          </cell>
        </row>
        <row r="191">
          <cell r="A191" t="str">
            <v>8350Zhu, David</v>
          </cell>
          <cell r="B191" t="str">
            <v>Zhu, David</v>
          </cell>
          <cell r="C191">
            <v>8350</v>
          </cell>
          <cell r="D191" t="str">
            <v>NETWORK</v>
          </cell>
          <cell r="E191" t="str">
            <v>H3</v>
          </cell>
          <cell r="F191">
            <v>81050</v>
          </cell>
        </row>
        <row r="192">
          <cell r="A192" t="str">
            <v>8351Hristov, Martin</v>
          </cell>
          <cell r="B192" t="str">
            <v>Hristov, Martin</v>
          </cell>
          <cell r="C192">
            <v>8351</v>
          </cell>
          <cell r="D192" t="str">
            <v>DBA</v>
          </cell>
          <cell r="E192" t="str">
            <v>H2</v>
          </cell>
          <cell r="F192">
            <v>81051</v>
          </cell>
        </row>
        <row r="193">
          <cell r="A193" t="str">
            <v>8352Amog, Joven</v>
          </cell>
          <cell r="B193" t="str">
            <v>Amog, Joven</v>
          </cell>
          <cell r="C193" t="str">
            <v>8352</v>
          </cell>
          <cell r="D193" t="str">
            <v>REPORTING</v>
          </cell>
          <cell r="E193" t="str">
            <v>H3</v>
          </cell>
          <cell r="F193" t="str">
            <v>81052</v>
          </cell>
        </row>
        <row r="194">
          <cell r="A194" t="str">
            <v>8352Amog, Jovy</v>
          </cell>
          <cell r="B194" t="str">
            <v>Amog, Jovy</v>
          </cell>
          <cell r="C194" t="str">
            <v>8352</v>
          </cell>
          <cell r="D194" t="str">
            <v>REPORTING</v>
          </cell>
          <cell r="E194" t="str">
            <v>H3</v>
          </cell>
          <cell r="F194" t="str">
            <v>81052</v>
          </cell>
        </row>
        <row r="195">
          <cell r="A195" t="str">
            <v>8352DeMedeiros, Anthony</v>
          </cell>
          <cell r="B195" t="str">
            <v>DeMedeiros, Anthony</v>
          </cell>
          <cell r="C195">
            <v>8352</v>
          </cell>
          <cell r="D195" t="str">
            <v>REPORTING</v>
          </cell>
          <cell r="E195" t="str">
            <v>H3</v>
          </cell>
          <cell r="F195">
            <v>81052</v>
          </cell>
        </row>
        <row r="196">
          <cell r="A196" t="str">
            <v>8352Forgrave, Mark</v>
          </cell>
          <cell r="B196" t="str">
            <v>Forgrave, Mark</v>
          </cell>
          <cell r="C196" t="str">
            <v>8352</v>
          </cell>
          <cell r="D196" t="str">
            <v>REPORTING</v>
          </cell>
          <cell r="E196" t="str">
            <v>H2</v>
          </cell>
          <cell r="F196" t="str">
            <v>81052</v>
          </cell>
        </row>
        <row r="197">
          <cell r="A197" t="str">
            <v>8352Lam, Dionne</v>
          </cell>
          <cell r="B197" t="str">
            <v>Lam, Dionne</v>
          </cell>
          <cell r="C197" t="str">
            <v>8352</v>
          </cell>
          <cell r="D197" t="str">
            <v>REPORTING</v>
          </cell>
          <cell r="E197" t="str">
            <v>H2</v>
          </cell>
          <cell r="F197" t="str">
            <v>81052</v>
          </cell>
        </row>
        <row r="198">
          <cell r="A198" t="str">
            <v>8352Petti, Elena</v>
          </cell>
          <cell r="B198" t="str">
            <v>Petti, Elena</v>
          </cell>
          <cell r="C198" t="str">
            <v>8352</v>
          </cell>
          <cell r="D198" t="str">
            <v>REPORTING</v>
          </cell>
          <cell r="E198" t="str">
            <v>H2</v>
          </cell>
          <cell r="F198" t="str">
            <v>81052</v>
          </cell>
        </row>
        <row r="199">
          <cell r="A199" t="str">
            <v>8352Rueter, Lucas</v>
          </cell>
          <cell r="B199" t="str">
            <v>Rueter, Lucas</v>
          </cell>
          <cell r="C199" t="str">
            <v>8352</v>
          </cell>
          <cell r="D199" t="str">
            <v>REPORTING</v>
          </cell>
          <cell r="E199" t="str">
            <v>H2</v>
          </cell>
          <cell r="F199" t="str">
            <v>81052</v>
          </cell>
        </row>
        <row r="200">
          <cell r="A200" t="str">
            <v>8360Ahmad, Bashir</v>
          </cell>
          <cell r="B200" t="str">
            <v>Ahmad, Bashir</v>
          </cell>
          <cell r="C200" t="str">
            <v>8360</v>
          </cell>
          <cell r="D200" t="str">
            <v>DBA</v>
          </cell>
          <cell r="E200" t="str">
            <v>H2</v>
          </cell>
          <cell r="F200" t="str">
            <v>85160</v>
          </cell>
        </row>
        <row r="201">
          <cell r="A201" t="str">
            <v>8360Ahmed, Kamran</v>
          </cell>
          <cell r="B201" t="str">
            <v>Ahmed, Kamran</v>
          </cell>
          <cell r="C201" t="str">
            <v>8360</v>
          </cell>
          <cell r="D201" t="str">
            <v>DBA</v>
          </cell>
          <cell r="E201" t="str">
            <v>H2</v>
          </cell>
          <cell r="F201" t="str">
            <v>85160</v>
          </cell>
        </row>
        <row r="202">
          <cell r="A202" t="str">
            <v>8360Aslam, Nadeem</v>
          </cell>
          <cell r="B202" t="str">
            <v>Aslam, Nadeem</v>
          </cell>
          <cell r="C202" t="str">
            <v>8360</v>
          </cell>
          <cell r="D202" t="str">
            <v>DBA-Mgmt</v>
          </cell>
          <cell r="E202" t="str">
            <v>H3</v>
          </cell>
          <cell r="F202" t="str">
            <v>85160</v>
          </cell>
        </row>
        <row r="203">
          <cell r="A203" t="str">
            <v>8360Balakrishnan, Vijay</v>
          </cell>
          <cell r="B203" t="str">
            <v>Balakrishnan, Vijay</v>
          </cell>
          <cell r="C203" t="str">
            <v>8360</v>
          </cell>
          <cell r="D203" t="str">
            <v>DBA</v>
          </cell>
          <cell r="E203" t="str">
            <v>H3</v>
          </cell>
          <cell r="F203" t="str">
            <v>85160</v>
          </cell>
        </row>
        <row r="204">
          <cell r="A204" t="str">
            <v>8360Bonilla, Kathleen</v>
          </cell>
          <cell r="B204" t="str">
            <v>Bonilla, Kathleen</v>
          </cell>
          <cell r="C204" t="str">
            <v>8360</v>
          </cell>
          <cell r="D204" t="str">
            <v>SAP</v>
          </cell>
          <cell r="E204" t="str">
            <v>H2</v>
          </cell>
          <cell r="F204" t="str">
            <v>85160</v>
          </cell>
        </row>
        <row r="205">
          <cell r="A205" t="str">
            <v>8360Casaccia, Rosemary</v>
          </cell>
          <cell r="B205" t="str">
            <v>Casaccia, Rosemary</v>
          </cell>
          <cell r="C205" t="str">
            <v>8360</v>
          </cell>
          <cell r="D205" t="str">
            <v>SAP-Mgmt</v>
          </cell>
          <cell r="E205" t="str">
            <v>H3</v>
          </cell>
          <cell r="F205" t="str">
            <v>85160</v>
          </cell>
        </row>
        <row r="206">
          <cell r="A206" t="str">
            <v>8360Chandra, Raji</v>
          </cell>
          <cell r="B206" t="str">
            <v>Chandra, Raji</v>
          </cell>
          <cell r="C206" t="str">
            <v>8360</v>
          </cell>
          <cell r="D206" t="str">
            <v>SAP</v>
          </cell>
          <cell r="E206" t="str">
            <v>H2</v>
          </cell>
          <cell r="F206" t="str">
            <v>85160</v>
          </cell>
        </row>
        <row r="207">
          <cell r="A207" t="str">
            <v>8360Cho, James</v>
          </cell>
          <cell r="B207" t="str">
            <v>Cho, James</v>
          </cell>
          <cell r="C207" t="str">
            <v>8360</v>
          </cell>
          <cell r="D207" t="str">
            <v>DBA</v>
          </cell>
          <cell r="E207" t="str">
            <v>H3</v>
          </cell>
          <cell r="F207" t="str">
            <v>85160</v>
          </cell>
        </row>
        <row r="208">
          <cell r="A208" t="str">
            <v>8360Ennes, Gabrielle</v>
          </cell>
          <cell r="B208" t="str">
            <v>Ennes, Gabrielle</v>
          </cell>
          <cell r="C208" t="str">
            <v>8360</v>
          </cell>
          <cell r="D208" t="str">
            <v>SAP</v>
          </cell>
          <cell r="E208" t="str">
            <v>H2</v>
          </cell>
          <cell r="F208" t="str">
            <v>85160</v>
          </cell>
        </row>
        <row r="209">
          <cell r="A209" t="str">
            <v>8360Evans, Eddie</v>
          </cell>
          <cell r="B209" t="str">
            <v>Evans, Eddie</v>
          </cell>
          <cell r="C209" t="str">
            <v>8360</v>
          </cell>
          <cell r="D209" t="str">
            <v>SAP</v>
          </cell>
          <cell r="E209" t="str">
            <v>H2</v>
          </cell>
          <cell r="F209" t="str">
            <v>85160</v>
          </cell>
        </row>
        <row r="210">
          <cell r="A210" t="str">
            <v>8360Greene, Trina</v>
          </cell>
          <cell r="B210" t="str">
            <v>Greene, Trina</v>
          </cell>
          <cell r="C210" t="str">
            <v>8360</v>
          </cell>
          <cell r="D210" t="str">
            <v>SAP</v>
          </cell>
          <cell r="E210" t="str">
            <v>H3</v>
          </cell>
          <cell r="F210" t="str">
            <v>85160</v>
          </cell>
        </row>
        <row r="211">
          <cell r="A211" t="str">
            <v>8360Hall, Darren</v>
          </cell>
          <cell r="B211" t="str">
            <v>Hall, Darren</v>
          </cell>
          <cell r="C211" t="str">
            <v>8360</v>
          </cell>
          <cell r="D211" t="str">
            <v>SAP</v>
          </cell>
          <cell r="E211" t="str">
            <v>H2</v>
          </cell>
          <cell r="F211" t="str">
            <v>85160</v>
          </cell>
        </row>
        <row r="212">
          <cell r="A212" t="str">
            <v>8360Hillis, David</v>
          </cell>
          <cell r="B212" t="str">
            <v>Hillis, David</v>
          </cell>
          <cell r="C212" t="str">
            <v>8360</v>
          </cell>
          <cell r="D212" t="str">
            <v>SAP</v>
          </cell>
          <cell r="E212" t="str">
            <v>H2</v>
          </cell>
          <cell r="F212" t="str">
            <v>85160</v>
          </cell>
        </row>
        <row r="213">
          <cell r="A213" t="str">
            <v>8360Khan, Salman</v>
          </cell>
          <cell r="B213" t="str">
            <v>Khan, Salman</v>
          </cell>
          <cell r="C213" t="str">
            <v>8360</v>
          </cell>
          <cell r="D213" t="str">
            <v>DBA</v>
          </cell>
          <cell r="E213" t="str">
            <v>H2</v>
          </cell>
          <cell r="F213" t="str">
            <v>85160</v>
          </cell>
        </row>
        <row r="214">
          <cell r="A214" t="str">
            <v>8360Kundrat, Robert</v>
          </cell>
          <cell r="B214" t="str">
            <v>Kundrat, Robert</v>
          </cell>
          <cell r="C214" t="str">
            <v>8360</v>
          </cell>
          <cell r="D214" t="str">
            <v>SAP</v>
          </cell>
          <cell r="E214" t="str">
            <v>H2</v>
          </cell>
          <cell r="F214" t="str">
            <v>85160</v>
          </cell>
        </row>
        <row r="215">
          <cell r="A215" t="str">
            <v>8360Liu, Jim</v>
          </cell>
          <cell r="B215" t="str">
            <v>Liu, Jim</v>
          </cell>
          <cell r="C215" t="str">
            <v>8360</v>
          </cell>
          <cell r="D215" t="str">
            <v>DBA</v>
          </cell>
          <cell r="E215" t="str">
            <v>H3</v>
          </cell>
          <cell r="F215" t="str">
            <v>85160</v>
          </cell>
        </row>
        <row r="216">
          <cell r="A216" t="str">
            <v>8360Pan, Xiaogang</v>
          </cell>
          <cell r="B216" t="str">
            <v>Pan, Xiaogang</v>
          </cell>
          <cell r="C216" t="str">
            <v>8360</v>
          </cell>
          <cell r="D216" t="str">
            <v>SAP</v>
          </cell>
          <cell r="E216" t="str">
            <v>H3</v>
          </cell>
          <cell r="F216" t="str">
            <v>85160</v>
          </cell>
        </row>
        <row r="217">
          <cell r="A217" t="str">
            <v>8360Peters, Robert</v>
          </cell>
          <cell r="B217" t="str">
            <v>Peters, Robert</v>
          </cell>
          <cell r="C217" t="str">
            <v>8360</v>
          </cell>
          <cell r="D217" t="str">
            <v>SAP-Mgmt</v>
          </cell>
          <cell r="E217" t="str">
            <v>H3</v>
          </cell>
          <cell r="F217" t="str">
            <v>85160</v>
          </cell>
        </row>
        <row r="218">
          <cell r="A218" t="str">
            <v>8360Pricoiu, Virgil</v>
          </cell>
          <cell r="B218" t="str">
            <v>Pricoiu, Virgil</v>
          </cell>
          <cell r="C218" t="str">
            <v>8360</v>
          </cell>
          <cell r="D218" t="str">
            <v>SAP</v>
          </cell>
          <cell r="E218" t="str">
            <v>H3</v>
          </cell>
          <cell r="F218" t="str">
            <v>85160</v>
          </cell>
        </row>
        <row r="219">
          <cell r="A219" t="str">
            <v>8360Sabri, Zahir</v>
          </cell>
          <cell r="B219" t="str">
            <v>Sabri, Zahir</v>
          </cell>
          <cell r="C219">
            <v>8360</v>
          </cell>
          <cell r="D219" t="str">
            <v>SAP</v>
          </cell>
          <cell r="E219" t="str">
            <v>H2</v>
          </cell>
          <cell r="F219">
            <v>85160</v>
          </cell>
        </row>
        <row r="220">
          <cell r="A220" t="str">
            <v>8360Szolomicki, Yarek</v>
          </cell>
          <cell r="B220" t="str">
            <v>Szolomicki, Yarek</v>
          </cell>
          <cell r="C220" t="str">
            <v>8360</v>
          </cell>
          <cell r="D220" t="str">
            <v>DBA</v>
          </cell>
          <cell r="E220" t="str">
            <v>H2</v>
          </cell>
          <cell r="F220" t="str">
            <v>85160</v>
          </cell>
        </row>
        <row r="221">
          <cell r="A221" t="str">
            <v>8360Tudor, Horia</v>
          </cell>
          <cell r="B221" t="str">
            <v>Tudor, Horia</v>
          </cell>
          <cell r="C221">
            <v>8360</v>
          </cell>
          <cell r="D221" t="str">
            <v>DBA</v>
          </cell>
          <cell r="E221" t="str">
            <v>H3</v>
          </cell>
          <cell r="F221">
            <v>85160</v>
          </cell>
        </row>
        <row r="222">
          <cell r="A222" t="str">
            <v>8360Verma, Sabhash</v>
          </cell>
          <cell r="B222" t="str">
            <v>Verma, Sabhash</v>
          </cell>
          <cell r="C222" t="str">
            <v>8360</v>
          </cell>
          <cell r="D222" t="str">
            <v>SAP</v>
          </cell>
          <cell r="E222" t="str">
            <v>H2</v>
          </cell>
          <cell r="F222" t="str">
            <v>85160</v>
          </cell>
        </row>
        <row r="223">
          <cell r="A223" t="str">
            <v>8360Verma, Subhash</v>
          </cell>
          <cell r="B223" t="str">
            <v>Verma, Subhash</v>
          </cell>
          <cell r="C223" t="str">
            <v>8360</v>
          </cell>
          <cell r="D223" t="str">
            <v>SAP</v>
          </cell>
          <cell r="E223" t="str">
            <v>H2</v>
          </cell>
          <cell r="F223" t="str">
            <v>85160</v>
          </cell>
        </row>
        <row r="224">
          <cell r="A224" t="str">
            <v>8360Warsi, Tasneem</v>
          </cell>
          <cell r="B224" t="str">
            <v>Warsi, Tasneem</v>
          </cell>
          <cell r="C224" t="str">
            <v>8360</v>
          </cell>
          <cell r="D224" t="str">
            <v>SAP</v>
          </cell>
          <cell r="E224" t="str">
            <v>H2</v>
          </cell>
          <cell r="F224" t="str">
            <v>85160</v>
          </cell>
        </row>
        <row r="225">
          <cell r="A225" t="str">
            <v>8360Young, Gary</v>
          </cell>
          <cell r="B225" t="str">
            <v>Young, Gary</v>
          </cell>
          <cell r="C225" t="str">
            <v>8360</v>
          </cell>
          <cell r="D225" t="str">
            <v>SAP</v>
          </cell>
          <cell r="E225" t="str">
            <v>H4</v>
          </cell>
          <cell r="F225" t="str">
            <v>85160</v>
          </cell>
        </row>
        <row r="226">
          <cell r="A226" t="str">
            <v>8439Gujral, Jagdeep</v>
          </cell>
          <cell r="B226" t="str">
            <v>Gujral, Jagdeep</v>
          </cell>
          <cell r="C226">
            <v>8439</v>
          </cell>
          <cell r="D226" t="str">
            <v>NETWORK</v>
          </cell>
          <cell r="E226" t="str">
            <v>H2</v>
          </cell>
          <cell r="F226">
            <v>87339</v>
          </cell>
        </row>
        <row r="227">
          <cell r="A227" t="str">
            <v>8451Aydinli, Senol</v>
          </cell>
          <cell r="B227" t="str">
            <v>Aydinli, Senol</v>
          </cell>
          <cell r="C227" t="str">
            <v>8451</v>
          </cell>
          <cell r="D227" t="str">
            <v>NETWORK</v>
          </cell>
          <cell r="E227" t="str">
            <v>H3</v>
          </cell>
          <cell r="F227" t="str">
            <v>85451</v>
          </cell>
        </row>
        <row r="228">
          <cell r="A228" t="str">
            <v>8451Beck, Michael W</v>
          </cell>
          <cell r="B228" t="str">
            <v>Beck, Michael W</v>
          </cell>
          <cell r="C228" t="str">
            <v>8451</v>
          </cell>
          <cell r="D228" t="str">
            <v>NETWORK</v>
          </cell>
          <cell r="E228" t="str">
            <v>H2</v>
          </cell>
          <cell r="F228" t="str">
            <v>85451</v>
          </cell>
        </row>
        <row r="229">
          <cell r="A229" t="str">
            <v>8451Finan, Nigel</v>
          </cell>
          <cell r="B229" t="str">
            <v>Finan, Nigel</v>
          </cell>
          <cell r="C229" t="str">
            <v>8451</v>
          </cell>
          <cell r="D229" t="str">
            <v>NETWORK-Mgmt</v>
          </cell>
          <cell r="E229" t="str">
            <v>H3</v>
          </cell>
          <cell r="F229" t="str">
            <v>85451</v>
          </cell>
        </row>
        <row r="230">
          <cell r="A230" t="str">
            <v>8451Gao, Patrick</v>
          </cell>
          <cell r="B230" t="str">
            <v>Gao, Patrick</v>
          </cell>
          <cell r="C230" t="str">
            <v>8451</v>
          </cell>
          <cell r="D230" t="str">
            <v>NETWORK</v>
          </cell>
          <cell r="E230" t="str">
            <v>H3</v>
          </cell>
          <cell r="F230" t="str">
            <v>85451</v>
          </cell>
        </row>
        <row r="231">
          <cell r="A231" t="str">
            <v>8451Grant, Rob</v>
          </cell>
          <cell r="B231" t="str">
            <v>Grant, Rob</v>
          </cell>
          <cell r="C231" t="str">
            <v>8451</v>
          </cell>
          <cell r="D231" t="str">
            <v>NETWORK</v>
          </cell>
          <cell r="E231" t="str">
            <v>H3</v>
          </cell>
          <cell r="F231" t="str">
            <v>85451</v>
          </cell>
        </row>
        <row r="232">
          <cell r="A232" t="str">
            <v>8451Grant, Robert</v>
          </cell>
          <cell r="B232" t="str">
            <v>Grant, Robert</v>
          </cell>
          <cell r="C232" t="str">
            <v>8451</v>
          </cell>
          <cell r="D232" t="str">
            <v>NETWORK</v>
          </cell>
          <cell r="E232" t="str">
            <v>H3</v>
          </cell>
          <cell r="F232" t="str">
            <v>85451</v>
          </cell>
        </row>
        <row r="233">
          <cell r="A233" t="str">
            <v>8451Lovric, Joe</v>
          </cell>
          <cell r="B233" t="str">
            <v>Lovric, Joe</v>
          </cell>
          <cell r="C233" t="str">
            <v>8451</v>
          </cell>
          <cell r="D233" t="str">
            <v>NETWORK</v>
          </cell>
          <cell r="E233" t="str">
            <v>H3</v>
          </cell>
          <cell r="F233" t="str">
            <v>85451</v>
          </cell>
        </row>
        <row r="234">
          <cell r="A234" t="str">
            <v>8451Milojevic, Igor</v>
          </cell>
          <cell r="B234" t="str">
            <v>Milojevic, Igor</v>
          </cell>
          <cell r="C234" t="str">
            <v>8451</v>
          </cell>
          <cell r="D234" t="str">
            <v>NETWORK</v>
          </cell>
          <cell r="E234" t="str">
            <v>H3</v>
          </cell>
          <cell r="F234" t="str">
            <v>85451</v>
          </cell>
        </row>
        <row r="235">
          <cell r="A235" t="str">
            <v>8451Thomas, Eric</v>
          </cell>
          <cell r="B235" t="str">
            <v>Thomas, Eric</v>
          </cell>
          <cell r="C235" t="str">
            <v>8451</v>
          </cell>
          <cell r="D235" t="str">
            <v>NETWORK</v>
          </cell>
          <cell r="E235" t="str">
            <v>H3</v>
          </cell>
          <cell r="F235" t="str">
            <v>85451</v>
          </cell>
        </row>
        <row r="236">
          <cell r="A236" t="str">
            <v>8452Hou, Deming</v>
          </cell>
          <cell r="B236" t="str">
            <v>Hou, Deming</v>
          </cell>
          <cell r="C236" t="str">
            <v>8452</v>
          </cell>
          <cell r="D236" t="str">
            <v>UNIX</v>
          </cell>
          <cell r="E236" t="str">
            <v>H3</v>
          </cell>
          <cell r="F236" t="str">
            <v>85452</v>
          </cell>
        </row>
        <row r="237">
          <cell r="A237" t="str">
            <v>8452Lalonde, Sam</v>
          </cell>
          <cell r="B237" t="str">
            <v>Lalonde, Sam</v>
          </cell>
          <cell r="C237" t="str">
            <v>8452</v>
          </cell>
          <cell r="D237" t="str">
            <v>UNIX</v>
          </cell>
          <cell r="E237" t="str">
            <v>H2</v>
          </cell>
          <cell r="F237" t="str">
            <v>85452</v>
          </cell>
        </row>
        <row r="238">
          <cell r="A238" t="str">
            <v>8452LeRoy, Stephane</v>
          </cell>
          <cell r="B238" t="str">
            <v>LeRoy, Stephane</v>
          </cell>
          <cell r="C238" t="str">
            <v>8452</v>
          </cell>
          <cell r="D238" t="str">
            <v>UNIX</v>
          </cell>
          <cell r="E238" t="str">
            <v>H3</v>
          </cell>
          <cell r="F238" t="str">
            <v>85452</v>
          </cell>
        </row>
        <row r="239">
          <cell r="A239" t="str">
            <v>8452Mistry, Paresh</v>
          </cell>
          <cell r="B239" t="str">
            <v>Mistry, Paresh</v>
          </cell>
          <cell r="C239" t="str">
            <v>8452</v>
          </cell>
          <cell r="D239" t="str">
            <v>UNIX</v>
          </cell>
          <cell r="E239" t="str">
            <v>H2</v>
          </cell>
          <cell r="F239" t="str">
            <v>85452</v>
          </cell>
        </row>
        <row r="240">
          <cell r="A240" t="str">
            <v>8452Ordinario, Oji</v>
          </cell>
          <cell r="B240" t="str">
            <v>Ordinario, Oji</v>
          </cell>
          <cell r="C240" t="str">
            <v>8452</v>
          </cell>
          <cell r="D240" t="str">
            <v>UNIX</v>
          </cell>
          <cell r="E240" t="str">
            <v>H3</v>
          </cell>
          <cell r="F240" t="str">
            <v>85452</v>
          </cell>
        </row>
        <row r="241">
          <cell r="A241" t="str">
            <v>8452Ordinario, Rogelio</v>
          </cell>
          <cell r="B241" t="str">
            <v>Ordinario, Rogelio</v>
          </cell>
          <cell r="C241" t="str">
            <v>8452</v>
          </cell>
          <cell r="D241" t="str">
            <v>UNIX</v>
          </cell>
          <cell r="E241" t="str">
            <v>H3</v>
          </cell>
          <cell r="F241" t="str">
            <v>85452</v>
          </cell>
        </row>
        <row r="242">
          <cell r="A242" t="str">
            <v>8452Qasmi, Kashif</v>
          </cell>
          <cell r="B242" t="str">
            <v>Qasmi, Kashif</v>
          </cell>
          <cell r="C242" t="str">
            <v>8452</v>
          </cell>
          <cell r="D242" t="str">
            <v>UNIX</v>
          </cell>
          <cell r="E242" t="str">
            <v>H3</v>
          </cell>
          <cell r="F242" t="str">
            <v>85452</v>
          </cell>
        </row>
        <row r="243">
          <cell r="A243" t="str">
            <v>8452Raita, Daniela</v>
          </cell>
          <cell r="B243" t="str">
            <v>Raita, Daniela</v>
          </cell>
          <cell r="C243" t="str">
            <v>8452</v>
          </cell>
          <cell r="D243" t="str">
            <v>UNIX</v>
          </cell>
          <cell r="E243" t="str">
            <v>H2</v>
          </cell>
          <cell r="F243" t="str">
            <v>85452</v>
          </cell>
        </row>
        <row r="244">
          <cell r="A244" t="str">
            <v>8452Toor, Jaspal</v>
          </cell>
          <cell r="B244" t="str">
            <v>Toor, Jaspal</v>
          </cell>
          <cell r="C244" t="str">
            <v>8452</v>
          </cell>
          <cell r="D244" t="str">
            <v>UNIX</v>
          </cell>
          <cell r="E244" t="str">
            <v>H3</v>
          </cell>
          <cell r="F244" t="str">
            <v>85452</v>
          </cell>
        </row>
        <row r="245">
          <cell r="A245" t="str">
            <v>8452Vezos, Dino</v>
          </cell>
          <cell r="B245" t="str">
            <v>Vezos, Dino</v>
          </cell>
          <cell r="C245">
            <v>8452</v>
          </cell>
          <cell r="D245" t="str">
            <v>UNIX</v>
          </cell>
          <cell r="E245" t="str">
            <v>H3</v>
          </cell>
          <cell r="F245">
            <v>85452</v>
          </cell>
        </row>
        <row r="246">
          <cell r="A246" t="str">
            <v>8452Ye, Bill</v>
          </cell>
          <cell r="B246" t="str">
            <v>Ye, Bill</v>
          </cell>
          <cell r="C246" t="str">
            <v>8452</v>
          </cell>
          <cell r="D246" t="str">
            <v>UNIX</v>
          </cell>
          <cell r="E246" t="str">
            <v>H3</v>
          </cell>
          <cell r="F246" t="str">
            <v>85452</v>
          </cell>
        </row>
        <row r="247">
          <cell r="A247" t="str">
            <v>8452Zhao, Ming</v>
          </cell>
          <cell r="B247" t="str">
            <v>Zhao, Ming</v>
          </cell>
          <cell r="C247" t="str">
            <v>8452</v>
          </cell>
          <cell r="D247" t="str">
            <v>UNIX</v>
          </cell>
          <cell r="E247" t="str">
            <v>H3</v>
          </cell>
          <cell r="F247" t="str">
            <v>85452</v>
          </cell>
        </row>
        <row r="248">
          <cell r="A248" t="str">
            <v>8551Abaoag, Rowela</v>
          </cell>
          <cell r="B248" t="str">
            <v>Abaoag, Rowela</v>
          </cell>
          <cell r="C248" t="str">
            <v>8551</v>
          </cell>
          <cell r="D248" t="str">
            <v>EAD</v>
          </cell>
          <cell r="E248" t="str">
            <v>H2</v>
          </cell>
          <cell r="F248" t="str">
            <v>89151</v>
          </cell>
        </row>
        <row r="249">
          <cell r="A249" t="str">
            <v>8551John, Cameron</v>
          </cell>
          <cell r="B249" t="str">
            <v>John, Cameron</v>
          </cell>
          <cell r="C249" t="str">
            <v>8551</v>
          </cell>
          <cell r="D249" t="str">
            <v>IISS</v>
          </cell>
          <cell r="E249" t="str">
            <v>H3</v>
          </cell>
          <cell r="F249" t="str">
            <v>89151</v>
          </cell>
        </row>
        <row r="250">
          <cell r="A250" t="str">
            <v>8551Lam, Yan</v>
          </cell>
          <cell r="B250" t="str">
            <v>Lam, Yan</v>
          </cell>
          <cell r="C250" t="str">
            <v>8551</v>
          </cell>
          <cell r="D250" t="str">
            <v>REPORTING</v>
          </cell>
          <cell r="E250" t="str">
            <v>H3</v>
          </cell>
          <cell r="F250" t="str">
            <v>89151</v>
          </cell>
        </row>
        <row r="251">
          <cell r="A251" t="str">
            <v>8104Wagner, Stephen</v>
          </cell>
          <cell r="B251" t="str">
            <v>Wagner, Stephen</v>
          </cell>
          <cell r="C251">
            <v>8104</v>
          </cell>
          <cell r="D251" t="str">
            <v>CHANGE</v>
          </cell>
          <cell r="E251" t="str">
            <v>H3</v>
          </cell>
          <cell r="F251">
            <v>80704</v>
          </cell>
        </row>
        <row r="252">
          <cell r="A252" t="str">
            <v>8189Castro, Javier</v>
          </cell>
          <cell r="B252" t="str">
            <v>Castro, Javier</v>
          </cell>
          <cell r="C252">
            <v>8189</v>
          </cell>
          <cell r="D252" t="str">
            <v>EAD</v>
          </cell>
          <cell r="E252" t="str">
            <v>H2</v>
          </cell>
          <cell r="F252">
            <v>80689</v>
          </cell>
        </row>
        <row r="253">
          <cell r="A253" t="str">
            <v>8153Ramnath, Sheila</v>
          </cell>
          <cell r="B253" t="str">
            <v>Ramnath, Sheila</v>
          </cell>
          <cell r="C253">
            <v>8153</v>
          </cell>
          <cell r="D253" t="str">
            <v>PBM</v>
          </cell>
          <cell r="E253" t="str">
            <v>H2</v>
          </cell>
          <cell r="F253">
            <v>80653</v>
          </cell>
        </row>
        <row r="254">
          <cell r="A254" t="str">
            <v>8350Kumar, Kanapathipillai, Muthu</v>
          </cell>
          <cell r="B254" t="str">
            <v>Kumar, Kanapathipillai, Muthu</v>
          </cell>
          <cell r="C254">
            <v>8350</v>
          </cell>
          <cell r="D254" t="str">
            <v>UNIX</v>
          </cell>
          <cell r="E254" t="str">
            <v>H3</v>
          </cell>
          <cell r="F254">
            <v>81050</v>
          </cell>
        </row>
        <row r="255">
          <cell r="A255" t="str">
            <v>8144Souza, Fabio</v>
          </cell>
          <cell r="B255" t="str">
            <v>Souza, Fabio</v>
          </cell>
          <cell r="C255">
            <v>8144</v>
          </cell>
          <cell r="D255" t="str">
            <v>SAP</v>
          </cell>
          <cell r="E255" t="str">
            <v>H3</v>
          </cell>
          <cell r="F255">
            <v>80944</v>
          </cell>
        </row>
        <row r="256">
          <cell r="A256" t="str">
            <v>8360Zillman, Martin</v>
          </cell>
          <cell r="B256" t="str">
            <v>Zillman, Martin</v>
          </cell>
          <cell r="C256">
            <v>8360</v>
          </cell>
          <cell r="D256" t="str">
            <v>SAP</v>
          </cell>
          <cell r="E256" t="str">
            <v>H4</v>
          </cell>
          <cell r="F256">
            <v>85160</v>
          </cell>
        </row>
        <row r="257">
          <cell r="A257" t="str">
            <v>8152Eufthimiou, Nick</v>
          </cell>
          <cell r="B257" t="str">
            <v>Eufthimiou, Nick</v>
          </cell>
          <cell r="C257">
            <v>8152</v>
          </cell>
          <cell r="D257" t="str">
            <v>FROPS</v>
          </cell>
          <cell r="E257" t="str">
            <v>H3</v>
          </cell>
          <cell r="F257">
            <v>80652</v>
          </cell>
        </row>
        <row r="258">
          <cell r="A258" t="str">
            <v>8152Pryke, Andrew</v>
          </cell>
          <cell r="B258" t="str">
            <v>Pryke, Andrew</v>
          </cell>
          <cell r="C258">
            <v>8152</v>
          </cell>
          <cell r="D258" t="str">
            <v>FROPS</v>
          </cell>
          <cell r="E258" t="str">
            <v>H2</v>
          </cell>
          <cell r="F258">
            <v>80652</v>
          </cell>
        </row>
        <row r="259">
          <cell r="A259" t="str">
            <v>7586MacDiarmid, Jon</v>
          </cell>
          <cell r="B259" t="str">
            <v>MacDiarmid, Jon</v>
          </cell>
          <cell r="C259">
            <v>7586</v>
          </cell>
          <cell r="D259" t="str">
            <v>DCMS</v>
          </cell>
          <cell r="E259" t="str">
            <v>H3</v>
          </cell>
          <cell r="F259">
            <v>80656</v>
          </cell>
        </row>
        <row r="260">
          <cell r="A260" t="str">
            <v>7586MacDiarmid, Jon</v>
          </cell>
          <cell r="B260" t="str">
            <v>MacDiarmid, Jon</v>
          </cell>
          <cell r="C260">
            <v>7586</v>
          </cell>
          <cell r="D260" t="str">
            <v>DCMS</v>
          </cell>
          <cell r="E260" t="str">
            <v>H3</v>
          </cell>
          <cell r="F260">
            <v>80656</v>
          </cell>
        </row>
      </sheetData>
      <sheetData sheetId="7"/>
      <sheetData sheetId="8"/>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ary"/>
      <sheetName val="Instructions"/>
      <sheetName val="AllInOne"/>
      <sheetName val="Start"/>
      <sheetName val="Deferral"/>
      <sheetName val="Transition"/>
      <sheetName val="Transformation"/>
      <sheetName val="Del_ABM_Paul"/>
      <sheetName val="Del_AD"/>
      <sheetName val="AMOD"/>
      <sheetName val="Octavio1"/>
      <sheetName val="McQuarrie2"/>
      <sheetName val="Riley3"/>
      <sheetName val="Palewandrem4"/>
      <sheetName val="SiteTravel"/>
      <sheetName val="GrowthAM"/>
      <sheetName val="GrowthAD"/>
      <sheetName val="End"/>
      <sheetName val="Variance to Prior Flash"/>
      <sheetName val="Variance to ASPIRE"/>
      <sheetName val="Variance YOY"/>
      <sheetName val="Variance Qtr to Qtr"/>
      <sheetName val="ReferenceSetUp"/>
      <sheetName val="Reference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41">
          <cell r="D41" t="str">
            <v>Secured</v>
          </cell>
          <cell r="F41" t="str">
            <v>01 Oper'nl changes to Sec. Baseline</v>
          </cell>
        </row>
        <row r="42">
          <cell r="F42" t="str">
            <v>02 Acct'g changes to Secured Baseline</v>
          </cell>
        </row>
        <row r="43">
          <cell r="F43" t="str">
            <v>03 Oper'nl changes to Sec. Volumetric</v>
          </cell>
        </row>
        <row r="44">
          <cell r="F44" t="str">
            <v>04 Sold AIB ; moved into Secured</v>
          </cell>
        </row>
        <row r="45">
          <cell r="F45" t="str">
            <v>05 Cancelled / Delayed AIB</v>
          </cell>
        </row>
        <row r="46">
          <cell r="F46" t="str">
            <v>06 Incremental AIB since Prior Flash</v>
          </cell>
        </row>
      </sheetData>
      <sheetData sheetId="2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 - Flash"/>
      <sheetName val="B - Summary"/>
      <sheetName val="SAPBEXqueries"/>
      <sheetName val="SAPBEXfilters"/>
      <sheetName val="C - Detail"/>
      <sheetName val="D - P&amp;L"/>
      <sheetName val="ReportInfo"/>
      <sheetName val="114AData"/>
      <sheetName val="114BData"/>
      <sheetName val="115Data"/>
      <sheetName val="Query"/>
      <sheetName val="Rev History"/>
    </sheetNames>
    <sheetDataSet>
      <sheetData sheetId="0"/>
      <sheetData sheetId="1"/>
      <sheetData sheetId="2"/>
      <sheetData sheetId="3"/>
      <sheetData sheetId="4"/>
      <sheetData sheetId="5"/>
      <sheetData sheetId="6"/>
      <sheetData sheetId="7"/>
      <sheetData sheetId="8"/>
      <sheetData sheetId="9"/>
      <sheetData sheetId="10" refreshError="1">
        <row r="4">
          <cell r="A4" t="str">
            <v>Revenue</v>
          </cell>
          <cell r="B4">
            <v>0</v>
          </cell>
          <cell r="C4">
            <v>0</v>
          </cell>
          <cell r="D4">
            <v>0</v>
          </cell>
          <cell r="E4">
            <v>0</v>
          </cell>
          <cell r="F4">
            <v>0</v>
          </cell>
          <cell r="G4">
            <v>0</v>
          </cell>
        </row>
        <row r="5">
          <cell r="A5" t="str">
            <v>Financial Process Mgmt</v>
          </cell>
          <cell r="B5">
            <v>178866.07199999999</v>
          </cell>
          <cell r="C5">
            <v>181735.07</v>
          </cell>
          <cell r="D5">
            <v>250233.753</v>
          </cell>
          <cell r="E5">
            <v>197717.399</v>
          </cell>
          <cell r="F5">
            <v>0</v>
          </cell>
          <cell r="G5">
            <v>0</v>
          </cell>
        </row>
        <row r="6">
          <cell r="A6" t="str">
            <v>Admin Process Mgmt</v>
          </cell>
          <cell r="B6">
            <v>0</v>
          </cell>
          <cell r="C6">
            <v>0</v>
          </cell>
          <cell r="D6">
            <v>0</v>
          </cell>
          <cell r="E6">
            <v>0</v>
          </cell>
          <cell r="F6">
            <v>0</v>
          </cell>
          <cell r="G6">
            <v>0</v>
          </cell>
        </row>
        <row r="7">
          <cell r="A7" t="str">
            <v>Cust Relationship Mgmt</v>
          </cell>
          <cell r="B7">
            <v>0</v>
          </cell>
          <cell r="C7">
            <v>0</v>
          </cell>
          <cell r="D7">
            <v>0</v>
          </cell>
          <cell r="E7">
            <v>0</v>
          </cell>
          <cell r="F7">
            <v>0</v>
          </cell>
          <cell r="G7">
            <v>0</v>
          </cell>
        </row>
        <row r="8">
          <cell r="A8" t="str">
            <v>Enterprise Shared Svcs</v>
          </cell>
          <cell r="B8">
            <v>18176.135999999999</v>
          </cell>
          <cell r="C8">
            <v>17217.057000000001</v>
          </cell>
          <cell r="D8">
            <v>19185.473999999998</v>
          </cell>
          <cell r="E8">
            <v>19705.983</v>
          </cell>
          <cell r="F8">
            <v>0</v>
          </cell>
          <cell r="G8">
            <v>0</v>
          </cell>
        </row>
        <row r="9">
          <cell r="A9" t="str">
            <v>Hosting Svcs</v>
          </cell>
          <cell r="B9">
            <v>403.49099999999999</v>
          </cell>
          <cell r="C9">
            <v>81.125</v>
          </cell>
          <cell r="D9">
            <v>174.328</v>
          </cell>
          <cell r="E9">
            <v>9989.43</v>
          </cell>
          <cell r="F9">
            <v>0</v>
          </cell>
          <cell r="G9">
            <v>0</v>
          </cell>
        </row>
        <row r="10">
          <cell r="A10" t="str">
            <v>Communications Svcs</v>
          </cell>
          <cell r="B10">
            <v>141.96600000000001</v>
          </cell>
          <cell r="C10">
            <v>133.76</v>
          </cell>
          <cell r="D10">
            <v>0</v>
          </cell>
          <cell r="E10">
            <v>175681.17600000001</v>
          </cell>
          <cell r="F10">
            <v>0</v>
          </cell>
          <cell r="G10">
            <v>0</v>
          </cell>
        </row>
        <row r="11">
          <cell r="A11" t="str">
            <v>Workplace Svcs</v>
          </cell>
          <cell r="B11">
            <v>31071.7</v>
          </cell>
          <cell r="C11">
            <v>29726.84</v>
          </cell>
          <cell r="D11">
            <v>31047.203000000001</v>
          </cell>
          <cell r="E11">
            <v>41362.012999999999</v>
          </cell>
          <cell r="F11">
            <v>0</v>
          </cell>
          <cell r="G11">
            <v>0</v>
          </cell>
        </row>
        <row r="12">
          <cell r="A12" t="str">
            <v>Applications Development</v>
          </cell>
          <cell r="B12">
            <v>312789.125</v>
          </cell>
          <cell r="C12">
            <v>318040.90999999997</v>
          </cell>
          <cell r="D12">
            <v>372530.125</v>
          </cell>
          <cell r="E12">
            <v>354970.78100000002</v>
          </cell>
          <cell r="F12">
            <v>0</v>
          </cell>
          <cell r="G12">
            <v>0</v>
          </cell>
        </row>
        <row r="13">
          <cell r="A13" t="str">
            <v>Enterprise Applications Svcs</v>
          </cell>
          <cell r="B13">
            <v>0</v>
          </cell>
          <cell r="C13">
            <v>0</v>
          </cell>
          <cell r="D13">
            <v>0</v>
          </cell>
          <cell r="E13">
            <v>0</v>
          </cell>
          <cell r="F13">
            <v>0</v>
          </cell>
          <cell r="G13">
            <v>0</v>
          </cell>
        </row>
        <row r="14">
          <cell r="A14" t="str">
            <v>Industry Solutions</v>
          </cell>
          <cell r="B14">
            <v>0</v>
          </cell>
          <cell r="C14">
            <v>0</v>
          </cell>
          <cell r="D14">
            <v>0</v>
          </cell>
          <cell r="E14">
            <v>0</v>
          </cell>
          <cell r="F14">
            <v>0</v>
          </cell>
          <cell r="G14">
            <v>0</v>
          </cell>
        </row>
        <row r="15">
          <cell r="A15" t="str">
            <v>Integrated Applications Svcs</v>
          </cell>
          <cell r="B15">
            <v>0</v>
          </cell>
          <cell r="C15">
            <v>0</v>
          </cell>
          <cell r="D15">
            <v>0</v>
          </cell>
          <cell r="E15">
            <v>0</v>
          </cell>
          <cell r="F15">
            <v>0</v>
          </cell>
          <cell r="G15">
            <v>0</v>
          </cell>
        </row>
        <row r="16">
          <cell r="A16" t="str">
            <v>Applications Mgmt</v>
          </cell>
          <cell r="B16">
            <v>45741.453999999998</v>
          </cell>
          <cell r="C16">
            <v>40904.875</v>
          </cell>
          <cell r="D16">
            <v>96597.402000000002</v>
          </cell>
          <cell r="E16">
            <v>65330.749000000003</v>
          </cell>
          <cell r="F16">
            <v>824206.10800000001</v>
          </cell>
          <cell r="G16">
            <v>824206.10800000001</v>
          </cell>
        </row>
        <row r="17">
          <cell r="A17" t="str">
            <v>Enterprise Solution</v>
          </cell>
          <cell r="B17">
            <v>0</v>
          </cell>
          <cell r="C17">
            <v>0</v>
          </cell>
          <cell r="D17">
            <v>0</v>
          </cell>
          <cell r="E17">
            <v>0</v>
          </cell>
          <cell r="F17">
            <v>0</v>
          </cell>
          <cell r="G17">
            <v>0</v>
          </cell>
        </row>
        <row r="18">
          <cell r="A18" t="str">
            <v>Info Tech/Sales Suppt</v>
          </cell>
          <cell r="B18">
            <v>0</v>
          </cell>
          <cell r="C18">
            <v>0</v>
          </cell>
          <cell r="D18">
            <v>0</v>
          </cell>
          <cell r="E18">
            <v>0</v>
          </cell>
          <cell r="F18">
            <v>0</v>
          </cell>
          <cell r="G18">
            <v>0</v>
          </cell>
        </row>
        <row r="19">
          <cell r="A19" t="str">
            <v>Document Mgmt</v>
          </cell>
          <cell r="B19">
            <v>0</v>
          </cell>
          <cell r="C19">
            <v>0</v>
          </cell>
          <cell r="D19">
            <v>0</v>
          </cell>
          <cell r="E19">
            <v>0</v>
          </cell>
          <cell r="F19">
            <v>0</v>
          </cell>
          <cell r="G19">
            <v>0</v>
          </cell>
        </row>
        <row r="20">
          <cell r="A20" t="str">
            <v>Uncommitted Relief - Identified</v>
          </cell>
          <cell r="B20">
            <v>0</v>
          </cell>
          <cell r="C20">
            <v>0</v>
          </cell>
          <cell r="D20">
            <v>0</v>
          </cell>
          <cell r="E20">
            <v>0</v>
          </cell>
          <cell r="F20">
            <v>23835.492999999999</v>
          </cell>
          <cell r="G20">
            <v>23835.492999999999</v>
          </cell>
        </row>
        <row r="21">
          <cell r="A21" t="str">
            <v>Uncommitted Relief - Unidentified</v>
          </cell>
          <cell r="B21">
            <v>0</v>
          </cell>
          <cell r="C21">
            <v>0</v>
          </cell>
          <cell r="D21">
            <v>0</v>
          </cell>
          <cell r="E21">
            <v>0</v>
          </cell>
          <cell r="F21">
            <v>29766.065999999999</v>
          </cell>
          <cell r="G21">
            <v>29766.065999999999</v>
          </cell>
        </row>
        <row r="22">
          <cell r="A22" t="str">
            <v xml:space="preserve">   Service Line Relief</v>
          </cell>
          <cell r="B22">
            <v>587189.94400000002</v>
          </cell>
          <cell r="C22">
            <v>587839.63699999999</v>
          </cell>
          <cell r="D22">
            <v>769768.28500000003</v>
          </cell>
          <cell r="E22">
            <v>864757.53099999996</v>
          </cell>
          <cell r="F22">
            <v>877807.66700000002</v>
          </cell>
          <cell r="G22">
            <v>877807.66700000002</v>
          </cell>
        </row>
        <row r="23">
          <cell r="A23" t="str">
            <v>Compensation Relief</v>
          </cell>
          <cell r="B23">
            <v>0</v>
          </cell>
          <cell r="C23">
            <v>0</v>
          </cell>
          <cell r="D23">
            <v>0</v>
          </cell>
          <cell r="E23">
            <v>0</v>
          </cell>
          <cell r="F23">
            <v>0</v>
          </cell>
          <cell r="G23">
            <v>0</v>
          </cell>
        </row>
        <row r="24">
          <cell r="A24" t="str">
            <v>Empl Related Relief</v>
          </cell>
          <cell r="B24">
            <v>0</v>
          </cell>
          <cell r="C24">
            <v>0</v>
          </cell>
          <cell r="D24">
            <v>0</v>
          </cell>
          <cell r="E24">
            <v>0</v>
          </cell>
          <cell r="F24">
            <v>0</v>
          </cell>
          <cell r="G24">
            <v>0</v>
          </cell>
        </row>
        <row r="25">
          <cell r="A25" t="str">
            <v>Travel / Relo Relief</v>
          </cell>
          <cell r="B25">
            <v>0</v>
          </cell>
          <cell r="C25">
            <v>0</v>
          </cell>
          <cell r="D25">
            <v>3328.3359999999998</v>
          </cell>
          <cell r="E25">
            <v>2489.4209999999998</v>
          </cell>
          <cell r="F25">
            <v>0</v>
          </cell>
          <cell r="G25">
            <v>0</v>
          </cell>
        </row>
        <row r="26">
          <cell r="A26" t="str">
            <v>Comp Related Relief</v>
          </cell>
          <cell r="B26">
            <v>0</v>
          </cell>
          <cell r="C26">
            <v>0</v>
          </cell>
          <cell r="D26">
            <v>0</v>
          </cell>
          <cell r="E26">
            <v>0</v>
          </cell>
          <cell r="F26">
            <v>0</v>
          </cell>
          <cell r="G26">
            <v>0</v>
          </cell>
        </row>
        <row r="27">
          <cell r="A27" t="str">
            <v>Space Relief</v>
          </cell>
          <cell r="B27">
            <v>0</v>
          </cell>
          <cell r="C27">
            <v>0</v>
          </cell>
          <cell r="D27">
            <v>0</v>
          </cell>
          <cell r="E27">
            <v>0</v>
          </cell>
          <cell r="F27">
            <v>0</v>
          </cell>
          <cell r="G27">
            <v>0</v>
          </cell>
        </row>
        <row r="28">
          <cell r="A28" t="str">
            <v>OL/Consulting Relief</v>
          </cell>
          <cell r="B28">
            <v>0</v>
          </cell>
          <cell r="C28">
            <v>0</v>
          </cell>
          <cell r="D28">
            <v>0</v>
          </cell>
          <cell r="E28">
            <v>0</v>
          </cell>
          <cell r="F28">
            <v>0</v>
          </cell>
          <cell r="G28">
            <v>0</v>
          </cell>
        </row>
        <row r="29">
          <cell r="A29" t="str">
            <v>Administrative Relief</v>
          </cell>
          <cell r="B29">
            <v>389686.81400000001</v>
          </cell>
          <cell r="C29">
            <v>402297.09299999999</v>
          </cell>
          <cell r="D29">
            <v>544288.89899999998</v>
          </cell>
          <cell r="E29">
            <v>172883.96400000001</v>
          </cell>
          <cell r="F29">
            <v>0</v>
          </cell>
          <cell r="G29">
            <v>0</v>
          </cell>
        </row>
        <row r="30">
          <cell r="A30" t="str">
            <v>SLCT Relief</v>
          </cell>
          <cell r="B30">
            <v>0</v>
          </cell>
          <cell r="C30">
            <v>0</v>
          </cell>
          <cell r="D30">
            <v>0</v>
          </cell>
          <cell r="E30">
            <v>0</v>
          </cell>
          <cell r="F30">
            <v>0</v>
          </cell>
          <cell r="G30">
            <v>0</v>
          </cell>
        </row>
        <row r="31">
          <cell r="A31" t="str">
            <v>GM SD Relief</v>
          </cell>
          <cell r="B31">
            <v>0</v>
          </cell>
          <cell r="C31">
            <v>0</v>
          </cell>
          <cell r="D31">
            <v>0</v>
          </cell>
          <cell r="E31">
            <v>0</v>
          </cell>
          <cell r="F31">
            <v>0</v>
          </cell>
          <cell r="G31">
            <v>0</v>
          </cell>
        </row>
        <row r="32">
          <cell r="A32" t="str">
            <v>GM AD Relief</v>
          </cell>
          <cell r="B32">
            <v>0</v>
          </cell>
          <cell r="C32">
            <v>0</v>
          </cell>
          <cell r="D32">
            <v>0</v>
          </cell>
          <cell r="E32">
            <v>0</v>
          </cell>
          <cell r="F32">
            <v>0</v>
          </cell>
          <cell r="G32">
            <v>0</v>
          </cell>
        </row>
        <row r="33">
          <cell r="A33" t="str">
            <v xml:space="preserve">   Other Relief</v>
          </cell>
          <cell r="B33">
            <v>389686.81400000001</v>
          </cell>
          <cell r="C33">
            <v>402297.09299999999</v>
          </cell>
          <cell r="D33">
            <v>547617.23499999999</v>
          </cell>
          <cell r="E33">
            <v>175373.38500000001</v>
          </cell>
          <cell r="F33">
            <v>0</v>
          </cell>
          <cell r="G33">
            <v>0</v>
          </cell>
        </row>
        <row r="34">
          <cell r="A34" t="str">
            <v xml:space="preserve">      Total Relief</v>
          </cell>
          <cell r="B34">
            <v>976876.75800000003</v>
          </cell>
          <cell r="C34">
            <v>990136.73</v>
          </cell>
          <cell r="D34">
            <v>1317385.52</v>
          </cell>
          <cell r="E34">
            <v>1040130.916</v>
          </cell>
          <cell r="F34">
            <v>877807.66700000002</v>
          </cell>
          <cell r="G34">
            <v>877807.66700000002</v>
          </cell>
        </row>
        <row r="35">
          <cell r="A35" t="str">
            <v xml:space="preserve">         Total Revenue and Relief</v>
          </cell>
          <cell r="B35">
            <v>976876.75800000003</v>
          </cell>
          <cell r="C35">
            <v>990136.73</v>
          </cell>
          <cell r="D35">
            <v>1317385.52</v>
          </cell>
          <cell r="E35">
            <v>1040130.916</v>
          </cell>
          <cell r="F35">
            <v>877807.66700000002</v>
          </cell>
          <cell r="G35">
            <v>877807.66700000002</v>
          </cell>
        </row>
        <row r="36">
          <cell r="A36" t="str">
            <v>Salary</v>
          </cell>
          <cell r="B36">
            <v>400646.44400000002</v>
          </cell>
          <cell r="C36">
            <v>397867.01899999997</v>
          </cell>
          <cell r="D36">
            <v>396412.66499999998</v>
          </cell>
          <cell r="E36">
            <v>457349.02399999998</v>
          </cell>
          <cell r="F36">
            <v>433866.80699999997</v>
          </cell>
          <cell r="G36">
            <v>433866.80699999997</v>
          </cell>
        </row>
        <row r="37">
          <cell r="A37" t="str">
            <v>Fringe</v>
          </cell>
          <cell r="B37">
            <v>64524.383000000002</v>
          </cell>
          <cell r="C37">
            <v>60573.457999999999</v>
          </cell>
          <cell r="D37">
            <v>53992.256999999998</v>
          </cell>
          <cell r="E37">
            <v>83588.548999999999</v>
          </cell>
          <cell r="F37">
            <v>76472.66</v>
          </cell>
          <cell r="G37">
            <v>76472.66</v>
          </cell>
        </row>
        <row r="38">
          <cell r="A38" t="str">
            <v>Bonus</v>
          </cell>
          <cell r="B38">
            <v>0</v>
          </cell>
          <cell r="C38">
            <v>0</v>
          </cell>
          <cell r="D38">
            <v>0</v>
          </cell>
          <cell r="E38">
            <v>0</v>
          </cell>
          <cell r="F38">
            <v>0</v>
          </cell>
          <cell r="G38">
            <v>0</v>
          </cell>
        </row>
        <row r="39">
          <cell r="A39" t="str">
            <v>Sale &amp; Bus Dev Bonus</v>
          </cell>
          <cell r="B39">
            <v>0</v>
          </cell>
          <cell r="C39">
            <v>0</v>
          </cell>
          <cell r="D39">
            <v>0</v>
          </cell>
          <cell r="E39">
            <v>0</v>
          </cell>
          <cell r="F39">
            <v>0</v>
          </cell>
          <cell r="G39">
            <v>0</v>
          </cell>
        </row>
        <row r="40">
          <cell r="A40" t="str">
            <v>Unit Project/Performance Bonus</v>
          </cell>
          <cell r="B40">
            <v>0</v>
          </cell>
          <cell r="C40">
            <v>0</v>
          </cell>
          <cell r="D40">
            <v>0</v>
          </cell>
          <cell r="E40">
            <v>0</v>
          </cell>
          <cell r="F40">
            <v>0</v>
          </cell>
          <cell r="G40">
            <v>0</v>
          </cell>
        </row>
        <row r="41">
          <cell r="A41" t="str">
            <v>Contractual/Regulatory Bonus</v>
          </cell>
          <cell r="B41">
            <v>0</v>
          </cell>
          <cell r="C41">
            <v>0</v>
          </cell>
          <cell r="D41">
            <v>0</v>
          </cell>
          <cell r="E41">
            <v>0</v>
          </cell>
          <cell r="F41">
            <v>0</v>
          </cell>
          <cell r="G41">
            <v>0</v>
          </cell>
        </row>
        <row r="42">
          <cell r="A42" t="str">
            <v>Commissions</v>
          </cell>
          <cell r="B42">
            <v>0</v>
          </cell>
          <cell r="C42">
            <v>0</v>
          </cell>
          <cell r="D42">
            <v>0</v>
          </cell>
          <cell r="E42">
            <v>0</v>
          </cell>
          <cell r="F42">
            <v>0</v>
          </cell>
          <cell r="G42">
            <v>0</v>
          </cell>
        </row>
        <row r="43">
          <cell r="A43" t="str">
            <v>Corporate (Leadership) Bonus</v>
          </cell>
          <cell r="B43">
            <v>0</v>
          </cell>
          <cell r="C43">
            <v>0</v>
          </cell>
          <cell r="D43">
            <v>0</v>
          </cell>
          <cell r="E43">
            <v>0</v>
          </cell>
          <cell r="F43">
            <v>0</v>
          </cell>
          <cell r="G43">
            <v>0</v>
          </cell>
        </row>
        <row r="44">
          <cell r="A44" t="str">
            <v>Corporate Project/Performance Plan</v>
          </cell>
          <cell r="B44">
            <v>0</v>
          </cell>
          <cell r="C44">
            <v>0</v>
          </cell>
          <cell r="D44">
            <v>0</v>
          </cell>
          <cell r="E44">
            <v>0</v>
          </cell>
          <cell r="F44">
            <v>0</v>
          </cell>
          <cell r="G44">
            <v>0</v>
          </cell>
        </row>
        <row r="45">
          <cell r="A45" t="str">
            <v xml:space="preserve">   Total Bonus</v>
          </cell>
          <cell r="B45">
            <v>0</v>
          </cell>
          <cell r="C45">
            <v>0</v>
          </cell>
          <cell r="D45">
            <v>0</v>
          </cell>
          <cell r="E45">
            <v>0</v>
          </cell>
          <cell r="F45">
            <v>0</v>
          </cell>
          <cell r="G45">
            <v>0</v>
          </cell>
        </row>
        <row r="46">
          <cell r="A46" t="str">
            <v>Employee Related</v>
          </cell>
          <cell r="B46">
            <v>1746.4369999999999</v>
          </cell>
          <cell r="C46">
            <v>644.798</v>
          </cell>
          <cell r="D46">
            <v>424.09399999999999</v>
          </cell>
          <cell r="E46">
            <v>1791.5260000000001</v>
          </cell>
          <cell r="F46">
            <v>4290</v>
          </cell>
          <cell r="G46">
            <v>4290</v>
          </cell>
        </row>
        <row r="47">
          <cell r="A47" t="str">
            <v>Travel / Relocation</v>
          </cell>
          <cell r="B47">
            <v>421.43200000000002</v>
          </cell>
          <cell r="C47">
            <v>1660.318</v>
          </cell>
          <cell r="D47">
            <v>1755.5119999999999</v>
          </cell>
          <cell r="E47">
            <v>697.89499999999998</v>
          </cell>
          <cell r="F47">
            <v>2145</v>
          </cell>
          <cell r="G47">
            <v>2145</v>
          </cell>
        </row>
        <row r="48">
          <cell r="A48" t="str">
            <v>Computer Hardware</v>
          </cell>
          <cell r="B48">
            <v>4385.6009999999997</v>
          </cell>
          <cell r="C48">
            <v>4346.7709999999997</v>
          </cell>
          <cell r="D48">
            <v>4652.098</v>
          </cell>
          <cell r="E48">
            <v>6557.3639999999996</v>
          </cell>
          <cell r="F48">
            <v>6533.8019999999997</v>
          </cell>
          <cell r="G48">
            <v>6533.8019999999997</v>
          </cell>
        </row>
        <row r="49">
          <cell r="A49" t="str">
            <v>Computer Software</v>
          </cell>
          <cell r="B49">
            <v>0</v>
          </cell>
          <cell r="C49">
            <v>0</v>
          </cell>
          <cell r="D49">
            <v>0</v>
          </cell>
          <cell r="E49">
            <v>0</v>
          </cell>
          <cell r="F49">
            <v>0</v>
          </cell>
          <cell r="G49">
            <v>0</v>
          </cell>
        </row>
        <row r="50">
          <cell r="A50" t="str">
            <v>Computer Maintenance</v>
          </cell>
          <cell r="B50">
            <v>0</v>
          </cell>
          <cell r="C50">
            <v>0</v>
          </cell>
          <cell r="D50">
            <v>0</v>
          </cell>
          <cell r="E50">
            <v>0</v>
          </cell>
          <cell r="F50">
            <v>0</v>
          </cell>
          <cell r="G50">
            <v>0</v>
          </cell>
        </row>
        <row r="51">
          <cell r="A51" t="str">
            <v>COGS</v>
          </cell>
          <cell r="B51">
            <v>0</v>
          </cell>
          <cell r="C51">
            <v>0</v>
          </cell>
          <cell r="D51">
            <v>0</v>
          </cell>
          <cell r="E51">
            <v>0</v>
          </cell>
          <cell r="F51">
            <v>0</v>
          </cell>
          <cell r="G51">
            <v>0</v>
          </cell>
        </row>
        <row r="52">
          <cell r="A52" t="str">
            <v>Network</v>
          </cell>
          <cell r="B52">
            <v>64.295000000000002</v>
          </cell>
          <cell r="C52">
            <v>64.284000000000006</v>
          </cell>
          <cell r="D52">
            <v>192.33500000000001</v>
          </cell>
          <cell r="E52">
            <v>349.91</v>
          </cell>
          <cell r="F52">
            <v>0</v>
          </cell>
          <cell r="G52">
            <v>0</v>
          </cell>
        </row>
        <row r="53">
          <cell r="A53" t="str">
            <v>Communication</v>
          </cell>
          <cell r="B53">
            <v>0</v>
          </cell>
          <cell r="C53">
            <v>0</v>
          </cell>
          <cell r="D53">
            <v>0</v>
          </cell>
          <cell r="E53">
            <v>0</v>
          </cell>
          <cell r="F53">
            <v>0</v>
          </cell>
          <cell r="G53">
            <v>0</v>
          </cell>
        </row>
        <row r="54">
          <cell r="A54" t="str">
            <v>Computer Related Other</v>
          </cell>
          <cell r="B54">
            <v>0</v>
          </cell>
          <cell r="C54">
            <v>0</v>
          </cell>
          <cell r="D54">
            <v>0</v>
          </cell>
          <cell r="E54">
            <v>0</v>
          </cell>
          <cell r="F54">
            <v>0</v>
          </cell>
          <cell r="G54">
            <v>0</v>
          </cell>
        </row>
        <row r="55">
          <cell r="A55" t="str">
            <v xml:space="preserve">  Computer Related</v>
          </cell>
          <cell r="B55">
            <v>4449.8959999999997</v>
          </cell>
          <cell r="C55">
            <v>4411.0550000000003</v>
          </cell>
          <cell r="D55">
            <v>4844.433</v>
          </cell>
          <cell r="E55">
            <v>6907.2740000000003</v>
          </cell>
          <cell r="F55">
            <v>6533.8019999999997</v>
          </cell>
          <cell r="G55">
            <v>6533.8019999999997</v>
          </cell>
        </row>
        <row r="56">
          <cell r="A56" t="str">
            <v>Space Related</v>
          </cell>
          <cell r="B56">
            <v>0</v>
          </cell>
          <cell r="C56">
            <v>0</v>
          </cell>
          <cell r="D56">
            <v>0</v>
          </cell>
          <cell r="E56">
            <v>0</v>
          </cell>
          <cell r="F56">
            <v>0</v>
          </cell>
          <cell r="G56">
            <v>0</v>
          </cell>
        </row>
        <row r="57">
          <cell r="A57" t="str">
            <v>OL / Consulting</v>
          </cell>
          <cell r="B57">
            <v>352610.962</v>
          </cell>
          <cell r="C57">
            <v>429293.00699999998</v>
          </cell>
          <cell r="D57">
            <v>422624.35600000003</v>
          </cell>
          <cell r="E57">
            <v>587010.10499999998</v>
          </cell>
          <cell r="F57">
            <v>505142.75900000002</v>
          </cell>
          <cell r="G57">
            <v>505142.75900000002</v>
          </cell>
        </row>
        <row r="58">
          <cell r="A58" t="str">
            <v>Administrative</v>
          </cell>
          <cell r="B58">
            <v>205.93100000000001</v>
          </cell>
          <cell r="C58">
            <v>156.66200000000001</v>
          </cell>
          <cell r="D58">
            <v>213.37799999999999</v>
          </cell>
          <cell r="E58">
            <v>299.596</v>
          </cell>
          <cell r="F58">
            <v>1029.5999999999999</v>
          </cell>
          <cell r="G58">
            <v>1029.5999999999999</v>
          </cell>
        </row>
        <row r="59">
          <cell r="A59" t="str">
            <v xml:space="preserve">  Direct Expense</v>
          </cell>
          <cell r="B59">
            <v>824605.48499999999</v>
          </cell>
          <cell r="C59">
            <v>894606.31700000004</v>
          </cell>
          <cell r="D59">
            <v>880266.69499999995</v>
          </cell>
          <cell r="E59">
            <v>1137643.969</v>
          </cell>
          <cell r="F59">
            <v>1029480.628</v>
          </cell>
          <cell r="G59">
            <v>1029480.628</v>
          </cell>
        </row>
        <row r="60">
          <cell r="A60" t="str">
            <v>Service Line</v>
          </cell>
          <cell r="B60">
            <v>26752.901999999998</v>
          </cell>
          <cell r="C60">
            <v>24054.425999999999</v>
          </cell>
          <cell r="D60">
            <v>27084.398000000001</v>
          </cell>
          <cell r="E60">
            <v>27535.331999999999</v>
          </cell>
          <cell r="F60">
            <v>22906.993999999999</v>
          </cell>
          <cell r="G60">
            <v>22906.993999999999</v>
          </cell>
        </row>
        <row r="61">
          <cell r="A61" t="str">
            <v>TI - SLCT Expense</v>
          </cell>
          <cell r="B61">
            <v>0</v>
          </cell>
          <cell r="C61">
            <v>0</v>
          </cell>
          <cell r="D61">
            <v>0</v>
          </cell>
          <cell r="E61">
            <v>0</v>
          </cell>
          <cell r="F61">
            <v>0</v>
          </cell>
          <cell r="G61">
            <v>0</v>
          </cell>
        </row>
        <row r="62">
          <cell r="A62" t="str">
            <v xml:space="preserve">Salary  </v>
          </cell>
          <cell r="B62">
            <v>0</v>
          </cell>
          <cell r="C62">
            <v>0</v>
          </cell>
          <cell r="D62">
            <v>-628.27599999999995</v>
          </cell>
          <cell r="E62">
            <v>0</v>
          </cell>
          <cell r="F62">
            <v>0</v>
          </cell>
          <cell r="G62">
            <v>0</v>
          </cell>
        </row>
        <row r="63">
          <cell r="A63" t="str">
            <v xml:space="preserve">Employee Related  </v>
          </cell>
          <cell r="B63">
            <v>0</v>
          </cell>
          <cell r="C63">
            <v>0</v>
          </cell>
          <cell r="D63">
            <v>176</v>
          </cell>
          <cell r="E63">
            <v>0</v>
          </cell>
          <cell r="F63">
            <v>0</v>
          </cell>
          <cell r="G63">
            <v>0</v>
          </cell>
        </row>
        <row r="64">
          <cell r="A64" t="str">
            <v xml:space="preserve">Travel / Relocation  </v>
          </cell>
          <cell r="B64">
            <v>0</v>
          </cell>
          <cell r="C64">
            <v>0</v>
          </cell>
          <cell r="D64">
            <v>0</v>
          </cell>
          <cell r="E64">
            <v>0</v>
          </cell>
          <cell r="F64">
            <v>0</v>
          </cell>
          <cell r="G64">
            <v>0</v>
          </cell>
        </row>
        <row r="65">
          <cell r="A65" t="str">
            <v xml:space="preserve">Computer Related  </v>
          </cell>
          <cell r="B65">
            <v>0</v>
          </cell>
          <cell r="C65">
            <v>0</v>
          </cell>
          <cell r="D65">
            <v>0</v>
          </cell>
          <cell r="E65">
            <v>0</v>
          </cell>
          <cell r="F65">
            <v>0</v>
          </cell>
          <cell r="G65">
            <v>0</v>
          </cell>
        </row>
        <row r="66">
          <cell r="A66" t="str">
            <v xml:space="preserve">Space Related  </v>
          </cell>
          <cell r="B66">
            <v>26875.958999999999</v>
          </cell>
          <cell r="C66">
            <v>24828.276000000002</v>
          </cell>
          <cell r="D66">
            <v>24828.276000000002</v>
          </cell>
          <cell r="E66">
            <v>25929.002</v>
          </cell>
          <cell r="F66">
            <v>30855</v>
          </cell>
          <cell r="G66">
            <v>30855</v>
          </cell>
        </row>
        <row r="67">
          <cell r="A67" t="str">
            <v xml:space="preserve">OL / Consulting  </v>
          </cell>
          <cell r="B67">
            <v>0</v>
          </cell>
          <cell r="C67">
            <v>0</v>
          </cell>
          <cell r="D67">
            <v>0</v>
          </cell>
          <cell r="E67">
            <v>0</v>
          </cell>
          <cell r="F67">
            <v>0</v>
          </cell>
          <cell r="G67">
            <v>0</v>
          </cell>
        </row>
        <row r="68">
          <cell r="A68" t="str">
            <v xml:space="preserve">Administrative  </v>
          </cell>
          <cell r="B68">
            <v>0</v>
          </cell>
          <cell r="C68">
            <v>0</v>
          </cell>
          <cell r="D68">
            <v>0</v>
          </cell>
          <cell r="E68">
            <v>0</v>
          </cell>
          <cell r="F68">
            <v>0</v>
          </cell>
          <cell r="G68">
            <v>0</v>
          </cell>
        </row>
        <row r="69">
          <cell r="A69" t="str">
            <v>GM SD Expense</v>
          </cell>
          <cell r="B69">
            <v>0</v>
          </cell>
          <cell r="C69">
            <v>0</v>
          </cell>
          <cell r="D69">
            <v>0</v>
          </cell>
          <cell r="E69">
            <v>0</v>
          </cell>
          <cell r="F69">
            <v>0</v>
          </cell>
          <cell r="G69">
            <v>0</v>
          </cell>
        </row>
        <row r="70">
          <cell r="A70" t="str">
            <v>GM AD Expense</v>
          </cell>
          <cell r="B70">
            <v>0</v>
          </cell>
          <cell r="C70">
            <v>0</v>
          </cell>
          <cell r="D70">
            <v>0</v>
          </cell>
          <cell r="E70">
            <v>0</v>
          </cell>
          <cell r="F70">
            <v>0</v>
          </cell>
          <cell r="G70">
            <v>0</v>
          </cell>
        </row>
        <row r="71">
          <cell r="A71" t="str">
            <v xml:space="preserve">  Other Indirect Expense</v>
          </cell>
          <cell r="B71">
            <v>26875.958999999999</v>
          </cell>
          <cell r="C71">
            <v>24828.276000000002</v>
          </cell>
          <cell r="D71">
            <v>24376</v>
          </cell>
          <cell r="E71">
            <v>25929.002</v>
          </cell>
          <cell r="F71">
            <v>30855</v>
          </cell>
          <cell r="G71">
            <v>30855</v>
          </cell>
        </row>
        <row r="72">
          <cell r="A72" t="str">
            <v xml:space="preserve">    Indirect Expense</v>
          </cell>
          <cell r="B72">
            <v>53628.860999999997</v>
          </cell>
          <cell r="C72">
            <v>48882.701999999997</v>
          </cell>
          <cell r="D72">
            <v>51460.398000000001</v>
          </cell>
          <cell r="E72">
            <v>53464.334000000003</v>
          </cell>
          <cell r="F72">
            <v>53761.993999999999</v>
          </cell>
          <cell r="G72">
            <v>53761.993999999999</v>
          </cell>
        </row>
        <row r="73">
          <cell r="A73" t="str">
            <v xml:space="preserve">       Existing Gross Expense</v>
          </cell>
          <cell r="B73">
            <v>878234.34600000002</v>
          </cell>
          <cell r="C73">
            <v>943489.01899999997</v>
          </cell>
          <cell r="D73">
            <v>931727.09299999999</v>
          </cell>
          <cell r="E73">
            <v>1191108.3030000001</v>
          </cell>
          <cell r="F73">
            <v>1083242.622</v>
          </cell>
          <cell r="G73">
            <v>1083242.622</v>
          </cell>
        </row>
        <row r="74">
          <cell r="A74" t="str">
            <v>Growth/USNB Expense</v>
          </cell>
          <cell r="B74">
            <v>0</v>
          </cell>
          <cell r="C74">
            <v>0</v>
          </cell>
          <cell r="D74">
            <v>0</v>
          </cell>
          <cell r="E74">
            <v>0</v>
          </cell>
          <cell r="F74">
            <v>0</v>
          </cell>
          <cell r="G74">
            <v>0</v>
          </cell>
        </row>
        <row r="75">
          <cell r="A75" t="str">
            <v>Residual</v>
          </cell>
          <cell r="B75">
            <v>98642.411999999997</v>
          </cell>
          <cell r="C75">
            <v>46647.711000000003</v>
          </cell>
          <cell r="D75">
            <v>385658.42700000003</v>
          </cell>
          <cell r="E75">
            <v>-150977.38699999999</v>
          </cell>
          <cell r="F75">
            <v>-205434.95499999999</v>
          </cell>
          <cell r="G75">
            <v>-205434.95499999999</v>
          </cell>
        </row>
        <row r="76">
          <cell r="A76" t="str">
            <v>Interest &amp; Other</v>
          </cell>
          <cell r="B76">
            <v>0</v>
          </cell>
          <cell r="C76">
            <v>0</v>
          </cell>
          <cell r="D76">
            <v>0</v>
          </cell>
          <cell r="E76">
            <v>0</v>
          </cell>
          <cell r="F76">
            <v>0</v>
          </cell>
          <cell r="G76">
            <v>0</v>
          </cell>
        </row>
        <row r="77">
          <cell r="A77" t="str">
            <v>Metric:  Comp+OL / Total Rev and Relief</v>
          </cell>
          <cell r="B77">
            <v>0.83699999999999997</v>
          </cell>
          <cell r="C77">
            <v>0.89700000000000002</v>
          </cell>
          <cell r="D77">
            <v>0.66200000000000003</v>
          </cell>
          <cell r="E77">
            <v>1.0840000000000001</v>
          </cell>
          <cell r="F77">
            <v>1.157</v>
          </cell>
          <cell r="G77">
            <v>1.157</v>
          </cell>
        </row>
        <row r="78">
          <cell r="A78" t="str">
            <v xml:space="preserve">             Utilization of Net Assets (UNA)</v>
          </cell>
          <cell r="B78">
            <v>-29.8</v>
          </cell>
          <cell r="C78">
            <v>-28.6</v>
          </cell>
          <cell r="D78">
            <v>-34.299999999999997</v>
          </cell>
          <cell r="E78">
            <v>-19.5</v>
          </cell>
          <cell r="F78">
            <v>-42.5</v>
          </cell>
          <cell r="G78">
            <v>-42.5</v>
          </cell>
        </row>
      </sheetData>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Month"/>
      <sheetName val="Transition Costs"/>
      <sheetName val="Alameda"/>
      <sheetName val="Contra Costa"/>
      <sheetName val="Fresno"/>
      <sheetName val="Orange"/>
      <sheetName val="Placer"/>
      <sheetName val="Sacramento"/>
      <sheetName val="San Diego"/>
      <sheetName val="San Francisco"/>
      <sheetName val="San Luis Obispo"/>
      <sheetName val="San Mateo"/>
      <sheetName val="Santa Barbara"/>
      <sheetName val="Santa Clara"/>
      <sheetName val="Santa Cruz"/>
      <sheetName val="Solano"/>
      <sheetName val="Sonoma"/>
      <sheetName val="Tulare"/>
      <sheetName val="Ventura"/>
      <sheetName val="Yolo"/>
    </sheetNames>
    <sheetDataSet>
      <sheetData sheetId="0"/>
      <sheetData sheetId="1" refreshError="1"/>
      <sheetData sheetId="2">
        <row r="5">
          <cell r="B5">
            <v>143427</v>
          </cell>
        </row>
      </sheetData>
      <sheetData sheetId="3">
        <row r="5">
          <cell r="B5">
            <v>59760</v>
          </cell>
        </row>
      </sheetData>
      <sheetData sheetId="4">
        <row r="5">
          <cell r="B5">
            <v>115308</v>
          </cell>
        </row>
      </sheetData>
      <sheetData sheetId="5">
        <row r="5">
          <cell r="B5">
            <v>117903</v>
          </cell>
        </row>
      </sheetData>
      <sheetData sheetId="6">
        <row r="5">
          <cell r="B5">
            <v>50818</v>
          </cell>
        </row>
      </sheetData>
      <sheetData sheetId="7">
        <row r="5">
          <cell r="B5">
            <v>79240</v>
          </cell>
        </row>
      </sheetData>
      <sheetData sheetId="8">
        <row r="5">
          <cell r="B5">
            <v>46454</v>
          </cell>
        </row>
      </sheetData>
      <sheetData sheetId="9">
        <row r="5">
          <cell r="B5">
            <v>96039</v>
          </cell>
        </row>
      </sheetData>
      <sheetData sheetId="10">
        <row r="5">
          <cell r="B5">
            <v>52686</v>
          </cell>
        </row>
      </sheetData>
      <sheetData sheetId="11">
        <row r="5">
          <cell r="B5">
            <v>71895</v>
          </cell>
        </row>
      </sheetData>
      <sheetData sheetId="12">
        <row r="5">
          <cell r="B5">
            <v>57209</v>
          </cell>
        </row>
      </sheetData>
      <sheetData sheetId="13">
        <row r="5">
          <cell r="B5">
            <v>81363</v>
          </cell>
        </row>
      </sheetData>
      <sheetData sheetId="14">
        <row r="5">
          <cell r="B5">
            <v>44772</v>
          </cell>
        </row>
      </sheetData>
      <sheetData sheetId="15">
        <row r="5">
          <cell r="B5">
            <v>20097</v>
          </cell>
        </row>
      </sheetData>
      <sheetData sheetId="16">
        <row r="5">
          <cell r="B5">
            <v>60347</v>
          </cell>
        </row>
      </sheetData>
      <sheetData sheetId="17">
        <row r="5">
          <cell r="B5">
            <v>76243</v>
          </cell>
        </row>
      </sheetData>
      <sheetData sheetId="18">
        <row r="5">
          <cell r="B5">
            <v>70930</v>
          </cell>
        </row>
      </sheetData>
      <sheetData sheetId="19">
        <row r="5">
          <cell r="B5">
            <v>47602</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venue Impact "/>
      <sheetName val="COst Impact"/>
      <sheetName val="Caseload Ramp-Up"/>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ndy Info"/>
      <sheetName val="HW Maintenance"/>
      <sheetName val="SW Maintenance"/>
      <sheetName val="HW_SW_drawdown"/>
      <sheetName val="HPFS HW_SW"/>
      <sheetName val="Capital forecast"/>
      <sheetName val="FTE"/>
      <sheetName val="Prior Forecast FTE"/>
      <sheetName val="SUMMARY"/>
      <sheetName val="CalWIN"/>
      <sheetName val="Variance to Prior Flash"/>
      <sheetName val="Variance to Budget"/>
      <sheetName val="Variance YOY"/>
      <sheetName val="Variance Qtr to Qtr"/>
      <sheetName val="ReferenceSetUp"/>
      <sheetName val="ReferenceInput"/>
      <sheetName val="AllInOne"/>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5">
          <cell r="D5" t="str">
            <v>CalWIN</v>
          </cell>
        </row>
        <row r="6">
          <cell r="D6" t="str">
            <v>CalWIN</v>
          </cell>
        </row>
      </sheetData>
      <sheetData sheetId="11">
        <row r="4">
          <cell r="D4" t="str">
            <v>CalWIN</v>
          </cell>
        </row>
      </sheetData>
      <sheetData sheetId="12">
        <row r="4">
          <cell r="D4" t="str">
            <v>CalWIN</v>
          </cell>
        </row>
      </sheetData>
      <sheetData sheetId="13">
        <row r="4">
          <cell r="D4" t="str">
            <v>CalWIN</v>
          </cell>
        </row>
      </sheetData>
      <sheetData sheetId="14">
        <row r="9">
          <cell r="E9" t="str">
            <v>CalWIN</v>
          </cell>
          <cell r="K9" t="str">
            <v>CalWIN</v>
          </cell>
          <cell r="P9" t="str">
            <v>CalWIN</v>
          </cell>
          <cell r="U9" t="str">
            <v>CalWIN</v>
          </cell>
          <cell r="Z9" t="str">
            <v>CalWIN</v>
          </cell>
        </row>
        <row r="10">
          <cell r="K10" t="e">
            <v>#N/A</v>
          </cell>
          <cell r="P10" t="e">
            <v>#N/A</v>
          </cell>
          <cell r="U10" t="e">
            <v>#N/A</v>
          </cell>
          <cell r="Z10" t="e">
            <v>#N/A</v>
          </cell>
        </row>
        <row r="11">
          <cell r="K11" t="e">
            <v>#N/A</v>
          </cell>
          <cell r="P11" t="e">
            <v>#N/A</v>
          </cell>
          <cell r="U11" t="e">
            <v>#N/A</v>
          </cell>
          <cell r="Z11" t="e">
            <v>#N/A</v>
          </cell>
        </row>
        <row r="12">
          <cell r="K12" t="e">
            <v>#N/A</v>
          </cell>
          <cell r="P12" t="e">
            <v>#N/A</v>
          </cell>
          <cell r="U12" t="e">
            <v>#N/A</v>
          </cell>
          <cell r="Z12" t="e">
            <v>#N/A</v>
          </cell>
        </row>
        <row r="13">
          <cell r="K13" t="e">
            <v>#N/A</v>
          </cell>
          <cell r="P13" t="e">
            <v>#N/A</v>
          </cell>
          <cell r="U13" t="e">
            <v>#N/A</v>
          </cell>
          <cell r="Z13" t="e">
            <v>#N/A</v>
          </cell>
        </row>
        <row r="14">
          <cell r="K14" t="e">
            <v>#N/A</v>
          </cell>
          <cell r="P14" t="e">
            <v>#N/A</v>
          </cell>
          <cell r="U14" t="e">
            <v>#N/A</v>
          </cell>
          <cell r="Z14" t="e">
            <v>#N/A</v>
          </cell>
        </row>
        <row r="15">
          <cell r="K15" t="e">
            <v>#N/A</v>
          </cell>
          <cell r="P15" t="e">
            <v>#N/A</v>
          </cell>
          <cell r="U15" t="e">
            <v>#N/A</v>
          </cell>
          <cell r="Z15" t="e">
            <v>#N/A</v>
          </cell>
        </row>
        <row r="16">
          <cell r="K16" t="e">
            <v>#N/A</v>
          </cell>
          <cell r="P16" t="e">
            <v>#N/A</v>
          </cell>
          <cell r="U16" t="e">
            <v>#N/A</v>
          </cell>
          <cell r="Z16" t="e">
            <v>#N/A</v>
          </cell>
        </row>
        <row r="17">
          <cell r="K17" t="e">
            <v>#N/A</v>
          </cell>
          <cell r="P17" t="e">
            <v>#N/A</v>
          </cell>
          <cell r="U17" t="e">
            <v>#N/A</v>
          </cell>
          <cell r="Z17" t="e">
            <v>#N/A</v>
          </cell>
        </row>
        <row r="18">
          <cell r="K18" t="e">
            <v>#N/A</v>
          </cell>
          <cell r="P18" t="e">
            <v>#N/A</v>
          </cell>
          <cell r="U18" t="e">
            <v>#N/A</v>
          </cell>
          <cell r="Z18" t="e">
            <v>#N/A</v>
          </cell>
        </row>
        <row r="19">
          <cell r="K19" t="e">
            <v>#N/A</v>
          </cell>
          <cell r="P19" t="e">
            <v>#N/A</v>
          </cell>
          <cell r="U19" t="e">
            <v>#N/A</v>
          </cell>
          <cell r="Z19" t="e">
            <v>#N/A</v>
          </cell>
        </row>
        <row r="20">
          <cell r="K20" t="e">
            <v>#N/A</v>
          </cell>
          <cell r="P20" t="e">
            <v>#N/A</v>
          </cell>
          <cell r="U20" t="e">
            <v>#N/A</v>
          </cell>
          <cell r="Z20" t="e">
            <v>#N/A</v>
          </cell>
        </row>
        <row r="21">
          <cell r="K21" t="e">
            <v>#N/A</v>
          </cell>
          <cell r="P21" t="e">
            <v>#N/A</v>
          </cell>
          <cell r="U21" t="e">
            <v>#N/A</v>
          </cell>
          <cell r="Z21" t="e">
            <v>#N/A</v>
          </cell>
        </row>
        <row r="22">
          <cell r="K22" t="e">
            <v>#N/A</v>
          </cell>
          <cell r="P22" t="e">
            <v>#N/A</v>
          </cell>
          <cell r="U22" t="e">
            <v>#N/A</v>
          </cell>
          <cell r="Z22" t="e">
            <v>#N/A</v>
          </cell>
        </row>
        <row r="23">
          <cell r="K23" t="e">
            <v>#N/A</v>
          </cell>
          <cell r="P23" t="e">
            <v>#N/A</v>
          </cell>
          <cell r="U23" t="e">
            <v>#N/A</v>
          </cell>
          <cell r="Z23" t="e">
            <v>#N/A</v>
          </cell>
        </row>
        <row r="24">
          <cell r="K24" t="e">
            <v>#N/A</v>
          </cell>
          <cell r="P24" t="e">
            <v>#N/A</v>
          </cell>
          <cell r="U24" t="e">
            <v>#N/A</v>
          </cell>
          <cell r="Z24" t="e">
            <v>#N/A</v>
          </cell>
        </row>
        <row r="25">
          <cell r="K25" t="e">
            <v>#N/A</v>
          </cell>
          <cell r="P25" t="e">
            <v>#N/A</v>
          </cell>
          <cell r="U25" t="e">
            <v>#N/A</v>
          </cell>
          <cell r="Z25" t="e">
            <v>#N/A</v>
          </cell>
        </row>
        <row r="26">
          <cell r="K26" t="e">
            <v>#N/A</v>
          </cell>
          <cell r="P26" t="e">
            <v>#N/A</v>
          </cell>
          <cell r="U26" t="e">
            <v>#N/A</v>
          </cell>
          <cell r="Z26" t="e">
            <v>#N/A</v>
          </cell>
        </row>
        <row r="27">
          <cell r="K27" t="e">
            <v>#N/A</v>
          </cell>
          <cell r="P27" t="e">
            <v>#N/A</v>
          </cell>
          <cell r="U27" t="e">
            <v>#N/A</v>
          </cell>
          <cell r="Z27" t="e">
            <v>#N/A</v>
          </cell>
        </row>
        <row r="41">
          <cell r="B41" t="str">
            <v>CalWIN</v>
          </cell>
          <cell r="C41" t="str">
            <v>ITO</v>
          </cell>
          <cell r="D41" t="str">
            <v>Secured</v>
          </cell>
          <cell r="E41" t="str">
            <v>RCOW</v>
          </cell>
        </row>
        <row r="42">
          <cell r="C42" t="str">
            <v>APPS</v>
          </cell>
          <cell r="D42" t="str">
            <v>AIB New Sales</v>
          </cell>
          <cell r="E42" t="str">
            <v>CCOW</v>
          </cell>
        </row>
        <row r="43">
          <cell r="C43" t="str">
            <v>BPO</v>
          </cell>
          <cell r="E43" t="str">
            <v>Non-TCOW</v>
          </cell>
        </row>
        <row r="44">
          <cell r="E44" t="str">
            <v>Indirect</v>
          </cell>
        </row>
        <row r="45">
          <cell r="E45" t="str">
            <v>Offset</v>
          </cell>
        </row>
      </sheetData>
      <sheetData sheetId="15">
        <row r="3">
          <cell r="E3" t="str">
            <v>Services Revenue</v>
          </cell>
          <cell r="F3" t="str">
            <v>Services Revenue</v>
          </cell>
          <cell r="G3" t="str">
            <v>Secured Baseline-Services Revenue</v>
          </cell>
          <cell r="H3" t="str">
            <v>Secured Baseline</v>
          </cell>
          <cell r="I3" t="str">
            <v>Revenue</v>
          </cell>
          <cell r="J3" t="str">
            <v>Revenue</v>
          </cell>
        </row>
        <row r="4">
          <cell r="E4" t="str">
            <v>Embedded Lease Revenue</v>
          </cell>
          <cell r="F4" t="str">
            <v>Embedded Lease Revenue</v>
          </cell>
          <cell r="G4" t="str">
            <v>Secured Baseline-Embedded Lease Revenue</v>
          </cell>
          <cell r="H4" t="str">
            <v>Secured Baseline</v>
          </cell>
          <cell r="I4" t="str">
            <v>Revenue</v>
          </cell>
          <cell r="J4" t="str">
            <v>Revenue</v>
          </cell>
        </row>
        <row r="5">
          <cell r="E5" t="str">
            <v>Pass Thru Revenue</v>
          </cell>
          <cell r="F5" t="str">
            <v>Pass Thru Revenue</v>
          </cell>
          <cell r="G5" t="str">
            <v>Secured Baseline-Pass Thru Revenue</v>
          </cell>
          <cell r="H5" t="str">
            <v>Secured Baseline</v>
          </cell>
          <cell r="I5" t="str">
            <v>Revenue</v>
          </cell>
          <cell r="J5" t="str">
            <v>Revenue</v>
          </cell>
        </row>
        <row r="6">
          <cell r="E6" t="str">
            <v>Volumetric next</v>
          </cell>
          <cell r="G6" t="str">
            <v>DO NOT PICK THIS ONE</v>
          </cell>
          <cell r="J6" t="str">
            <v>Revenue</v>
          </cell>
        </row>
        <row r="7">
          <cell r="E7" t="str">
            <v>VOL-Services Revenue</v>
          </cell>
          <cell r="F7" t="str">
            <v>VOL-Services Revenue</v>
          </cell>
          <cell r="G7" t="str">
            <v>Secured Volumetric-VOL-Services Revenue</v>
          </cell>
          <cell r="H7" t="str">
            <v>Secured Volumetric</v>
          </cell>
          <cell r="I7" t="str">
            <v>Revenue</v>
          </cell>
          <cell r="J7" t="str">
            <v>Revenue</v>
          </cell>
        </row>
        <row r="8">
          <cell r="E8" t="str">
            <v>AIB next</v>
          </cell>
          <cell r="G8" t="str">
            <v>DO NOT PICK THIS ONE</v>
          </cell>
          <cell r="J8" t="str">
            <v>Revenue</v>
          </cell>
        </row>
        <row r="9">
          <cell r="E9" t="str">
            <v>AIB-Services Revenue</v>
          </cell>
          <cell r="F9" t="str">
            <v>AIB-Services Revenue</v>
          </cell>
          <cell r="G9" t="str">
            <v>AIB New-AIB-Services Revenue</v>
          </cell>
          <cell r="H9" t="str">
            <v>AIB New</v>
          </cell>
          <cell r="I9" t="str">
            <v>Revenue</v>
          </cell>
          <cell r="J9" t="str">
            <v>Revenue</v>
          </cell>
        </row>
        <row r="10">
          <cell r="E10" t="str">
            <v>AIB-Pass Thru Revenue</v>
          </cell>
          <cell r="F10" t="str">
            <v>AIB-Pass Thru Revenue</v>
          </cell>
          <cell r="G10" t="str">
            <v>AIB New-AIB-Pass Thru Revenue</v>
          </cell>
          <cell r="H10" t="str">
            <v>AIB New</v>
          </cell>
          <cell r="I10" t="str">
            <v>Revenue</v>
          </cell>
          <cell r="J10" t="str">
            <v>Revenue</v>
          </cell>
        </row>
        <row r="19">
          <cell r="E19" t="str">
            <v>Salaries</v>
          </cell>
          <cell r="F19" t="str">
            <v>Salaries</v>
          </cell>
          <cell r="G19" t="str">
            <v>Secured Baseline-RCOW-Salaries</v>
          </cell>
          <cell r="H19" t="str">
            <v>Secured Baseline</v>
          </cell>
          <cell r="I19" t="str">
            <v>Gross Spend</v>
          </cell>
          <cell r="J19" t="str">
            <v>RCOW</v>
          </cell>
        </row>
        <row r="20">
          <cell r="E20" t="str">
            <v>Sales Bonus &amp; Commissions</v>
          </cell>
          <cell r="F20" t="str">
            <v>Sales Bonus &amp; Commissions</v>
          </cell>
          <cell r="G20" t="str">
            <v>Secured Baseline-RCOW-Sales Bonus &amp; Commissions</v>
          </cell>
          <cell r="H20" t="str">
            <v>Secured Baseline</v>
          </cell>
          <cell r="I20" t="str">
            <v>Gross Spend</v>
          </cell>
          <cell r="J20" t="str">
            <v>RCOW</v>
          </cell>
        </row>
        <row r="21">
          <cell r="E21" t="str">
            <v>Fringe</v>
          </cell>
          <cell r="F21" t="str">
            <v>Fringe</v>
          </cell>
          <cell r="G21" t="str">
            <v>Secured Baseline-RCOW-Fringe</v>
          </cell>
          <cell r="H21" t="str">
            <v>Secured Baseline</v>
          </cell>
          <cell r="I21" t="str">
            <v>Gross Spend</v>
          </cell>
          <cell r="J21" t="str">
            <v>RCOW</v>
          </cell>
        </row>
        <row r="22">
          <cell r="E22" t="str">
            <v>CCOW</v>
          </cell>
          <cell r="F22" t="str">
            <v>CCOW</v>
          </cell>
          <cell r="G22" t="str">
            <v>Secured Baseline-CCOW-CCOW</v>
          </cell>
          <cell r="H22" t="str">
            <v>Secured Baseline</v>
          </cell>
          <cell r="I22" t="str">
            <v>Gross Spend</v>
          </cell>
          <cell r="J22" t="str">
            <v>CCOW</v>
          </cell>
        </row>
        <row r="23">
          <cell r="E23" t="str">
            <v>Machinery &amp; Equipment</v>
          </cell>
          <cell r="F23" t="str">
            <v>Machinery &amp; Equipment</v>
          </cell>
          <cell r="G23" t="str">
            <v>Secured Baseline-Non-TCOW-Machinery &amp; Equipment</v>
          </cell>
          <cell r="H23" t="str">
            <v>Secured Baseline</v>
          </cell>
          <cell r="I23" t="str">
            <v>Gross Spend</v>
          </cell>
          <cell r="J23" t="str">
            <v>Non-TCOW</v>
          </cell>
        </row>
        <row r="24">
          <cell r="E24" t="str">
            <v>Depreciation</v>
          </cell>
          <cell r="F24" t="str">
            <v>Depreciation</v>
          </cell>
          <cell r="G24" t="str">
            <v>Secured Baseline-Non-TCOW-Depreciation</v>
          </cell>
          <cell r="H24" t="str">
            <v>Secured Baseline</v>
          </cell>
          <cell r="I24" t="str">
            <v>Gross Spend</v>
          </cell>
          <cell r="J24" t="str">
            <v>Non-TCOW</v>
          </cell>
        </row>
        <row r="25">
          <cell r="E25" t="str">
            <v>Amortization</v>
          </cell>
          <cell r="F25" t="str">
            <v>Amortization</v>
          </cell>
          <cell r="G25" t="str">
            <v>Secured Baseline-Non-TCOW-Amortization</v>
          </cell>
          <cell r="H25" t="str">
            <v>Secured Baseline</v>
          </cell>
          <cell r="I25" t="str">
            <v>Gross Spend</v>
          </cell>
          <cell r="J25" t="str">
            <v>Non-TCOW</v>
          </cell>
        </row>
        <row r="26">
          <cell r="E26" t="str">
            <v>Pass-Thru</v>
          </cell>
          <cell r="F26" t="str">
            <v>Pass-Thru</v>
          </cell>
          <cell r="G26" t="str">
            <v>Secured Baseline-Non-TCOW-Pass-Thru</v>
          </cell>
          <cell r="H26" t="str">
            <v>Secured Baseline</v>
          </cell>
          <cell r="I26" t="str">
            <v>Gross Spend</v>
          </cell>
          <cell r="J26" t="str">
            <v>Non-TCOW</v>
          </cell>
        </row>
        <row r="27">
          <cell r="E27" t="str">
            <v>Travel</v>
          </cell>
          <cell r="F27" t="str">
            <v>Travel</v>
          </cell>
          <cell r="G27" t="str">
            <v>Secured Baseline-Non-TCOW-Travel</v>
          </cell>
          <cell r="H27" t="str">
            <v>Secured Baseline</v>
          </cell>
          <cell r="I27" t="str">
            <v>Gross Spend</v>
          </cell>
          <cell r="J27" t="str">
            <v>Non-TCOW</v>
          </cell>
        </row>
        <row r="28">
          <cell r="E28" t="str">
            <v>Training &amp; Recruitment</v>
          </cell>
          <cell r="F28" t="str">
            <v>Training &amp; Recruitment</v>
          </cell>
          <cell r="G28" t="str">
            <v>Secured Baseline-Non-TCOW-Training &amp; Recruitment</v>
          </cell>
          <cell r="H28" t="str">
            <v>Secured Baseline</v>
          </cell>
          <cell r="I28" t="str">
            <v>Gross Spend</v>
          </cell>
          <cell r="J28" t="str">
            <v>Non-TCOW</v>
          </cell>
        </row>
        <row r="29">
          <cell r="E29" t="str">
            <v>Property Costs</v>
          </cell>
          <cell r="F29" t="str">
            <v>Property Costs</v>
          </cell>
          <cell r="G29" t="str">
            <v>Secured Baseline-Non-TCOW-Property Costs</v>
          </cell>
          <cell r="H29" t="str">
            <v>Secured Baseline</v>
          </cell>
          <cell r="I29" t="str">
            <v>Gross Spend</v>
          </cell>
          <cell r="J29" t="str">
            <v>Non-TCOW</v>
          </cell>
        </row>
        <row r="30">
          <cell r="E30" t="str">
            <v>Bad Debt</v>
          </cell>
          <cell r="F30" t="str">
            <v>Bad Debt</v>
          </cell>
          <cell r="G30" t="str">
            <v>Secured Baseline-Non-TCOW-Bad Debt</v>
          </cell>
          <cell r="H30" t="str">
            <v>Secured Baseline</v>
          </cell>
          <cell r="I30" t="str">
            <v>Gross Spend</v>
          </cell>
          <cell r="J30" t="str">
            <v>Non-TCOW</v>
          </cell>
        </row>
        <row r="31">
          <cell r="E31" t="str">
            <v>Other Owned Expense</v>
          </cell>
          <cell r="F31" t="str">
            <v>Other Owned Expense</v>
          </cell>
          <cell r="G31" t="str">
            <v>Secured Baseline-Non-TCOW-Other Owned Expense</v>
          </cell>
          <cell r="H31" t="str">
            <v>Secured Baseline</v>
          </cell>
          <cell r="I31" t="str">
            <v>Gross Spend</v>
          </cell>
          <cell r="J31" t="str">
            <v>Non-TCOW</v>
          </cell>
        </row>
        <row r="32">
          <cell r="E32" t="str">
            <v>3rd Party Software</v>
          </cell>
          <cell r="F32" t="str">
            <v>3rd Party Software</v>
          </cell>
          <cell r="G32" t="str">
            <v>Secured Baseline-Non-TCOW-3rd Party Software</v>
          </cell>
          <cell r="H32" t="str">
            <v>Secured Baseline</v>
          </cell>
          <cell r="I32" t="str">
            <v>Gross Spend</v>
          </cell>
          <cell r="J32" t="str">
            <v>Non-TCOW</v>
          </cell>
        </row>
        <row r="33">
          <cell r="E33" t="str">
            <v>Telecommunications</v>
          </cell>
          <cell r="F33" t="str">
            <v>Telecommunications</v>
          </cell>
          <cell r="G33" t="str">
            <v>Secured Baseline-Non-TCOW-Telecommunications</v>
          </cell>
          <cell r="H33" t="str">
            <v>Secured Baseline</v>
          </cell>
          <cell r="I33" t="str">
            <v>Gross Spend</v>
          </cell>
          <cell r="J33" t="str">
            <v>Non-TCOW</v>
          </cell>
        </row>
        <row r="34">
          <cell r="E34" t="str">
            <v>Deferred Expense</v>
          </cell>
          <cell r="F34" t="str">
            <v>Deferred Expense</v>
          </cell>
          <cell r="G34" t="str">
            <v>Secured Baseline-Non-TCOW-Deferred Expense</v>
          </cell>
          <cell r="H34" t="str">
            <v>Secured Baseline</v>
          </cell>
          <cell r="I34" t="str">
            <v>Gross Spend</v>
          </cell>
          <cell r="J34" t="str">
            <v>Non-TCOW</v>
          </cell>
        </row>
        <row r="35">
          <cell r="E35" t="str">
            <v>OEM Pass-Thru</v>
          </cell>
          <cell r="F35" t="str">
            <v>OEM Pass-Thru</v>
          </cell>
          <cell r="G35" t="str">
            <v>Secured Baseline-Non-TCOW-OEM Pass-Thru</v>
          </cell>
          <cell r="H35" t="str">
            <v>Secured Baseline</v>
          </cell>
          <cell r="I35" t="str">
            <v>Gross Spend</v>
          </cell>
          <cell r="J35" t="str">
            <v>Non-TCOW</v>
          </cell>
        </row>
        <row r="36">
          <cell r="E36" t="str">
            <v>HPFS Lease</v>
          </cell>
          <cell r="F36" t="str">
            <v>HPFS Lease</v>
          </cell>
          <cell r="G36" t="str">
            <v>Secured Baseline-Non-TCOW-HPFS Lease</v>
          </cell>
          <cell r="H36" t="str">
            <v>Secured Baseline</v>
          </cell>
          <cell r="I36" t="str">
            <v>Gross Spend</v>
          </cell>
          <cell r="J36" t="str">
            <v>Non-TCOW</v>
          </cell>
        </row>
        <row r="37">
          <cell r="E37" t="str">
            <v>3xxx Other</v>
          </cell>
          <cell r="F37" t="str">
            <v>3xxx Other</v>
          </cell>
          <cell r="G37" t="str">
            <v>Secured Baseline-Non-TCOW-3xxx Other</v>
          </cell>
          <cell r="H37" t="str">
            <v>Secured Baseline</v>
          </cell>
          <cell r="I37" t="str">
            <v>Gross Spend</v>
          </cell>
          <cell r="J37" t="str">
            <v>Non-TCOW</v>
          </cell>
        </row>
        <row r="38">
          <cell r="E38" t="str">
            <v>Cross Charge Relief</v>
          </cell>
          <cell r="F38" t="str">
            <v>Cross Charge Relief</v>
          </cell>
          <cell r="G38" t="str">
            <v>Secured Baseline-Cross Charge Relief</v>
          </cell>
          <cell r="H38" t="str">
            <v>Secured Baseline</v>
          </cell>
          <cell r="I38" t="str">
            <v>Non-Gross Spend</v>
          </cell>
          <cell r="J38" t="str">
            <v>Indirect</v>
          </cell>
        </row>
        <row r="39">
          <cell r="E39" t="str">
            <v>Cross Charge Expense</v>
          </cell>
          <cell r="F39" t="str">
            <v>Cross Charge Expense</v>
          </cell>
          <cell r="G39" t="str">
            <v>Secured Baseline-Cross Charge Expense</v>
          </cell>
          <cell r="H39" t="str">
            <v>Secured Baseline</v>
          </cell>
          <cell r="I39" t="str">
            <v>Non-Gross Spend</v>
          </cell>
          <cell r="J39" t="str">
            <v>Indirect</v>
          </cell>
        </row>
        <row r="40">
          <cell r="E40" t="str">
            <v>AIB-Salaries</v>
          </cell>
          <cell r="F40" t="str">
            <v>AIB-Salaries</v>
          </cell>
          <cell r="G40" t="str">
            <v>AIB New-RCOW-AIB-Salaries</v>
          </cell>
          <cell r="H40" t="str">
            <v>AIB New</v>
          </cell>
          <cell r="I40" t="str">
            <v>Gross Spend</v>
          </cell>
          <cell r="J40" t="str">
            <v>RCOW</v>
          </cell>
        </row>
        <row r="41">
          <cell r="E41" t="str">
            <v>AIB-Sales Bonus &amp; Commissions</v>
          </cell>
          <cell r="F41" t="str">
            <v>AIB-Sales Bonus &amp; Commissions</v>
          </cell>
          <cell r="G41" t="str">
            <v>AIB New-RCOW-AIB-Sales Bonus &amp; Commissions</v>
          </cell>
          <cell r="H41" t="str">
            <v>AIB New</v>
          </cell>
          <cell r="I41" t="str">
            <v>Gross Spend</v>
          </cell>
          <cell r="J41" t="str">
            <v>RCOW</v>
          </cell>
        </row>
        <row r="42">
          <cell r="E42" t="str">
            <v>AIB-Fringe</v>
          </cell>
          <cell r="F42" t="str">
            <v>AIB-Fringe</v>
          </cell>
          <cell r="G42" t="str">
            <v>AIB New-RCOW-AIB-Fringe</v>
          </cell>
          <cell r="H42" t="str">
            <v>AIB New</v>
          </cell>
          <cell r="I42" t="str">
            <v>Gross Spend</v>
          </cell>
          <cell r="J42" t="str">
            <v>RCOW</v>
          </cell>
        </row>
        <row r="43">
          <cell r="E43" t="str">
            <v>AIB-CCOW</v>
          </cell>
          <cell r="F43" t="str">
            <v>AIB-CCOW</v>
          </cell>
          <cell r="G43" t="str">
            <v>AIB New-CCOW-AIB-CCOW</v>
          </cell>
          <cell r="H43" t="str">
            <v>AIB New</v>
          </cell>
          <cell r="I43" t="str">
            <v>Gross Spend</v>
          </cell>
          <cell r="J43" t="str">
            <v>CCOW</v>
          </cell>
        </row>
        <row r="44">
          <cell r="E44" t="str">
            <v>AIB-Machinery &amp; Equipment</v>
          </cell>
          <cell r="F44" t="str">
            <v>AIB-Machinery &amp; Equipment</v>
          </cell>
          <cell r="G44" t="str">
            <v>AIB New-Non-TCOW-AIB-Machinery &amp; Equipment</v>
          </cell>
          <cell r="H44" t="str">
            <v>AIB New</v>
          </cell>
          <cell r="I44" t="str">
            <v>Gross Spend</v>
          </cell>
          <cell r="J44" t="str">
            <v>Non-TCOW</v>
          </cell>
        </row>
        <row r="45">
          <cell r="E45" t="str">
            <v>AIB-Depreciation</v>
          </cell>
          <cell r="F45" t="str">
            <v>AIB-Depreciation</v>
          </cell>
          <cell r="G45" t="str">
            <v>AIB New-Non-TCOW-AIB-Depreciation</v>
          </cell>
          <cell r="H45" t="str">
            <v>AIB New</v>
          </cell>
          <cell r="I45" t="str">
            <v>Gross Spend</v>
          </cell>
          <cell r="J45" t="str">
            <v>Non-TCOW</v>
          </cell>
        </row>
        <row r="46">
          <cell r="E46" t="str">
            <v>AIB-Amortization</v>
          </cell>
          <cell r="F46" t="str">
            <v>AIB-Amortization</v>
          </cell>
          <cell r="G46" t="str">
            <v>AIB New-Non-TCOW-AIB-Amortization</v>
          </cell>
          <cell r="H46" t="str">
            <v>AIB New</v>
          </cell>
          <cell r="I46" t="str">
            <v>Gross Spend</v>
          </cell>
          <cell r="J46" t="str">
            <v>Non-TCOW</v>
          </cell>
        </row>
        <row r="47">
          <cell r="E47" t="str">
            <v>AIB-Pass-Thru</v>
          </cell>
          <cell r="F47" t="str">
            <v>AIB-Pass-Thru</v>
          </cell>
          <cell r="G47" t="str">
            <v>AIB New-Non-TCOW-AIB-Pass-Thru</v>
          </cell>
          <cell r="H47" t="str">
            <v>AIB New</v>
          </cell>
          <cell r="I47" t="str">
            <v>Gross Spend</v>
          </cell>
          <cell r="J47" t="str">
            <v>Non-TCOW</v>
          </cell>
        </row>
        <row r="48">
          <cell r="E48" t="str">
            <v>AIB-Travel</v>
          </cell>
          <cell r="F48" t="str">
            <v>AIB-Travel</v>
          </cell>
          <cell r="G48" t="str">
            <v>AIB New-Non-TCOW-AIB-Travel</v>
          </cell>
          <cell r="H48" t="str">
            <v>AIB New</v>
          </cell>
          <cell r="I48" t="str">
            <v>Gross Spend</v>
          </cell>
          <cell r="J48" t="str">
            <v>Non-TCOW</v>
          </cell>
        </row>
        <row r="49">
          <cell r="E49" t="str">
            <v>AIB-Property Costs</v>
          </cell>
          <cell r="F49" t="str">
            <v>AIB-Property Costs</v>
          </cell>
          <cell r="G49" t="str">
            <v>AIB New-Non-TCOW-AIB-Property Costs</v>
          </cell>
          <cell r="H49" t="str">
            <v>AIB New</v>
          </cell>
          <cell r="I49" t="str">
            <v>Gross Spend</v>
          </cell>
          <cell r="J49" t="str">
            <v>Non-TCOW</v>
          </cell>
        </row>
        <row r="50">
          <cell r="E50" t="str">
            <v>AIB-General Expense</v>
          </cell>
          <cell r="F50" t="str">
            <v>AIB-General Expense</v>
          </cell>
          <cell r="G50" t="str">
            <v>AIB New-Non-TCOW-AIB-General Expense</v>
          </cell>
          <cell r="H50" t="str">
            <v>AIB New</v>
          </cell>
          <cell r="I50" t="str">
            <v>Gross Spend</v>
          </cell>
          <cell r="J50" t="str">
            <v>Non-TCOW</v>
          </cell>
        </row>
        <row r="51">
          <cell r="E51" t="str">
            <v>AIB-3rd Party Software</v>
          </cell>
          <cell r="F51" t="str">
            <v>AIB-3rd Party Software</v>
          </cell>
          <cell r="G51" t="str">
            <v>AIB New-Non-TCOW-AIB-3rd Party Software</v>
          </cell>
          <cell r="H51" t="str">
            <v>AIB New</v>
          </cell>
          <cell r="I51" t="str">
            <v>Gross Spend</v>
          </cell>
          <cell r="J51" t="str">
            <v>Non-TCOW</v>
          </cell>
        </row>
        <row r="52">
          <cell r="E52" t="str">
            <v>AIB-Telecommunications</v>
          </cell>
          <cell r="F52" t="str">
            <v>AIB-Telecommunications</v>
          </cell>
          <cell r="G52" t="str">
            <v>AIB New-Non-TCOW-AIB-Telecommunications</v>
          </cell>
          <cell r="H52" t="str">
            <v>AIB New</v>
          </cell>
          <cell r="I52" t="str">
            <v>Gross Spend</v>
          </cell>
          <cell r="J52" t="str">
            <v>Non-TCOW</v>
          </cell>
        </row>
        <row r="53">
          <cell r="E53" t="str">
            <v>AIB-Deferred Expense</v>
          </cell>
          <cell r="F53" t="str">
            <v>AIB-Deferred Expense</v>
          </cell>
          <cell r="G53" t="str">
            <v>AIB New-Non-TCOW-AIB-Deferred Expense</v>
          </cell>
          <cell r="H53" t="str">
            <v>AIB New</v>
          </cell>
          <cell r="I53" t="str">
            <v>Gross Spend</v>
          </cell>
          <cell r="J53" t="str">
            <v>Non-TCOW</v>
          </cell>
        </row>
        <row r="54">
          <cell r="E54" t="str">
            <v>AIB-OEM Pass-thru</v>
          </cell>
          <cell r="F54" t="str">
            <v>AIB-OEM Pass-thru</v>
          </cell>
          <cell r="G54" t="str">
            <v>AIB New-Non-TCOW-AIB-OEM Pass-thru</v>
          </cell>
          <cell r="H54" t="str">
            <v>AIB New</v>
          </cell>
          <cell r="I54" t="str">
            <v>Gross Spend</v>
          </cell>
          <cell r="J54" t="str">
            <v>Non-TCOW</v>
          </cell>
        </row>
        <row r="55">
          <cell r="E55" t="str">
            <v>AIB-HPFS Lease</v>
          </cell>
          <cell r="F55" t="str">
            <v>AIB-HPFS Lease</v>
          </cell>
          <cell r="G55" t="str">
            <v>AIB New-Non-TCOW-AIB-HPFS Lease</v>
          </cell>
          <cell r="H55" t="str">
            <v>AIB New</v>
          </cell>
          <cell r="I55" t="str">
            <v>Gross Spend</v>
          </cell>
          <cell r="J55" t="str">
            <v>Non-TCOW</v>
          </cell>
        </row>
        <row r="56">
          <cell r="E56" t="str">
            <v>AIB-3xxx Other</v>
          </cell>
          <cell r="F56" t="str">
            <v>AIB-3xxx Other</v>
          </cell>
          <cell r="G56" t="str">
            <v>AIB New-Non-TCOW-AIB-3xxx Other</v>
          </cell>
          <cell r="H56" t="str">
            <v>AIB New</v>
          </cell>
          <cell r="I56" t="str">
            <v>Gross Spend</v>
          </cell>
          <cell r="J56" t="str">
            <v>Non-TCOW</v>
          </cell>
        </row>
        <row r="57">
          <cell r="E57" t="str">
            <v>AIB-Cross Charge Relief</v>
          </cell>
          <cell r="F57" t="str">
            <v>AIB-Cross Charge Relief</v>
          </cell>
          <cell r="G57" t="str">
            <v>AIB New-AIB-Cross Charge Relief</v>
          </cell>
          <cell r="H57" t="str">
            <v>AIB New</v>
          </cell>
          <cell r="I57" t="str">
            <v>Non-Gross Spend</v>
          </cell>
          <cell r="J57" t="str">
            <v>Indirect</v>
          </cell>
        </row>
        <row r="58">
          <cell r="E58" t="str">
            <v>AIB-Cross Charge Expense</v>
          </cell>
          <cell r="F58" t="str">
            <v>AIB-Cross Charge Expense</v>
          </cell>
          <cell r="G58" t="str">
            <v>AIB New-AIB-Cross Charge Expense</v>
          </cell>
          <cell r="H58" t="str">
            <v>AIB New</v>
          </cell>
          <cell r="I58" t="str">
            <v>Non-Gross Spend</v>
          </cell>
          <cell r="J58" t="str">
            <v>Indirect</v>
          </cell>
        </row>
        <row r="118">
          <cell r="E118">
            <v>1121</v>
          </cell>
          <cell r="F118" t="str">
            <v>UNBILLED RECEIVABLES - ACCRUED</v>
          </cell>
          <cell r="G118" t="str">
            <v>UNBILLED RECEIVABLES - ACCRUED</v>
          </cell>
        </row>
        <row r="119">
          <cell r="E119">
            <v>1122</v>
          </cell>
          <cell r="F119" t="str">
            <v>UNBILLED RECEIVABLES - OTHER</v>
          </cell>
          <cell r="G119" t="str">
            <v>UNBILLED RECEIVABLES - OTHER</v>
          </cell>
        </row>
        <row r="120">
          <cell r="E120">
            <v>1130</v>
          </cell>
          <cell r="F120" t="str">
            <v>INVENTORY</v>
          </cell>
          <cell r="G120" t="str">
            <v>INVENTORY</v>
          </cell>
        </row>
        <row r="121">
          <cell r="E121">
            <v>1140</v>
          </cell>
          <cell r="F121" t="str">
            <v>PREPAID AND DEPOSITS</v>
          </cell>
          <cell r="G121" t="str">
            <v>PREPAID AND DEPOSITS</v>
          </cell>
        </row>
        <row r="122">
          <cell r="E122">
            <v>1141</v>
          </cell>
          <cell r="F122" t="str">
            <v>PREPAID SOFTWARE &amp; MAINTENANCE - SHORT TERM</v>
          </cell>
          <cell r="G122" t="str">
            <v>PREPAID SOFTWARE &amp; MAINTENANCE - SHORT TERM</v>
          </cell>
        </row>
        <row r="123">
          <cell r="E123">
            <v>1280</v>
          </cell>
          <cell r="F123" t="str">
            <v>LAND</v>
          </cell>
          <cell r="G123" t="str">
            <v>LAND</v>
          </cell>
        </row>
        <row r="124">
          <cell r="E124">
            <v>1281</v>
          </cell>
          <cell r="F124" t="str">
            <v>BUILDINGS &amp; FACILITIES</v>
          </cell>
          <cell r="G124" t="str">
            <v>BUILDINGS &amp; FACILITIES</v>
          </cell>
        </row>
        <row r="125">
          <cell r="E125">
            <v>1282</v>
          </cell>
          <cell r="F125" t="str">
            <v>COMPUTER EQUIPMENT</v>
          </cell>
          <cell r="G125" t="str">
            <v>COMPUTER EQUIPMENT</v>
          </cell>
        </row>
        <row r="126">
          <cell r="E126">
            <v>1283</v>
          </cell>
          <cell r="F126" t="str">
            <v>OTHER EQUIPMENT &amp; FURNITURE</v>
          </cell>
          <cell r="G126" t="str">
            <v>OTHER EQUIPMENT &amp; FURNITURE</v>
          </cell>
        </row>
        <row r="127">
          <cell r="E127">
            <v>1291</v>
          </cell>
          <cell r="F127" t="str">
            <v>ACCUM DEPR-BUILD &amp; FACIL</v>
          </cell>
          <cell r="G127" t="str">
            <v>ACCUM DEPR-BUILD &amp; FACIL</v>
          </cell>
        </row>
        <row r="128">
          <cell r="E128">
            <v>1292</v>
          </cell>
          <cell r="F128" t="str">
            <v>ACCUM DEPR-COMPUTER EQUIP</v>
          </cell>
          <cell r="G128" t="str">
            <v>ACCUM DEPR-COMPUTER EQUIP</v>
          </cell>
        </row>
        <row r="129">
          <cell r="E129">
            <v>1293</v>
          </cell>
          <cell r="F129" t="str">
            <v>ACCUM DEPR-OTHER EQ &amp; FURN</v>
          </cell>
          <cell r="G129" t="str">
            <v>ACCUM DEPR-OTHER EQ &amp; FURN</v>
          </cell>
        </row>
        <row r="130">
          <cell r="E130">
            <v>1324</v>
          </cell>
          <cell r="F130" t="str">
            <v>PREPAID SOFTWARE &amp; MAINTENANCE - LONG TERM</v>
          </cell>
          <cell r="G130" t="str">
            <v>PREPAID SOFTWARE &amp; MAINTENANCE - LONG TERM</v>
          </cell>
        </row>
        <row r="131">
          <cell r="E131">
            <v>1351</v>
          </cell>
          <cell r="F131" t="str">
            <v>PURCHASED SOFTWARE</v>
          </cell>
          <cell r="G131" t="str">
            <v>PURCHASED SOFTWARE</v>
          </cell>
        </row>
        <row r="132">
          <cell r="E132">
            <v>1352</v>
          </cell>
          <cell r="F132" t="str">
            <v>ACCUMULATED AMORTIZATION - SOFTWARE</v>
          </cell>
          <cell r="G132" t="str">
            <v>ACCUMULATED AMORTIZATION - SOFTWARE</v>
          </cell>
        </row>
        <row r="133">
          <cell r="E133">
            <v>1373</v>
          </cell>
          <cell r="F133" t="str">
            <v>CONSTRUCT BUILD/SETUP DEFERRED ASSET</v>
          </cell>
          <cell r="G133" t="str">
            <v>CONSTRUCT BUILD/SETUP DEFERRED ASSET</v>
          </cell>
        </row>
        <row r="134">
          <cell r="E134">
            <v>1374</v>
          </cell>
          <cell r="F134" t="str">
            <v>ACCUMULATED AMORTIZATION - CONSTRUCT BUILD/SETUP</v>
          </cell>
          <cell r="G134" t="str">
            <v>ACCUMULATED AMORTIZATION - CONSTRUCT BUILD/SETUP</v>
          </cell>
        </row>
        <row r="135">
          <cell r="E135">
            <v>1375</v>
          </cell>
          <cell r="F135" t="str">
            <v>DEFERRED CONTRACT COSTS - SHORT TERM</v>
          </cell>
          <cell r="G135" t="str">
            <v>DEFERRED CONTRACT COSTS - SHORT TERM</v>
          </cell>
        </row>
        <row r="136">
          <cell r="E136">
            <v>2120</v>
          </cell>
          <cell r="F136" t="str">
            <v>UNEARNED REVENUE - CURRENT</v>
          </cell>
          <cell r="G136" t="str">
            <v>UNEARNED REVENUE - CURRENT</v>
          </cell>
        </row>
        <row r="137">
          <cell r="E137">
            <v>2141</v>
          </cell>
          <cell r="F137" t="str">
            <v>LOSS ACCRUALS</v>
          </cell>
          <cell r="G137" t="str">
            <v>LOSS ACCRUALS</v>
          </cell>
        </row>
        <row r="138">
          <cell r="E138">
            <v>2331</v>
          </cell>
          <cell r="F138" t="str">
            <v>UNEARNED REVENUE - LONG TERM</v>
          </cell>
          <cell r="G138" t="str">
            <v>UNEARNED REVENUE - LONG TERM</v>
          </cell>
        </row>
        <row r="139">
          <cell r="E139">
            <v>2130</v>
          </cell>
          <cell r="F139" t="str">
            <v>ACCRUED LIABILITIES</v>
          </cell>
          <cell r="G139" t="str">
            <v>ACCRUED LIABILITIES</v>
          </cell>
        </row>
      </sheetData>
      <sheetData sheetId="16">
        <row r="1">
          <cell r="H1" t="e">
            <v>#DIV/0!</v>
          </cell>
          <cell r="J1" t="e">
            <v>#DIV/0!</v>
          </cell>
          <cell r="K1" t="e">
            <v>#DIV/0!</v>
          </cell>
          <cell r="L1" t="e">
            <v>#DIV/0!</v>
          </cell>
          <cell r="N1" t="e">
            <v>#DIV/0!</v>
          </cell>
          <cell r="O1" t="e">
            <v>#DIV/0!</v>
          </cell>
          <cell r="P1" t="e">
            <v>#DIV/0!</v>
          </cell>
          <cell r="Q1" t="e">
            <v>#DIV/0!</v>
          </cell>
          <cell r="S1" t="e">
            <v>#DIV/0!</v>
          </cell>
          <cell r="Y1" t="e">
            <v>#DIV/0!</v>
          </cell>
          <cell r="AA1" t="e">
            <v>#DIV/0!</v>
          </cell>
          <cell r="AB1" t="e">
            <v>#DIV/0!</v>
          </cell>
          <cell r="AC1" t="e">
            <v>#DIV/0!</v>
          </cell>
          <cell r="AE1" t="e">
            <v>#DIV/0!</v>
          </cell>
          <cell r="AF1" t="e">
            <v>#DIV/0!</v>
          </cell>
          <cell r="AG1" t="e">
            <v>#DIV/0!</v>
          </cell>
          <cell r="AH1" t="e">
            <v>#DIV/0!</v>
          </cell>
          <cell r="AJ1" t="e">
            <v>#DIV/0!</v>
          </cell>
          <cell r="AP1" t="e">
            <v>#DIV/0!</v>
          </cell>
          <cell r="AR1" t="e">
            <v>#DIV/0!</v>
          </cell>
          <cell r="AS1" t="e">
            <v>#DIV/0!</v>
          </cell>
          <cell r="AT1" t="e">
            <v>#DIV/0!</v>
          </cell>
          <cell r="AV1" t="e">
            <v>#DIV/0!</v>
          </cell>
          <cell r="AW1" t="e">
            <v>#DIV/0!</v>
          </cell>
          <cell r="AX1" t="e">
            <v>#DIV/0!</v>
          </cell>
          <cell r="AY1" t="e">
            <v>#DIV/0!</v>
          </cell>
          <cell r="BA1" t="e">
            <v>#DIV/0!</v>
          </cell>
          <cell r="BG1" t="e">
            <v>#DIV/0!</v>
          </cell>
          <cell r="BI1" t="e">
            <v>#DIV/0!</v>
          </cell>
          <cell r="BJ1" t="e">
            <v>#DIV/0!</v>
          </cell>
          <cell r="BK1" t="e">
            <v>#DIV/0!</v>
          </cell>
          <cell r="BM1" t="e">
            <v>#DIV/0!</v>
          </cell>
          <cell r="BN1" t="e">
            <v>#DIV/0!</v>
          </cell>
          <cell r="BO1" t="e">
            <v>#DIV/0!</v>
          </cell>
          <cell r="BP1" t="e">
            <v>#DIV/0!</v>
          </cell>
          <cell r="BR1" t="e">
            <v>#DIV/0!</v>
          </cell>
          <cell r="BX1" t="e">
            <v>#DIV/0!</v>
          </cell>
          <cell r="BZ1" t="e">
            <v>#DIV/0!</v>
          </cell>
          <cell r="CA1" t="e">
            <v>#DIV/0!</v>
          </cell>
          <cell r="CB1" t="e">
            <v>#DIV/0!</v>
          </cell>
          <cell r="CD1" t="e">
            <v>#DIV/0!</v>
          </cell>
          <cell r="CE1" t="e">
            <v>#DIV/0!</v>
          </cell>
          <cell r="CF1" t="e">
            <v>#DIV/0!</v>
          </cell>
          <cell r="CG1" t="e">
            <v>#DIV/0!</v>
          </cell>
          <cell r="CI1" t="e">
            <v>#DIV/0!</v>
          </cell>
          <cell r="CO1">
            <v>83192366.104087278</v>
          </cell>
          <cell r="CQ1">
            <v>109417864.03825709</v>
          </cell>
          <cell r="CR1">
            <v>115970812.84206288</v>
          </cell>
          <cell r="CS1">
            <v>114869502.87781705</v>
          </cell>
          <cell r="CU1">
            <v>129581185.8577418</v>
          </cell>
          <cell r="CV1">
            <v>110876322.08812472</v>
          </cell>
          <cell r="CW1">
            <v>115444984.50545523</v>
          </cell>
          <cell r="CX1">
            <v>118343814.64338356</v>
          </cell>
          <cell r="CZ1">
            <v>130060350.61307077</v>
          </cell>
          <cell r="DF1" t="e">
            <v>#DIV/0!</v>
          </cell>
          <cell r="DH1" t="e">
            <v>#DIV/0!</v>
          </cell>
          <cell r="DI1" t="e">
            <v>#DIV/0!</v>
          </cell>
          <cell r="DJ1" t="e">
            <v>#DIV/0!</v>
          </cell>
          <cell r="DK1" t="e">
            <v>#DIV/0!</v>
          </cell>
          <cell r="DL1" t="e">
            <v>#DIV/0!</v>
          </cell>
          <cell r="DM1" t="e">
            <v>#DIV/0!</v>
          </cell>
          <cell r="DN1" t="e">
            <v>#DIV/0!</v>
          </cell>
          <cell r="DO1" t="e">
            <v>#DIV/0!</v>
          </cell>
          <cell r="DP1" t="e">
            <v>#DIV/0!</v>
          </cell>
          <cell r="DQ1" t="e">
            <v>#DIV/0!</v>
          </cell>
          <cell r="DW1" t="e">
            <v>#DIV/0!</v>
          </cell>
          <cell r="DX1" t="e">
            <v>#DIV/0!</v>
          </cell>
          <cell r="DY1" t="e">
            <v>#DIV/0!</v>
          </cell>
          <cell r="DZ1" t="e">
            <v>#DIV/0!</v>
          </cell>
          <cell r="EA1" t="e">
            <v>#DIV/0!</v>
          </cell>
          <cell r="EB1" t="e">
            <v>#DIV/0!</v>
          </cell>
          <cell r="EC1" t="e">
            <v>#DIV/0!</v>
          </cell>
          <cell r="ED1" t="e">
            <v>#DIV/0!</v>
          </cell>
          <cell r="EE1" t="e">
            <v>#DIV/0!</v>
          </cell>
          <cell r="EF1" t="e">
            <v>#DIV/0!</v>
          </cell>
          <cell r="EG1" t="e">
            <v>#DIV/0!</v>
          </cell>
          <cell r="EH1" t="e">
            <v>#DIV/0!</v>
          </cell>
          <cell r="EN1" t="e">
            <v>#DIV/0!</v>
          </cell>
          <cell r="EO1" t="e">
            <v>#DIV/0!</v>
          </cell>
          <cell r="EP1" t="e">
            <v>#DIV/0!</v>
          </cell>
          <cell r="EQ1" t="e">
            <v>#DIV/0!</v>
          </cell>
          <cell r="ER1" t="e">
            <v>#DIV/0!</v>
          </cell>
          <cell r="ES1" t="e">
            <v>#DIV/0!</v>
          </cell>
          <cell r="ET1" t="e">
            <v>#DIV/0!</v>
          </cell>
          <cell r="EU1" t="e">
            <v>#DIV/0!</v>
          </cell>
          <cell r="EV1" t="e">
            <v>#DIV/0!</v>
          </cell>
          <cell r="EW1" t="e">
            <v>#DIV/0!</v>
          </cell>
          <cell r="EX1" t="e">
            <v>#DIV/0!</v>
          </cell>
          <cell r="EY1" t="e">
            <v>#DIV/0!</v>
          </cell>
          <cell r="FE1" t="e">
            <v>#DIV/0!</v>
          </cell>
          <cell r="FF1" t="e">
            <v>#DIV/0!</v>
          </cell>
          <cell r="FG1" t="e">
            <v>#DIV/0!</v>
          </cell>
          <cell r="FH1" t="e">
            <v>#DIV/0!</v>
          </cell>
          <cell r="FI1" t="e">
            <v>#DIV/0!</v>
          </cell>
          <cell r="FJ1" t="e">
            <v>#DIV/0!</v>
          </cell>
          <cell r="FK1" t="e">
            <v>#DIV/0!</v>
          </cell>
          <cell r="FL1" t="e">
            <v>#DIV/0!</v>
          </cell>
          <cell r="FM1" t="e">
            <v>#DIV/0!</v>
          </cell>
          <cell r="FN1" t="e">
            <v>#DIV/0!</v>
          </cell>
          <cell r="FO1" t="e">
            <v>#DIV/0!</v>
          </cell>
          <cell r="FP1" t="e">
            <v>#DIV/0!</v>
          </cell>
          <cell r="FV1" t="e">
            <v>#DIV/0!</v>
          </cell>
          <cell r="FW1" t="e">
            <v>#DIV/0!</v>
          </cell>
          <cell r="FX1" t="e">
            <v>#DIV/0!</v>
          </cell>
          <cell r="FY1" t="e">
            <v>#DIV/0!</v>
          </cell>
          <cell r="FZ1" t="e">
            <v>#DIV/0!</v>
          </cell>
          <cell r="GA1" t="e">
            <v>#DIV/0!</v>
          </cell>
          <cell r="GB1" t="e">
            <v>#DIV/0!</v>
          </cell>
          <cell r="GC1" t="e">
            <v>#DIV/0!</v>
          </cell>
          <cell r="GD1" t="e">
            <v>#DIV/0!</v>
          </cell>
          <cell r="GE1" t="e">
            <v>#DIV/0!</v>
          </cell>
          <cell r="GF1" t="e">
            <v>#DIV/0!</v>
          </cell>
          <cell r="GG1" t="e">
            <v>#DIV/0!</v>
          </cell>
          <cell r="GM1" t="e">
            <v>#DIV/0!</v>
          </cell>
          <cell r="GN1" t="e">
            <v>#DIV/0!</v>
          </cell>
          <cell r="GO1" t="e">
            <v>#DIV/0!</v>
          </cell>
          <cell r="GP1" t="e">
            <v>#DIV/0!</v>
          </cell>
          <cell r="GQ1" t="e">
            <v>#DIV/0!</v>
          </cell>
          <cell r="GR1" t="e">
            <v>#DIV/0!</v>
          </cell>
          <cell r="GS1" t="e">
            <v>#DIV/0!</v>
          </cell>
          <cell r="GT1" t="e">
            <v>#DIV/0!</v>
          </cell>
          <cell r="GU1" t="e">
            <v>#DIV/0!</v>
          </cell>
          <cell r="GV1" t="e">
            <v>#DIV/0!</v>
          </cell>
          <cell r="GW1" t="e">
            <v>#DIV/0!</v>
          </cell>
          <cell r="GX1" t="e">
            <v>#DIV/0!</v>
          </cell>
          <cell r="HD1" t="e">
            <v>#DIV/0!</v>
          </cell>
          <cell r="HE1" t="e">
            <v>#DIV/0!</v>
          </cell>
          <cell r="HF1" t="e">
            <v>#DIV/0!</v>
          </cell>
          <cell r="HG1" t="e">
            <v>#DIV/0!</v>
          </cell>
          <cell r="HH1" t="e">
            <v>#DIV/0!</v>
          </cell>
          <cell r="HN1" t="e">
            <v>#REF!</v>
          </cell>
        </row>
        <row r="2">
          <cell r="A2" t="str">
            <v>for lookup functions only - DO NOT TOUCH</v>
          </cell>
          <cell r="H2">
            <v>40483</v>
          </cell>
          <cell r="J2">
            <v>40544</v>
          </cell>
          <cell r="K2">
            <v>40575</v>
          </cell>
          <cell r="L2">
            <v>40603</v>
          </cell>
          <cell r="N2">
            <v>40664</v>
          </cell>
          <cell r="O2">
            <v>40695</v>
          </cell>
          <cell r="P2">
            <v>40725</v>
          </cell>
          <cell r="Q2">
            <v>40756</v>
          </cell>
          <cell r="S2">
            <v>40817</v>
          </cell>
          <cell r="Y2">
            <v>40848</v>
          </cell>
          <cell r="AA2">
            <v>40909</v>
          </cell>
          <cell r="AB2">
            <v>40940</v>
          </cell>
          <cell r="AC2">
            <v>40969</v>
          </cell>
          <cell r="AE2">
            <v>41030</v>
          </cell>
          <cell r="AF2">
            <v>41061</v>
          </cell>
          <cell r="AG2">
            <v>41091</v>
          </cell>
          <cell r="AH2">
            <v>41122</v>
          </cell>
          <cell r="AJ2">
            <v>41183</v>
          </cell>
          <cell r="AP2">
            <v>41214</v>
          </cell>
          <cell r="AR2">
            <v>41275</v>
          </cell>
          <cell r="AS2">
            <v>41306</v>
          </cell>
          <cell r="AT2">
            <v>41334</v>
          </cell>
          <cell r="AV2">
            <v>41395</v>
          </cell>
          <cell r="AW2">
            <v>41426</v>
          </cell>
          <cell r="AX2">
            <v>41456</v>
          </cell>
          <cell r="AY2">
            <v>41487</v>
          </cell>
          <cell r="BA2">
            <v>41548</v>
          </cell>
          <cell r="BG2">
            <v>41579</v>
          </cell>
          <cell r="BI2">
            <v>41640</v>
          </cell>
          <cell r="BJ2">
            <v>41671</v>
          </cell>
          <cell r="BK2">
            <v>41699</v>
          </cell>
          <cell r="BM2">
            <v>41760</v>
          </cell>
          <cell r="BN2">
            <v>41791</v>
          </cell>
          <cell r="BO2">
            <v>41821</v>
          </cell>
          <cell r="BP2">
            <v>41852</v>
          </cell>
          <cell r="BR2">
            <v>41913</v>
          </cell>
          <cell r="BX2">
            <v>41944</v>
          </cell>
          <cell r="BZ2">
            <v>42005</v>
          </cell>
          <cell r="CA2">
            <v>42036</v>
          </cell>
          <cell r="CB2">
            <v>42064</v>
          </cell>
          <cell r="CD2">
            <v>42125</v>
          </cell>
          <cell r="CE2">
            <v>42156</v>
          </cell>
          <cell r="CF2">
            <v>42186</v>
          </cell>
          <cell r="CG2">
            <v>42217</v>
          </cell>
          <cell r="CI2">
            <v>42278</v>
          </cell>
          <cell r="CO2">
            <v>42309</v>
          </cell>
          <cell r="CQ2">
            <v>42370</v>
          </cell>
          <cell r="CR2">
            <v>42401</v>
          </cell>
          <cell r="CS2">
            <v>42430</v>
          </cell>
          <cell r="CU2">
            <v>42491</v>
          </cell>
          <cell r="CV2">
            <v>42522</v>
          </cell>
          <cell r="CW2">
            <v>42552</v>
          </cell>
          <cell r="CX2">
            <v>42583</v>
          </cell>
          <cell r="CZ2">
            <v>42644</v>
          </cell>
          <cell r="DF2">
            <v>42675</v>
          </cell>
          <cell r="DH2">
            <v>42736</v>
          </cell>
          <cell r="DI2">
            <v>42767</v>
          </cell>
          <cell r="DJ2">
            <v>42795</v>
          </cell>
          <cell r="DK2">
            <v>42826</v>
          </cell>
          <cell r="DL2">
            <v>42856</v>
          </cell>
          <cell r="DM2">
            <v>42887</v>
          </cell>
          <cell r="DN2">
            <v>42917</v>
          </cell>
          <cell r="DO2">
            <v>42948</v>
          </cell>
          <cell r="DP2">
            <v>42979</v>
          </cell>
          <cell r="DQ2">
            <v>43009</v>
          </cell>
          <cell r="DW2">
            <v>43040</v>
          </cell>
          <cell r="DX2">
            <v>43070</v>
          </cell>
          <cell r="DY2">
            <v>43101</v>
          </cell>
          <cell r="DZ2">
            <v>43132</v>
          </cell>
          <cell r="EA2">
            <v>43160</v>
          </cell>
          <cell r="EB2">
            <v>43191</v>
          </cell>
          <cell r="EC2">
            <v>43221</v>
          </cell>
          <cell r="ED2">
            <v>43252</v>
          </cell>
          <cell r="EE2">
            <v>43282</v>
          </cell>
          <cell r="EF2">
            <v>43313</v>
          </cell>
          <cell r="EG2">
            <v>43344</v>
          </cell>
          <cell r="EH2">
            <v>43374</v>
          </cell>
          <cell r="EN2">
            <v>43405</v>
          </cell>
          <cell r="EO2">
            <v>43435</v>
          </cell>
          <cell r="EP2">
            <v>43466</v>
          </cell>
          <cell r="EQ2">
            <v>43497</v>
          </cell>
          <cell r="ER2">
            <v>43525</v>
          </cell>
          <cell r="ES2">
            <v>43556</v>
          </cell>
          <cell r="ET2">
            <v>43586</v>
          </cell>
          <cell r="EU2">
            <v>43617</v>
          </cell>
          <cell r="EV2">
            <v>43647</v>
          </cell>
          <cell r="EW2">
            <v>43678</v>
          </cell>
          <cell r="EX2">
            <v>43709</v>
          </cell>
          <cell r="EY2">
            <v>43739</v>
          </cell>
          <cell r="FE2">
            <v>43770</v>
          </cell>
          <cell r="FF2">
            <v>43800</v>
          </cell>
          <cell r="FG2">
            <v>43831</v>
          </cell>
          <cell r="FH2">
            <v>43862</v>
          </cell>
          <cell r="FI2">
            <v>43891</v>
          </cell>
          <cell r="FJ2">
            <v>43922</v>
          </cell>
          <cell r="FK2">
            <v>43952</v>
          </cell>
          <cell r="FL2">
            <v>43983</v>
          </cell>
          <cell r="FM2">
            <v>44013</v>
          </cell>
          <cell r="FN2">
            <v>44044</v>
          </cell>
          <cell r="FO2">
            <v>44075</v>
          </cell>
          <cell r="FP2">
            <v>44105</v>
          </cell>
          <cell r="FV2">
            <v>44136</v>
          </cell>
          <cell r="FW2">
            <v>44166</v>
          </cell>
          <cell r="FX2">
            <v>44197</v>
          </cell>
          <cell r="FY2">
            <v>44228</v>
          </cell>
          <cell r="FZ2">
            <v>44256</v>
          </cell>
          <cell r="GA2">
            <v>44287</v>
          </cell>
          <cell r="GB2">
            <v>44317</v>
          </cell>
          <cell r="GC2">
            <v>44348</v>
          </cell>
          <cell r="GD2">
            <v>44378</v>
          </cell>
          <cell r="GE2">
            <v>44409</v>
          </cell>
          <cell r="GF2">
            <v>44440</v>
          </cell>
          <cell r="GG2">
            <v>44470</v>
          </cell>
          <cell r="GM2">
            <v>44501</v>
          </cell>
          <cell r="GN2">
            <v>44531</v>
          </cell>
          <cell r="GO2">
            <v>44562</v>
          </cell>
          <cell r="GP2">
            <v>44593</v>
          </cell>
          <cell r="GQ2">
            <v>44621</v>
          </cell>
          <cell r="GR2">
            <v>44652</v>
          </cell>
          <cell r="GS2">
            <v>44682</v>
          </cell>
          <cell r="GT2">
            <v>44713</v>
          </cell>
          <cell r="GU2">
            <v>44743</v>
          </cell>
          <cell r="GV2">
            <v>44774</v>
          </cell>
          <cell r="GW2">
            <v>44805</v>
          </cell>
          <cell r="GX2">
            <v>44835</v>
          </cell>
          <cell r="HD2">
            <v>44866</v>
          </cell>
          <cell r="HE2">
            <v>44896</v>
          </cell>
          <cell r="HF2">
            <v>44927</v>
          </cell>
          <cell r="HG2">
            <v>44958</v>
          </cell>
          <cell r="HH2">
            <v>44986</v>
          </cell>
          <cell r="HN2">
            <v>45170</v>
          </cell>
        </row>
        <row r="3">
          <cell r="A3" t="str">
            <v/>
          </cell>
          <cell r="B3" t="str">
            <v/>
          </cell>
        </row>
        <row r="4">
          <cell r="A4" t="str">
            <v/>
          </cell>
          <cell r="B4" t="str">
            <v/>
          </cell>
        </row>
        <row r="5">
          <cell r="A5" t="str">
            <v/>
          </cell>
          <cell r="B5" t="str">
            <v/>
          </cell>
        </row>
        <row r="6">
          <cell r="A6" t="str">
            <v/>
          </cell>
          <cell r="B6" t="str">
            <v/>
          </cell>
        </row>
        <row r="7">
          <cell r="A7" t="str">
            <v/>
          </cell>
          <cell r="B7" t="str">
            <v/>
          </cell>
        </row>
        <row r="8">
          <cell r="A8" t="str">
            <v/>
          </cell>
          <cell r="B8" t="str">
            <v/>
          </cell>
        </row>
        <row r="9">
          <cell r="A9" t="str">
            <v/>
          </cell>
          <cell r="B9" t="str">
            <v/>
          </cell>
        </row>
        <row r="10">
          <cell r="A10" t="str">
            <v/>
          </cell>
          <cell r="B10" t="str">
            <v/>
          </cell>
        </row>
        <row r="11">
          <cell r="A11" t="str">
            <v/>
          </cell>
          <cell r="B11" t="str">
            <v/>
          </cell>
        </row>
        <row r="12">
          <cell r="A12" t="str">
            <v/>
          </cell>
          <cell r="B12" t="str">
            <v/>
          </cell>
        </row>
        <row r="13">
          <cell r="A13" t="str">
            <v/>
          </cell>
          <cell r="B13" t="str">
            <v/>
          </cell>
        </row>
        <row r="14">
          <cell r="A14" t="str">
            <v/>
          </cell>
          <cell r="B14" t="str">
            <v/>
          </cell>
        </row>
        <row r="15">
          <cell r="A15" t="str">
            <v/>
          </cell>
          <cell r="B15" t="str">
            <v/>
          </cell>
        </row>
        <row r="16">
          <cell r="A16" t="str">
            <v/>
          </cell>
          <cell r="B16" t="str">
            <v/>
          </cell>
        </row>
        <row r="17">
          <cell r="A17" t="str">
            <v/>
          </cell>
          <cell r="B17" t="str">
            <v/>
          </cell>
        </row>
        <row r="18">
          <cell r="A18" t="str">
            <v/>
          </cell>
          <cell r="B18" t="str">
            <v/>
          </cell>
        </row>
        <row r="19">
          <cell r="A19" t="str">
            <v/>
          </cell>
          <cell r="B19" t="str">
            <v/>
          </cell>
        </row>
        <row r="20">
          <cell r="A20" t="str">
            <v/>
          </cell>
          <cell r="B20" t="str">
            <v/>
          </cell>
        </row>
        <row r="21">
          <cell r="A21" t="str">
            <v/>
          </cell>
          <cell r="B21" t="str">
            <v/>
          </cell>
        </row>
        <row r="22">
          <cell r="A22" t="str">
            <v/>
          </cell>
          <cell r="B22" t="str">
            <v/>
          </cell>
        </row>
        <row r="23">
          <cell r="A23" t="str">
            <v/>
          </cell>
          <cell r="B23" t="str">
            <v/>
          </cell>
        </row>
        <row r="24">
          <cell r="A24" t="str">
            <v/>
          </cell>
          <cell r="B24" t="str">
            <v/>
          </cell>
        </row>
        <row r="25">
          <cell r="A25" t="str">
            <v/>
          </cell>
          <cell r="B25" t="str">
            <v/>
          </cell>
        </row>
        <row r="26">
          <cell r="A26" t="str">
            <v/>
          </cell>
          <cell r="B26" t="str">
            <v/>
          </cell>
        </row>
        <row r="27">
          <cell r="A27" t="str">
            <v/>
          </cell>
          <cell r="B27" t="str">
            <v/>
          </cell>
        </row>
        <row r="28">
          <cell r="A28" t="str">
            <v/>
          </cell>
          <cell r="B28" t="str">
            <v/>
          </cell>
        </row>
        <row r="29">
          <cell r="A29" t="str">
            <v/>
          </cell>
          <cell r="B29" t="str">
            <v/>
          </cell>
        </row>
        <row r="30">
          <cell r="A30" t="str">
            <v/>
          </cell>
          <cell r="B30" t="str">
            <v/>
          </cell>
        </row>
        <row r="31">
          <cell r="A31" t="str">
            <v/>
          </cell>
          <cell r="B31" t="str">
            <v/>
          </cell>
        </row>
        <row r="32">
          <cell r="A32" t="str">
            <v/>
          </cell>
          <cell r="B32" t="str">
            <v/>
          </cell>
        </row>
        <row r="33">
          <cell r="A33" t="str">
            <v/>
          </cell>
          <cell r="B33" t="str">
            <v/>
          </cell>
        </row>
        <row r="34">
          <cell r="A34" t="str">
            <v/>
          </cell>
          <cell r="B34" t="str">
            <v/>
          </cell>
        </row>
        <row r="35">
          <cell r="A35" t="str">
            <v/>
          </cell>
          <cell r="B35" t="str">
            <v/>
          </cell>
        </row>
        <row r="36">
          <cell r="A36" t="str">
            <v/>
          </cell>
          <cell r="B36" t="str">
            <v/>
          </cell>
        </row>
        <row r="37">
          <cell r="A37" t="str">
            <v/>
          </cell>
          <cell r="B37" t="str">
            <v/>
          </cell>
        </row>
        <row r="38">
          <cell r="A38" t="str">
            <v/>
          </cell>
          <cell r="B38" t="str">
            <v/>
          </cell>
        </row>
        <row r="39">
          <cell r="A39" t="str">
            <v/>
          </cell>
          <cell r="B39" t="str">
            <v/>
          </cell>
        </row>
        <row r="40">
          <cell r="A40" t="str">
            <v/>
          </cell>
          <cell r="B40" t="str">
            <v/>
          </cell>
        </row>
        <row r="41">
          <cell r="A41" t="str">
            <v/>
          </cell>
          <cell r="B41" t="str">
            <v/>
          </cell>
        </row>
        <row r="42">
          <cell r="A42" t="str">
            <v/>
          </cell>
          <cell r="B42" t="str">
            <v/>
          </cell>
        </row>
        <row r="43">
          <cell r="A43" t="str">
            <v/>
          </cell>
          <cell r="B43" t="str">
            <v/>
          </cell>
        </row>
        <row r="44">
          <cell r="A44" t="str">
            <v/>
          </cell>
          <cell r="B44" t="str">
            <v/>
          </cell>
        </row>
        <row r="45">
          <cell r="A45" t="str">
            <v/>
          </cell>
          <cell r="B45" t="str">
            <v/>
          </cell>
        </row>
        <row r="46">
          <cell r="A46" t="str">
            <v/>
          </cell>
          <cell r="B46" t="str">
            <v/>
          </cell>
        </row>
        <row r="47">
          <cell r="A47" t="str">
            <v/>
          </cell>
          <cell r="B47" t="str">
            <v/>
          </cell>
        </row>
        <row r="48">
          <cell r="A48" t="str">
            <v/>
          </cell>
          <cell r="B48" t="str">
            <v/>
          </cell>
        </row>
        <row r="49">
          <cell r="A49" t="str">
            <v/>
          </cell>
          <cell r="B49" t="str">
            <v/>
          </cell>
        </row>
        <row r="50">
          <cell r="A50" t="str">
            <v/>
          </cell>
          <cell r="B50" t="str">
            <v/>
          </cell>
        </row>
        <row r="51">
          <cell r="A51" t="str">
            <v/>
          </cell>
          <cell r="B51" t="str">
            <v/>
          </cell>
        </row>
        <row r="52">
          <cell r="A52" t="str">
            <v/>
          </cell>
          <cell r="B52" t="str">
            <v/>
          </cell>
        </row>
        <row r="53">
          <cell r="A53" t="str">
            <v/>
          </cell>
          <cell r="B53" t="str">
            <v/>
          </cell>
        </row>
        <row r="54">
          <cell r="A54" t="str">
            <v/>
          </cell>
          <cell r="B54" t="str">
            <v/>
          </cell>
        </row>
        <row r="55">
          <cell r="A55" t="str">
            <v/>
          </cell>
          <cell r="B55" t="str">
            <v/>
          </cell>
        </row>
        <row r="56">
          <cell r="A56" t="str">
            <v/>
          </cell>
          <cell r="B56" t="str">
            <v/>
          </cell>
        </row>
        <row r="57">
          <cell r="A57" t="str">
            <v/>
          </cell>
          <cell r="B57" t="str">
            <v/>
          </cell>
        </row>
        <row r="58">
          <cell r="A58" t="str">
            <v/>
          </cell>
          <cell r="B58" t="str">
            <v/>
          </cell>
        </row>
        <row r="59">
          <cell r="A59" t="str">
            <v/>
          </cell>
          <cell r="B59" t="str">
            <v/>
          </cell>
        </row>
        <row r="60">
          <cell r="A60" t="str">
            <v/>
          </cell>
          <cell r="B60" t="str">
            <v/>
          </cell>
        </row>
        <row r="61">
          <cell r="A61" t="str">
            <v/>
          </cell>
          <cell r="B61" t="str">
            <v/>
          </cell>
        </row>
        <row r="62">
          <cell r="A62" t="str">
            <v/>
          </cell>
          <cell r="B62" t="str">
            <v/>
          </cell>
        </row>
        <row r="63">
          <cell r="A63" t="str">
            <v/>
          </cell>
          <cell r="B63" t="str">
            <v/>
          </cell>
        </row>
        <row r="64">
          <cell r="A64" t="str">
            <v/>
          </cell>
          <cell r="B64" t="str">
            <v/>
          </cell>
        </row>
        <row r="65">
          <cell r="A65" t="str">
            <v/>
          </cell>
          <cell r="B65" t="str">
            <v/>
          </cell>
        </row>
        <row r="66">
          <cell r="A66" t="str">
            <v/>
          </cell>
          <cell r="B66" t="str">
            <v/>
          </cell>
        </row>
        <row r="67">
          <cell r="A67" t="str">
            <v/>
          </cell>
          <cell r="B67" t="str">
            <v/>
          </cell>
        </row>
        <row r="68">
          <cell r="A68" t="str">
            <v/>
          </cell>
          <cell r="B68" t="str">
            <v/>
          </cell>
        </row>
        <row r="69">
          <cell r="A69" t="str">
            <v/>
          </cell>
          <cell r="B69" t="str">
            <v/>
          </cell>
        </row>
        <row r="70">
          <cell r="A70" t="str">
            <v/>
          </cell>
          <cell r="B70" t="str">
            <v/>
          </cell>
        </row>
        <row r="71">
          <cell r="A71" t="str">
            <v/>
          </cell>
          <cell r="B71" t="str">
            <v/>
          </cell>
        </row>
        <row r="72">
          <cell r="A72" t="str">
            <v/>
          </cell>
          <cell r="B72" t="str">
            <v/>
          </cell>
        </row>
        <row r="73">
          <cell r="A73" t="str">
            <v/>
          </cell>
          <cell r="B73" t="str">
            <v/>
          </cell>
        </row>
        <row r="74">
          <cell r="A74" t="str">
            <v/>
          </cell>
          <cell r="B74" t="str">
            <v/>
          </cell>
        </row>
        <row r="75">
          <cell r="A75" t="str">
            <v/>
          </cell>
          <cell r="B75" t="str">
            <v/>
          </cell>
        </row>
        <row r="76">
          <cell r="A76" t="str">
            <v/>
          </cell>
          <cell r="B76" t="str">
            <v/>
          </cell>
        </row>
        <row r="77">
          <cell r="A77" t="str">
            <v/>
          </cell>
          <cell r="B77" t="str">
            <v/>
          </cell>
        </row>
        <row r="78">
          <cell r="A78" t="str">
            <v/>
          </cell>
          <cell r="B78" t="str">
            <v/>
          </cell>
        </row>
        <row r="79">
          <cell r="A79" t="str">
            <v/>
          </cell>
          <cell r="B79" t="str">
            <v/>
          </cell>
        </row>
        <row r="80">
          <cell r="A80" t="str">
            <v/>
          </cell>
          <cell r="B80" t="str">
            <v/>
          </cell>
        </row>
        <row r="81">
          <cell r="A81" t="str">
            <v/>
          </cell>
          <cell r="B81" t="str">
            <v/>
          </cell>
        </row>
        <row r="82">
          <cell r="A82" t="str">
            <v/>
          </cell>
          <cell r="B82" t="str">
            <v/>
          </cell>
        </row>
        <row r="83">
          <cell r="A83" t="str">
            <v/>
          </cell>
          <cell r="B83" t="str">
            <v/>
          </cell>
        </row>
        <row r="84">
          <cell r="A84" t="str">
            <v/>
          </cell>
          <cell r="B84" t="str">
            <v/>
          </cell>
        </row>
        <row r="85">
          <cell r="A85" t="str">
            <v/>
          </cell>
          <cell r="B85" t="str">
            <v/>
          </cell>
        </row>
        <row r="86">
          <cell r="A86" t="str">
            <v/>
          </cell>
          <cell r="B86" t="str">
            <v/>
          </cell>
        </row>
        <row r="87">
          <cell r="A87" t="str">
            <v/>
          </cell>
          <cell r="B87" t="str">
            <v/>
          </cell>
        </row>
        <row r="88">
          <cell r="A88" t="str">
            <v/>
          </cell>
          <cell r="B88" t="str">
            <v/>
          </cell>
        </row>
        <row r="89">
          <cell r="A89" t="str">
            <v/>
          </cell>
          <cell r="B89" t="str">
            <v/>
          </cell>
        </row>
        <row r="90">
          <cell r="A90" t="str">
            <v/>
          </cell>
          <cell r="B90" t="str">
            <v/>
          </cell>
        </row>
        <row r="91">
          <cell r="A91" t="str">
            <v/>
          </cell>
          <cell r="B91" t="str">
            <v/>
          </cell>
        </row>
        <row r="92">
          <cell r="A92" t="str">
            <v/>
          </cell>
          <cell r="B92" t="str">
            <v/>
          </cell>
        </row>
        <row r="93">
          <cell r="A93" t="str">
            <v/>
          </cell>
          <cell r="B93" t="str">
            <v/>
          </cell>
        </row>
        <row r="94">
          <cell r="A94" t="str">
            <v/>
          </cell>
          <cell r="B94" t="str">
            <v/>
          </cell>
        </row>
        <row r="95">
          <cell r="A95" t="str">
            <v/>
          </cell>
          <cell r="B95" t="str">
            <v/>
          </cell>
        </row>
        <row r="96">
          <cell r="A96" t="str">
            <v/>
          </cell>
          <cell r="B96" t="str">
            <v/>
          </cell>
        </row>
        <row r="97">
          <cell r="A97" t="str">
            <v/>
          </cell>
          <cell r="B97" t="str">
            <v/>
          </cell>
        </row>
        <row r="98">
          <cell r="A98" t="str">
            <v/>
          </cell>
          <cell r="B98" t="str">
            <v/>
          </cell>
        </row>
        <row r="99">
          <cell r="A99" t="str">
            <v/>
          </cell>
          <cell r="B99" t="str">
            <v/>
          </cell>
        </row>
        <row r="100">
          <cell r="A100" t="str">
            <v/>
          </cell>
          <cell r="B100" t="str">
            <v/>
          </cell>
        </row>
        <row r="101">
          <cell r="A101" t="str">
            <v/>
          </cell>
          <cell r="B101" t="str">
            <v/>
          </cell>
        </row>
        <row r="102">
          <cell r="A102" t="str">
            <v/>
          </cell>
          <cell r="B102" t="str">
            <v/>
          </cell>
        </row>
        <row r="103">
          <cell r="A103" t="str">
            <v/>
          </cell>
          <cell r="B103" t="str">
            <v/>
          </cell>
        </row>
        <row r="104">
          <cell r="A104" t="str">
            <v/>
          </cell>
          <cell r="B104" t="str">
            <v/>
          </cell>
        </row>
        <row r="105">
          <cell r="A105" t="str">
            <v/>
          </cell>
          <cell r="B105" t="str">
            <v/>
          </cell>
        </row>
        <row r="106">
          <cell r="A106" t="str">
            <v/>
          </cell>
          <cell r="B106" t="str">
            <v/>
          </cell>
        </row>
        <row r="107">
          <cell r="A107" t="str">
            <v/>
          </cell>
          <cell r="B107" t="str">
            <v/>
          </cell>
        </row>
        <row r="108">
          <cell r="A108" t="str">
            <v/>
          </cell>
          <cell r="B108" t="str">
            <v/>
          </cell>
        </row>
        <row r="109">
          <cell r="A109" t="str">
            <v/>
          </cell>
          <cell r="B109" t="str">
            <v/>
          </cell>
        </row>
        <row r="110">
          <cell r="A110" t="str">
            <v/>
          </cell>
          <cell r="B110" t="str">
            <v/>
          </cell>
        </row>
        <row r="111">
          <cell r="A111" t="str">
            <v/>
          </cell>
          <cell r="B111" t="str">
            <v/>
          </cell>
        </row>
        <row r="112">
          <cell r="A112" t="str">
            <v/>
          </cell>
          <cell r="B112" t="str">
            <v/>
          </cell>
        </row>
        <row r="113">
          <cell r="A113" t="str">
            <v/>
          </cell>
          <cell r="B113" t="str">
            <v/>
          </cell>
        </row>
        <row r="114">
          <cell r="A114" t="str">
            <v/>
          </cell>
          <cell r="B114" t="str">
            <v/>
          </cell>
        </row>
        <row r="115">
          <cell r="A115" t="str">
            <v/>
          </cell>
          <cell r="B115" t="str">
            <v/>
          </cell>
        </row>
        <row r="116">
          <cell r="A116" t="str">
            <v/>
          </cell>
          <cell r="B116" t="str">
            <v/>
          </cell>
        </row>
        <row r="117">
          <cell r="A117" t="str">
            <v/>
          </cell>
          <cell r="B117" t="str">
            <v/>
          </cell>
        </row>
        <row r="118">
          <cell r="A118" t="str">
            <v/>
          </cell>
          <cell r="B118" t="str">
            <v/>
          </cell>
        </row>
        <row r="119">
          <cell r="A119" t="str">
            <v/>
          </cell>
          <cell r="B119" t="str">
            <v/>
          </cell>
        </row>
        <row r="120">
          <cell r="A120" t="str">
            <v/>
          </cell>
          <cell r="B120" t="str">
            <v/>
          </cell>
        </row>
        <row r="121">
          <cell r="A121" t="str">
            <v/>
          </cell>
          <cell r="B121" t="str">
            <v/>
          </cell>
        </row>
        <row r="122">
          <cell r="A122" t="str">
            <v/>
          </cell>
          <cell r="B122" t="str">
            <v/>
          </cell>
        </row>
        <row r="123">
          <cell r="A123" t="str">
            <v/>
          </cell>
          <cell r="B123" t="str">
            <v/>
          </cell>
        </row>
        <row r="124">
          <cell r="A124" t="str">
            <v/>
          </cell>
          <cell r="B124" t="str">
            <v/>
          </cell>
        </row>
        <row r="125">
          <cell r="A125" t="str">
            <v/>
          </cell>
          <cell r="B125" t="str">
            <v/>
          </cell>
        </row>
        <row r="126">
          <cell r="A126" t="str">
            <v/>
          </cell>
          <cell r="B126" t="str">
            <v/>
          </cell>
        </row>
        <row r="127">
          <cell r="A127" t="str">
            <v/>
          </cell>
          <cell r="B127" t="str">
            <v/>
          </cell>
        </row>
        <row r="128">
          <cell r="A128" t="str">
            <v/>
          </cell>
          <cell r="B128" t="str">
            <v/>
          </cell>
        </row>
        <row r="129">
          <cell r="A129" t="str">
            <v/>
          </cell>
          <cell r="B129" t="str">
            <v/>
          </cell>
        </row>
        <row r="130">
          <cell r="A130" t="str">
            <v/>
          </cell>
          <cell r="B130" t="str">
            <v/>
          </cell>
        </row>
        <row r="131">
          <cell r="A131" t="str">
            <v/>
          </cell>
          <cell r="B131" t="str">
            <v/>
          </cell>
        </row>
        <row r="132">
          <cell r="A132" t="str">
            <v/>
          </cell>
          <cell r="B132" t="str">
            <v/>
          </cell>
        </row>
        <row r="133">
          <cell r="A133" t="str">
            <v/>
          </cell>
          <cell r="B133" t="str">
            <v/>
          </cell>
        </row>
        <row r="134">
          <cell r="A134" t="str">
            <v/>
          </cell>
          <cell r="B134" t="str">
            <v/>
          </cell>
        </row>
        <row r="135">
          <cell r="A135" t="str">
            <v/>
          </cell>
          <cell r="B135" t="str">
            <v/>
          </cell>
        </row>
        <row r="136">
          <cell r="A136" t="str">
            <v/>
          </cell>
          <cell r="B136" t="str">
            <v/>
          </cell>
        </row>
        <row r="137">
          <cell r="A137" t="str">
            <v/>
          </cell>
          <cell r="B137" t="str">
            <v/>
          </cell>
        </row>
        <row r="138">
          <cell r="A138" t="str">
            <v/>
          </cell>
          <cell r="B138" t="str">
            <v/>
          </cell>
        </row>
        <row r="139">
          <cell r="A139" t="str">
            <v/>
          </cell>
          <cell r="B139" t="str">
            <v/>
          </cell>
        </row>
        <row r="140">
          <cell r="A140" t="str">
            <v/>
          </cell>
          <cell r="B140" t="str">
            <v/>
          </cell>
        </row>
        <row r="141">
          <cell r="A141" t="str">
            <v/>
          </cell>
          <cell r="B141" t="str">
            <v/>
          </cell>
        </row>
        <row r="142">
          <cell r="A142" t="str">
            <v/>
          </cell>
          <cell r="B142" t="str">
            <v/>
          </cell>
        </row>
        <row r="143">
          <cell r="A143" t="str">
            <v/>
          </cell>
          <cell r="B143" t="str">
            <v/>
          </cell>
        </row>
        <row r="144">
          <cell r="A144" t="str">
            <v/>
          </cell>
          <cell r="B144" t="str">
            <v/>
          </cell>
        </row>
        <row r="145">
          <cell r="A145" t="str">
            <v/>
          </cell>
          <cell r="B145" t="str">
            <v/>
          </cell>
        </row>
        <row r="146">
          <cell r="A146" t="str">
            <v/>
          </cell>
          <cell r="B146" t="str">
            <v/>
          </cell>
        </row>
        <row r="147">
          <cell r="A147" t="str">
            <v/>
          </cell>
          <cell r="B147" t="str">
            <v/>
          </cell>
        </row>
        <row r="148">
          <cell r="A148" t="str">
            <v/>
          </cell>
          <cell r="B148" t="str">
            <v/>
          </cell>
        </row>
        <row r="149">
          <cell r="A149" t="str">
            <v/>
          </cell>
          <cell r="B149" t="str">
            <v/>
          </cell>
        </row>
        <row r="150">
          <cell r="A150" t="str">
            <v/>
          </cell>
          <cell r="B150" t="str">
            <v/>
          </cell>
        </row>
        <row r="151">
          <cell r="A151" t="str">
            <v/>
          </cell>
          <cell r="B151" t="str">
            <v/>
          </cell>
        </row>
        <row r="152">
          <cell r="A152" t="str">
            <v/>
          </cell>
          <cell r="B152" t="str">
            <v/>
          </cell>
        </row>
        <row r="153">
          <cell r="A153" t="str">
            <v/>
          </cell>
          <cell r="B153" t="str">
            <v/>
          </cell>
        </row>
        <row r="154">
          <cell r="A154" t="str">
            <v/>
          </cell>
          <cell r="B154" t="str">
            <v/>
          </cell>
        </row>
        <row r="155">
          <cell r="A155" t="str">
            <v/>
          </cell>
          <cell r="B155" t="str">
            <v/>
          </cell>
        </row>
        <row r="156">
          <cell r="A156" t="str">
            <v/>
          </cell>
          <cell r="B156" t="str">
            <v/>
          </cell>
        </row>
        <row r="157">
          <cell r="A157" t="str">
            <v/>
          </cell>
          <cell r="B157" t="str">
            <v/>
          </cell>
        </row>
        <row r="158">
          <cell r="A158" t="str">
            <v/>
          </cell>
          <cell r="B158" t="str">
            <v/>
          </cell>
        </row>
        <row r="159">
          <cell r="A159" t="str">
            <v/>
          </cell>
          <cell r="B159" t="str">
            <v/>
          </cell>
        </row>
        <row r="160">
          <cell r="A160" t="str">
            <v/>
          </cell>
          <cell r="B160" t="str">
            <v/>
          </cell>
        </row>
        <row r="161">
          <cell r="A161" t="str">
            <v/>
          </cell>
          <cell r="B161" t="str">
            <v/>
          </cell>
        </row>
        <row r="162">
          <cell r="A162" t="str">
            <v/>
          </cell>
          <cell r="B162" t="str">
            <v/>
          </cell>
        </row>
        <row r="163">
          <cell r="A163" t="str">
            <v/>
          </cell>
          <cell r="B163" t="str">
            <v/>
          </cell>
        </row>
        <row r="164">
          <cell r="A164" t="str">
            <v/>
          </cell>
          <cell r="B164" t="str">
            <v/>
          </cell>
        </row>
        <row r="165">
          <cell r="A165" t="str">
            <v/>
          </cell>
          <cell r="B165" t="str">
            <v/>
          </cell>
        </row>
        <row r="166">
          <cell r="A166" t="str">
            <v/>
          </cell>
          <cell r="B166" t="str">
            <v/>
          </cell>
        </row>
        <row r="167">
          <cell r="A167" t="str">
            <v/>
          </cell>
          <cell r="B167" t="str">
            <v/>
          </cell>
        </row>
        <row r="168">
          <cell r="A168" t="str">
            <v/>
          </cell>
          <cell r="B168" t="str">
            <v/>
          </cell>
        </row>
        <row r="169">
          <cell r="A169" t="str">
            <v/>
          </cell>
          <cell r="B169" t="str">
            <v/>
          </cell>
        </row>
        <row r="170">
          <cell r="A170" t="str">
            <v/>
          </cell>
          <cell r="B170" t="str">
            <v/>
          </cell>
        </row>
        <row r="171">
          <cell r="A171" t="str">
            <v/>
          </cell>
          <cell r="B171" t="str">
            <v/>
          </cell>
        </row>
        <row r="172">
          <cell r="A172" t="str">
            <v/>
          </cell>
          <cell r="B172" t="str">
            <v/>
          </cell>
        </row>
        <row r="173">
          <cell r="A173" t="str">
            <v/>
          </cell>
          <cell r="B173" t="str">
            <v/>
          </cell>
        </row>
        <row r="174">
          <cell r="A174" t="str">
            <v/>
          </cell>
          <cell r="B174" t="str">
            <v/>
          </cell>
        </row>
        <row r="175">
          <cell r="A175" t="str">
            <v/>
          </cell>
          <cell r="B175" t="str">
            <v/>
          </cell>
        </row>
        <row r="176">
          <cell r="A176" t="str">
            <v/>
          </cell>
          <cell r="B176" t="str">
            <v/>
          </cell>
        </row>
        <row r="177">
          <cell r="A177" t="str">
            <v/>
          </cell>
          <cell r="B177" t="str">
            <v/>
          </cell>
        </row>
        <row r="178">
          <cell r="A178" t="str">
            <v/>
          </cell>
          <cell r="B178" t="str">
            <v/>
          </cell>
        </row>
        <row r="179">
          <cell r="A179" t="str">
            <v/>
          </cell>
          <cell r="B179" t="str">
            <v/>
          </cell>
        </row>
        <row r="180">
          <cell r="A180" t="str">
            <v/>
          </cell>
          <cell r="B180" t="str">
            <v/>
          </cell>
        </row>
        <row r="181">
          <cell r="A181" t="str">
            <v/>
          </cell>
          <cell r="B181" t="str">
            <v/>
          </cell>
        </row>
        <row r="182">
          <cell r="A182" t="str">
            <v/>
          </cell>
          <cell r="B182" t="str">
            <v/>
          </cell>
        </row>
        <row r="183">
          <cell r="A183" t="str">
            <v/>
          </cell>
          <cell r="B183" t="str">
            <v/>
          </cell>
        </row>
        <row r="184">
          <cell r="A184" t="str">
            <v/>
          </cell>
          <cell r="B184" t="str">
            <v/>
          </cell>
        </row>
        <row r="185">
          <cell r="A185" t="str">
            <v/>
          </cell>
          <cell r="B185" t="str">
            <v/>
          </cell>
        </row>
        <row r="186">
          <cell r="A186" t="str">
            <v/>
          </cell>
          <cell r="B186" t="str">
            <v/>
          </cell>
        </row>
        <row r="187">
          <cell r="A187" t="str">
            <v/>
          </cell>
          <cell r="B187" t="str">
            <v/>
          </cell>
        </row>
        <row r="188">
          <cell r="A188" t="str">
            <v/>
          </cell>
          <cell r="B188" t="str">
            <v/>
          </cell>
        </row>
        <row r="189">
          <cell r="A189" t="str">
            <v/>
          </cell>
          <cell r="B189" t="str">
            <v/>
          </cell>
        </row>
        <row r="190">
          <cell r="A190" t="str">
            <v/>
          </cell>
          <cell r="B190" t="str">
            <v/>
          </cell>
        </row>
        <row r="191">
          <cell r="A191" t="str">
            <v/>
          </cell>
          <cell r="B191" t="str">
            <v/>
          </cell>
        </row>
        <row r="192">
          <cell r="A192" t="str">
            <v/>
          </cell>
          <cell r="B192" t="str">
            <v/>
          </cell>
        </row>
        <row r="193">
          <cell r="A193" t="str">
            <v/>
          </cell>
          <cell r="B193" t="str">
            <v/>
          </cell>
        </row>
        <row r="194">
          <cell r="A194" t="str">
            <v/>
          </cell>
          <cell r="B194" t="str">
            <v/>
          </cell>
        </row>
        <row r="195">
          <cell r="A195" t="str">
            <v/>
          </cell>
          <cell r="B195" t="str">
            <v/>
          </cell>
        </row>
        <row r="196">
          <cell r="A196" t="str">
            <v/>
          </cell>
          <cell r="B196" t="str">
            <v/>
          </cell>
        </row>
        <row r="197">
          <cell r="A197" t="str">
            <v/>
          </cell>
          <cell r="B197" t="str">
            <v/>
          </cell>
        </row>
        <row r="198">
          <cell r="A198" t="str">
            <v/>
          </cell>
          <cell r="B198" t="str">
            <v/>
          </cell>
        </row>
        <row r="199">
          <cell r="A199" t="str">
            <v/>
          </cell>
          <cell r="B199" t="str">
            <v/>
          </cell>
        </row>
        <row r="200">
          <cell r="A200" t="str">
            <v/>
          </cell>
          <cell r="B200" t="str">
            <v/>
          </cell>
        </row>
        <row r="201">
          <cell r="A201" t="str">
            <v/>
          </cell>
          <cell r="B201" t="str">
            <v/>
          </cell>
        </row>
        <row r="202">
          <cell r="A202" t="str">
            <v/>
          </cell>
          <cell r="B202" t="str">
            <v/>
          </cell>
        </row>
        <row r="203">
          <cell r="A203" t="str">
            <v/>
          </cell>
          <cell r="B203" t="str">
            <v/>
          </cell>
        </row>
        <row r="204">
          <cell r="A204" t="str">
            <v/>
          </cell>
          <cell r="B204" t="str">
            <v/>
          </cell>
        </row>
        <row r="205">
          <cell r="A205" t="str">
            <v/>
          </cell>
          <cell r="B205" t="str">
            <v/>
          </cell>
        </row>
        <row r="206">
          <cell r="A206" t="str">
            <v/>
          </cell>
          <cell r="B206" t="str">
            <v/>
          </cell>
        </row>
        <row r="207">
          <cell r="A207" t="str">
            <v/>
          </cell>
          <cell r="B207" t="str">
            <v/>
          </cell>
        </row>
        <row r="208">
          <cell r="A208" t="str">
            <v/>
          </cell>
          <cell r="B208" t="str">
            <v/>
          </cell>
        </row>
        <row r="209">
          <cell r="A209" t="str">
            <v/>
          </cell>
          <cell r="B209" t="str">
            <v/>
          </cell>
        </row>
        <row r="210">
          <cell r="A210" t="str">
            <v/>
          </cell>
          <cell r="B210" t="str">
            <v/>
          </cell>
        </row>
        <row r="211">
          <cell r="A211" t="str">
            <v/>
          </cell>
          <cell r="B211" t="str">
            <v/>
          </cell>
        </row>
        <row r="212">
          <cell r="A212" t="str">
            <v/>
          </cell>
          <cell r="B212" t="str">
            <v/>
          </cell>
        </row>
        <row r="213">
          <cell r="A213" t="str">
            <v/>
          </cell>
          <cell r="B213" t="str">
            <v/>
          </cell>
        </row>
        <row r="214">
          <cell r="A214" t="str">
            <v/>
          </cell>
          <cell r="B214" t="str">
            <v/>
          </cell>
        </row>
        <row r="215">
          <cell r="A215" t="str">
            <v/>
          </cell>
          <cell r="B215" t="str">
            <v/>
          </cell>
        </row>
        <row r="216">
          <cell r="A216" t="str">
            <v/>
          </cell>
          <cell r="B216" t="str">
            <v/>
          </cell>
        </row>
        <row r="217">
          <cell r="A217" t="str">
            <v/>
          </cell>
          <cell r="B217" t="str">
            <v/>
          </cell>
        </row>
        <row r="218">
          <cell r="A218" t="str">
            <v/>
          </cell>
          <cell r="B218" t="str">
            <v/>
          </cell>
        </row>
        <row r="219">
          <cell r="A219" t="str">
            <v/>
          </cell>
          <cell r="B219" t="str">
            <v/>
          </cell>
        </row>
        <row r="220">
          <cell r="A220" t="str">
            <v/>
          </cell>
          <cell r="B220" t="str">
            <v/>
          </cell>
        </row>
        <row r="221">
          <cell r="A221" t="str">
            <v/>
          </cell>
          <cell r="B221" t="str">
            <v/>
          </cell>
        </row>
        <row r="222">
          <cell r="A222" t="str">
            <v/>
          </cell>
          <cell r="B222" t="str">
            <v/>
          </cell>
        </row>
        <row r="223">
          <cell r="A223" t="str">
            <v/>
          </cell>
          <cell r="B223" t="str">
            <v/>
          </cell>
        </row>
        <row r="224">
          <cell r="A224" t="str">
            <v/>
          </cell>
          <cell r="B224" t="str">
            <v/>
          </cell>
        </row>
        <row r="225">
          <cell r="A225" t="str">
            <v/>
          </cell>
          <cell r="B225" t="str">
            <v/>
          </cell>
        </row>
        <row r="226">
          <cell r="A226" t="str">
            <v/>
          </cell>
          <cell r="B226" t="str">
            <v/>
          </cell>
        </row>
        <row r="227">
          <cell r="A227" t="str">
            <v/>
          </cell>
          <cell r="B227" t="str">
            <v/>
          </cell>
        </row>
        <row r="228">
          <cell r="A228" t="str">
            <v/>
          </cell>
          <cell r="B228" t="str">
            <v/>
          </cell>
        </row>
        <row r="229">
          <cell r="A229" t="str">
            <v/>
          </cell>
          <cell r="B229" t="str">
            <v/>
          </cell>
        </row>
        <row r="230">
          <cell r="A230" t="str">
            <v/>
          </cell>
          <cell r="B230" t="str">
            <v/>
          </cell>
        </row>
        <row r="231">
          <cell r="A231" t="str">
            <v/>
          </cell>
          <cell r="B231" t="str">
            <v/>
          </cell>
        </row>
        <row r="232">
          <cell r="A232" t="str">
            <v/>
          </cell>
          <cell r="B232" t="str">
            <v/>
          </cell>
        </row>
        <row r="233">
          <cell r="A233" t="str">
            <v/>
          </cell>
          <cell r="B233" t="str">
            <v/>
          </cell>
        </row>
        <row r="234">
          <cell r="A234" t="str">
            <v/>
          </cell>
          <cell r="B234" t="str">
            <v/>
          </cell>
        </row>
        <row r="235">
          <cell r="A235" t="str">
            <v/>
          </cell>
          <cell r="B235" t="str">
            <v/>
          </cell>
        </row>
        <row r="236">
          <cell r="A236" t="str">
            <v/>
          </cell>
          <cell r="B236" t="str">
            <v/>
          </cell>
        </row>
        <row r="237">
          <cell r="A237" t="str">
            <v/>
          </cell>
          <cell r="B237" t="str">
            <v/>
          </cell>
        </row>
        <row r="238">
          <cell r="A238" t="str">
            <v/>
          </cell>
          <cell r="B238" t="str">
            <v/>
          </cell>
        </row>
        <row r="239">
          <cell r="A239" t="str">
            <v/>
          </cell>
          <cell r="B239" t="str">
            <v/>
          </cell>
        </row>
        <row r="240">
          <cell r="A240" t="str">
            <v/>
          </cell>
          <cell r="B240" t="str">
            <v/>
          </cell>
        </row>
        <row r="241">
          <cell r="A241" t="str">
            <v/>
          </cell>
          <cell r="B241" t="str">
            <v/>
          </cell>
        </row>
        <row r="242">
          <cell r="A242" t="str">
            <v/>
          </cell>
          <cell r="B242" t="str">
            <v/>
          </cell>
        </row>
        <row r="243">
          <cell r="A243" t="str">
            <v/>
          </cell>
          <cell r="B243" t="str">
            <v/>
          </cell>
        </row>
        <row r="244">
          <cell r="A244" t="str">
            <v/>
          </cell>
          <cell r="B244" t="str">
            <v/>
          </cell>
        </row>
        <row r="245">
          <cell r="A245" t="str">
            <v/>
          </cell>
          <cell r="B245" t="str">
            <v/>
          </cell>
        </row>
        <row r="246">
          <cell r="A246" t="str">
            <v/>
          </cell>
          <cell r="B246" t="str">
            <v/>
          </cell>
        </row>
        <row r="247">
          <cell r="A247" t="str">
            <v/>
          </cell>
          <cell r="B247" t="str">
            <v/>
          </cell>
        </row>
        <row r="248">
          <cell r="A248" t="str">
            <v/>
          </cell>
          <cell r="B248" t="str">
            <v/>
          </cell>
        </row>
        <row r="249">
          <cell r="A249" t="str">
            <v/>
          </cell>
          <cell r="B249" t="str">
            <v/>
          </cell>
        </row>
        <row r="250">
          <cell r="A250" t="str">
            <v/>
          </cell>
          <cell r="B250" t="str">
            <v/>
          </cell>
        </row>
        <row r="251">
          <cell r="A251" t="str">
            <v/>
          </cell>
          <cell r="B251" t="str">
            <v/>
          </cell>
        </row>
        <row r="252">
          <cell r="A252" t="str">
            <v/>
          </cell>
          <cell r="B252" t="str">
            <v/>
          </cell>
        </row>
        <row r="253">
          <cell r="A253" t="str">
            <v/>
          </cell>
          <cell r="B253" t="str">
            <v/>
          </cell>
        </row>
        <row r="254">
          <cell r="A254" t="str">
            <v/>
          </cell>
          <cell r="B254" t="str">
            <v/>
          </cell>
        </row>
        <row r="255">
          <cell r="A255" t="str">
            <v/>
          </cell>
          <cell r="B255" t="str">
            <v/>
          </cell>
        </row>
        <row r="256">
          <cell r="A256" t="str">
            <v/>
          </cell>
          <cell r="B256" t="str">
            <v/>
          </cell>
        </row>
        <row r="257">
          <cell r="A257" t="str">
            <v/>
          </cell>
          <cell r="B257" t="str">
            <v/>
          </cell>
        </row>
        <row r="258">
          <cell r="A258" t="str">
            <v/>
          </cell>
          <cell r="B258" t="str">
            <v/>
          </cell>
        </row>
        <row r="259">
          <cell r="A259" t="str">
            <v/>
          </cell>
          <cell r="B259" t="str">
            <v/>
          </cell>
        </row>
        <row r="260">
          <cell r="A260" t="str">
            <v/>
          </cell>
          <cell r="B260" t="str">
            <v/>
          </cell>
        </row>
        <row r="261">
          <cell r="A261" t="str">
            <v/>
          </cell>
          <cell r="B261" t="str">
            <v/>
          </cell>
        </row>
        <row r="262">
          <cell r="A262" t="str">
            <v/>
          </cell>
          <cell r="B262" t="str">
            <v/>
          </cell>
        </row>
        <row r="263">
          <cell r="A263" t="str">
            <v/>
          </cell>
          <cell r="B263" t="str">
            <v/>
          </cell>
        </row>
        <row r="264">
          <cell r="A264" t="str">
            <v/>
          </cell>
          <cell r="B264" t="str">
            <v/>
          </cell>
        </row>
        <row r="265">
          <cell r="A265" t="str">
            <v/>
          </cell>
          <cell r="B265" t="str">
            <v/>
          </cell>
        </row>
        <row r="266">
          <cell r="A266" t="str">
            <v/>
          </cell>
          <cell r="B266" t="str">
            <v/>
          </cell>
        </row>
        <row r="267">
          <cell r="A267" t="str">
            <v/>
          </cell>
          <cell r="B267" t="str">
            <v/>
          </cell>
        </row>
        <row r="268">
          <cell r="A268" t="str">
            <v/>
          </cell>
          <cell r="B268" t="str">
            <v/>
          </cell>
        </row>
        <row r="269">
          <cell r="A269" t="str">
            <v/>
          </cell>
          <cell r="B269" t="str">
            <v/>
          </cell>
        </row>
        <row r="270">
          <cell r="A270" t="str">
            <v/>
          </cell>
          <cell r="B270" t="str">
            <v/>
          </cell>
        </row>
        <row r="271">
          <cell r="A271" t="str">
            <v/>
          </cell>
          <cell r="B271" t="str">
            <v/>
          </cell>
        </row>
        <row r="272">
          <cell r="A272" t="str">
            <v/>
          </cell>
          <cell r="B272" t="str">
            <v/>
          </cell>
        </row>
        <row r="273">
          <cell r="A273" t="str">
            <v/>
          </cell>
          <cell r="B273" t="str">
            <v/>
          </cell>
        </row>
        <row r="274">
          <cell r="A274" t="str">
            <v/>
          </cell>
          <cell r="B274" t="str">
            <v/>
          </cell>
        </row>
        <row r="275">
          <cell r="A275" t="str">
            <v/>
          </cell>
          <cell r="B275" t="str">
            <v/>
          </cell>
        </row>
        <row r="276">
          <cell r="A276" t="str">
            <v/>
          </cell>
          <cell r="B276" t="str">
            <v/>
          </cell>
        </row>
        <row r="277">
          <cell r="A277" t="str">
            <v/>
          </cell>
          <cell r="B277" t="str">
            <v/>
          </cell>
        </row>
        <row r="278">
          <cell r="A278" t="str">
            <v/>
          </cell>
          <cell r="B278" t="str">
            <v/>
          </cell>
        </row>
        <row r="279">
          <cell r="A279" t="str">
            <v/>
          </cell>
          <cell r="B279" t="str">
            <v/>
          </cell>
        </row>
        <row r="280">
          <cell r="A280" t="str">
            <v/>
          </cell>
          <cell r="B280" t="str">
            <v/>
          </cell>
        </row>
        <row r="281">
          <cell r="A281" t="str">
            <v/>
          </cell>
          <cell r="B281" t="str">
            <v/>
          </cell>
        </row>
        <row r="282">
          <cell r="A282" t="str">
            <v/>
          </cell>
          <cell r="B282" t="str">
            <v/>
          </cell>
        </row>
        <row r="283">
          <cell r="A283" t="str">
            <v/>
          </cell>
          <cell r="B283" t="str">
            <v/>
          </cell>
        </row>
        <row r="284">
          <cell r="A284" t="str">
            <v/>
          </cell>
          <cell r="B284" t="str">
            <v/>
          </cell>
        </row>
        <row r="285">
          <cell r="A285" t="str">
            <v/>
          </cell>
          <cell r="B285" t="str">
            <v/>
          </cell>
        </row>
        <row r="286">
          <cell r="A286" t="str">
            <v/>
          </cell>
          <cell r="B286" t="str">
            <v/>
          </cell>
        </row>
        <row r="287">
          <cell r="A287" t="str">
            <v/>
          </cell>
          <cell r="B287" t="str">
            <v/>
          </cell>
        </row>
        <row r="288">
          <cell r="A288" t="str">
            <v/>
          </cell>
          <cell r="B288" t="str">
            <v/>
          </cell>
        </row>
        <row r="289">
          <cell r="A289" t="str">
            <v/>
          </cell>
          <cell r="B289" t="str">
            <v/>
          </cell>
        </row>
        <row r="290">
          <cell r="A290" t="str">
            <v/>
          </cell>
          <cell r="B290" t="str">
            <v/>
          </cell>
        </row>
        <row r="291">
          <cell r="A291" t="str">
            <v/>
          </cell>
          <cell r="B291" t="str">
            <v/>
          </cell>
        </row>
        <row r="292">
          <cell r="A292" t="str">
            <v/>
          </cell>
          <cell r="B292" t="str">
            <v/>
          </cell>
        </row>
        <row r="293">
          <cell r="A293" t="str">
            <v/>
          </cell>
          <cell r="B293" t="str">
            <v/>
          </cell>
        </row>
        <row r="294">
          <cell r="A294" t="str">
            <v/>
          </cell>
          <cell r="B294" t="str">
            <v/>
          </cell>
        </row>
        <row r="295">
          <cell r="A295" t="str">
            <v/>
          </cell>
          <cell r="B295" t="str">
            <v/>
          </cell>
        </row>
        <row r="296">
          <cell r="A296" t="str">
            <v/>
          </cell>
          <cell r="B296" t="str">
            <v/>
          </cell>
        </row>
        <row r="297">
          <cell r="A297" t="str">
            <v/>
          </cell>
          <cell r="B297" t="str">
            <v/>
          </cell>
        </row>
        <row r="298">
          <cell r="A298" t="str">
            <v/>
          </cell>
          <cell r="B298" t="str">
            <v/>
          </cell>
        </row>
        <row r="299">
          <cell r="A299" t="str">
            <v/>
          </cell>
          <cell r="B299" t="str">
            <v/>
          </cell>
        </row>
        <row r="300">
          <cell r="A300" t="str">
            <v/>
          </cell>
          <cell r="B300" t="str">
            <v/>
          </cell>
        </row>
        <row r="301">
          <cell r="A301" t="str">
            <v/>
          </cell>
          <cell r="B301" t="str">
            <v/>
          </cell>
        </row>
        <row r="302">
          <cell r="A302" t="str">
            <v/>
          </cell>
          <cell r="B302" t="str">
            <v/>
          </cell>
        </row>
        <row r="303">
          <cell r="A303" t="str">
            <v/>
          </cell>
          <cell r="B303" t="str">
            <v/>
          </cell>
        </row>
        <row r="304">
          <cell r="A304" t="str">
            <v/>
          </cell>
          <cell r="B304" t="str">
            <v/>
          </cell>
        </row>
        <row r="305">
          <cell r="A305" t="str">
            <v/>
          </cell>
          <cell r="B305" t="str">
            <v/>
          </cell>
        </row>
        <row r="306">
          <cell r="A306" t="str">
            <v/>
          </cell>
          <cell r="B306" t="str">
            <v/>
          </cell>
        </row>
        <row r="307">
          <cell r="A307" t="str">
            <v/>
          </cell>
          <cell r="B307" t="str">
            <v/>
          </cell>
        </row>
        <row r="308">
          <cell r="A308" t="str">
            <v/>
          </cell>
          <cell r="B308" t="str">
            <v/>
          </cell>
        </row>
        <row r="309">
          <cell r="A309" t="str">
            <v/>
          </cell>
          <cell r="B309" t="str">
            <v/>
          </cell>
        </row>
        <row r="310">
          <cell r="A310" t="str">
            <v/>
          </cell>
          <cell r="B310" t="str">
            <v/>
          </cell>
        </row>
        <row r="311">
          <cell r="A311" t="str">
            <v/>
          </cell>
          <cell r="B311" t="str">
            <v/>
          </cell>
        </row>
        <row r="312">
          <cell r="A312" t="str">
            <v/>
          </cell>
          <cell r="B312" t="str">
            <v/>
          </cell>
        </row>
        <row r="313">
          <cell r="A313" t="str">
            <v/>
          </cell>
          <cell r="B313" t="str">
            <v/>
          </cell>
        </row>
        <row r="314">
          <cell r="A314" t="str">
            <v/>
          </cell>
          <cell r="B314" t="str">
            <v/>
          </cell>
        </row>
        <row r="315">
          <cell r="A315" t="str">
            <v/>
          </cell>
          <cell r="B315" t="str">
            <v/>
          </cell>
        </row>
        <row r="316">
          <cell r="A316" t="str">
            <v/>
          </cell>
          <cell r="B316" t="str">
            <v/>
          </cell>
        </row>
        <row r="317">
          <cell r="A317" t="str">
            <v/>
          </cell>
          <cell r="B317" t="str">
            <v/>
          </cell>
        </row>
        <row r="318">
          <cell r="A318" t="str">
            <v/>
          </cell>
          <cell r="B318" t="str">
            <v/>
          </cell>
        </row>
        <row r="319">
          <cell r="A319" t="str">
            <v/>
          </cell>
          <cell r="B319" t="str">
            <v/>
          </cell>
        </row>
        <row r="320">
          <cell r="A320" t="str">
            <v/>
          </cell>
          <cell r="B320" t="str">
            <v/>
          </cell>
        </row>
        <row r="321">
          <cell r="A321" t="str">
            <v/>
          </cell>
          <cell r="B321" t="str">
            <v/>
          </cell>
        </row>
        <row r="322">
          <cell r="A322" t="str">
            <v/>
          </cell>
          <cell r="B322" t="str">
            <v/>
          </cell>
        </row>
        <row r="323">
          <cell r="A323" t="str">
            <v/>
          </cell>
          <cell r="B323" t="str">
            <v/>
          </cell>
        </row>
        <row r="324">
          <cell r="A324" t="str">
            <v/>
          </cell>
          <cell r="B324" t="str">
            <v/>
          </cell>
        </row>
        <row r="325">
          <cell r="A325" t="str">
            <v/>
          </cell>
          <cell r="B325" t="str">
            <v/>
          </cell>
        </row>
        <row r="326">
          <cell r="A326" t="str">
            <v/>
          </cell>
          <cell r="B326" t="str">
            <v/>
          </cell>
        </row>
        <row r="327">
          <cell r="A327" t="str">
            <v/>
          </cell>
          <cell r="B327" t="str">
            <v/>
          </cell>
        </row>
        <row r="328">
          <cell r="A328" t="str">
            <v/>
          </cell>
          <cell r="B328" t="str">
            <v/>
          </cell>
        </row>
        <row r="329">
          <cell r="A329" t="str">
            <v/>
          </cell>
          <cell r="B329" t="str">
            <v/>
          </cell>
        </row>
        <row r="330">
          <cell r="A330" t="str">
            <v/>
          </cell>
          <cell r="B330" t="str">
            <v/>
          </cell>
        </row>
        <row r="331">
          <cell r="A331" t="str">
            <v/>
          </cell>
          <cell r="B331" t="str">
            <v/>
          </cell>
        </row>
        <row r="332">
          <cell r="A332" t="str">
            <v/>
          </cell>
          <cell r="B332" t="str">
            <v/>
          </cell>
        </row>
        <row r="333">
          <cell r="A333" t="str">
            <v/>
          </cell>
          <cell r="B333" t="str">
            <v/>
          </cell>
        </row>
        <row r="334">
          <cell r="A334" t="str">
            <v/>
          </cell>
          <cell r="B334" t="str">
            <v/>
          </cell>
        </row>
        <row r="335">
          <cell r="A335" t="str">
            <v/>
          </cell>
          <cell r="B335" t="str">
            <v/>
          </cell>
        </row>
        <row r="336">
          <cell r="A336" t="str">
            <v/>
          </cell>
          <cell r="B336" t="str">
            <v/>
          </cell>
        </row>
        <row r="337">
          <cell r="A337" t="str">
            <v/>
          </cell>
          <cell r="B337" t="str">
            <v/>
          </cell>
        </row>
        <row r="338">
          <cell r="A338" t="str">
            <v/>
          </cell>
          <cell r="B338" t="str">
            <v/>
          </cell>
        </row>
        <row r="339">
          <cell r="A339" t="str">
            <v/>
          </cell>
          <cell r="B339" t="str">
            <v/>
          </cell>
        </row>
        <row r="340">
          <cell r="A340" t="str">
            <v/>
          </cell>
          <cell r="B340" t="str">
            <v/>
          </cell>
        </row>
        <row r="341">
          <cell r="A341" t="str">
            <v/>
          </cell>
          <cell r="B341" t="str">
            <v/>
          </cell>
        </row>
        <row r="342">
          <cell r="A342" t="str">
            <v/>
          </cell>
          <cell r="B342" t="str">
            <v/>
          </cell>
        </row>
        <row r="343">
          <cell r="A343" t="str">
            <v/>
          </cell>
          <cell r="B343" t="str">
            <v/>
          </cell>
        </row>
        <row r="344">
          <cell r="A344" t="str">
            <v/>
          </cell>
          <cell r="B344" t="str">
            <v/>
          </cell>
        </row>
        <row r="345">
          <cell r="A345" t="str">
            <v/>
          </cell>
          <cell r="B345" t="str">
            <v/>
          </cell>
        </row>
        <row r="346">
          <cell r="A346" t="str">
            <v/>
          </cell>
          <cell r="B346" t="str">
            <v/>
          </cell>
        </row>
        <row r="347">
          <cell r="A347" t="str">
            <v/>
          </cell>
          <cell r="B347" t="str">
            <v/>
          </cell>
        </row>
        <row r="348">
          <cell r="A348" t="str">
            <v/>
          </cell>
          <cell r="B348" t="str">
            <v/>
          </cell>
        </row>
        <row r="349">
          <cell r="A349" t="str">
            <v/>
          </cell>
          <cell r="B349" t="str">
            <v/>
          </cell>
        </row>
        <row r="350">
          <cell r="A350" t="str">
            <v/>
          </cell>
          <cell r="B350" t="str">
            <v/>
          </cell>
        </row>
        <row r="351">
          <cell r="A351" t="str">
            <v/>
          </cell>
          <cell r="B351" t="str">
            <v/>
          </cell>
        </row>
        <row r="352">
          <cell r="A352" t="str">
            <v/>
          </cell>
          <cell r="B352" t="str">
            <v/>
          </cell>
        </row>
        <row r="353">
          <cell r="A353" t="str">
            <v/>
          </cell>
          <cell r="B353" t="str">
            <v/>
          </cell>
        </row>
        <row r="354">
          <cell r="A354" t="str">
            <v/>
          </cell>
          <cell r="B354" t="str">
            <v/>
          </cell>
        </row>
        <row r="355">
          <cell r="A355" t="str">
            <v/>
          </cell>
          <cell r="B355" t="str">
            <v/>
          </cell>
        </row>
        <row r="356">
          <cell r="A356" t="str">
            <v/>
          </cell>
          <cell r="B356" t="str">
            <v/>
          </cell>
        </row>
        <row r="357">
          <cell r="A357" t="str">
            <v/>
          </cell>
          <cell r="B357" t="str">
            <v/>
          </cell>
        </row>
        <row r="358">
          <cell r="A358" t="str">
            <v/>
          </cell>
          <cell r="B358" t="str">
            <v/>
          </cell>
        </row>
        <row r="359">
          <cell r="A359" t="str">
            <v/>
          </cell>
          <cell r="B359" t="str">
            <v/>
          </cell>
        </row>
        <row r="360">
          <cell r="A360" t="str">
            <v/>
          </cell>
          <cell r="B360" t="str">
            <v/>
          </cell>
        </row>
        <row r="361">
          <cell r="A361" t="str">
            <v/>
          </cell>
          <cell r="B361" t="str">
            <v/>
          </cell>
        </row>
        <row r="362">
          <cell r="A362" t="str">
            <v/>
          </cell>
          <cell r="B362" t="str">
            <v/>
          </cell>
        </row>
        <row r="363">
          <cell r="A363" t="str">
            <v/>
          </cell>
          <cell r="B363" t="str">
            <v/>
          </cell>
        </row>
        <row r="364">
          <cell r="A364" t="str">
            <v/>
          </cell>
          <cell r="B364" t="str">
            <v/>
          </cell>
        </row>
        <row r="365">
          <cell r="A365" t="str">
            <v/>
          </cell>
          <cell r="B365" t="str">
            <v/>
          </cell>
        </row>
        <row r="366">
          <cell r="A366" t="str">
            <v/>
          </cell>
          <cell r="B366" t="str">
            <v/>
          </cell>
        </row>
        <row r="367">
          <cell r="A367" t="str">
            <v/>
          </cell>
          <cell r="B367" t="str">
            <v/>
          </cell>
        </row>
        <row r="368">
          <cell r="A368" t="str">
            <v/>
          </cell>
          <cell r="B368" t="str">
            <v/>
          </cell>
        </row>
        <row r="369">
          <cell r="A369" t="str">
            <v/>
          </cell>
          <cell r="B369" t="str">
            <v/>
          </cell>
        </row>
        <row r="370">
          <cell r="A370" t="str">
            <v/>
          </cell>
          <cell r="B370" t="str">
            <v/>
          </cell>
        </row>
        <row r="371">
          <cell r="A371" t="str">
            <v/>
          </cell>
          <cell r="B371" t="str">
            <v/>
          </cell>
        </row>
        <row r="372">
          <cell r="A372" t="str">
            <v/>
          </cell>
          <cell r="B372" t="str">
            <v/>
          </cell>
        </row>
        <row r="373">
          <cell r="A373" t="str">
            <v/>
          </cell>
          <cell r="B373" t="str">
            <v/>
          </cell>
        </row>
        <row r="374">
          <cell r="A374" t="str">
            <v/>
          </cell>
          <cell r="B374" t="str">
            <v/>
          </cell>
        </row>
        <row r="375">
          <cell r="A375" t="str">
            <v/>
          </cell>
          <cell r="B375" t="str">
            <v/>
          </cell>
        </row>
        <row r="376">
          <cell r="A376" t="str">
            <v/>
          </cell>
          <cell r="B376" t="str">
            <v/>
          </cell>
        </row>
        <row r="377">
          <cell r="A377" t="str">
            <v/>
          </cell>
          <cell r="B377" t="str">
            <v/>
          </cell>
        </row>
        <row r="378">
          <cell r="A378" t="str">
            <v/>
          </cell>
          <cell r="B378" t="str">
            <v/>
          </cell>
        </row>
        <row r="379">
          <cell r="A379" t="str">
            <v/>
          </cell>
          <cell r="B379" t="str">
            <v/>
          </cell>
        </row>
        <row r="380">
          <cell r="A380" t="str">
            <v/>
          </cell>
          <cell r="B380" t="str">
            <v/>
          </cell>
        </row>
        <row r="381">
          <cell r="A381" t="str">
            <v/>
          </cell>
          <cell r="B381" t="str">
            <v/>
          </cell>
        </row>
        <row r="382">
          <cell r="A382" t="str">
            <v/>
          </cell>
          <cell r="B382" t="str">
            <v/>
          </cell>
        </row>
        <row r="383">
          <cell r="A383" t="str">
            <v/>
          </cell>
          <cell r="B383" t="str">
            <v/>
          </cell>
        </row>
        <row r="384">
          <cell r="A384" t="str">
            <v/>
          </cell>
          <cell r="B384" t="str">
            <v/>
          </cell>
        </row>
        <row r="385">
          <cell r="A385" t="str">
            <v/>
          </cell>
          <cell r="B385" t="str">
            <v/>
          </cell>
        </row>
        <row r="386">
          <cell r="A386" t="str">
            <v/>
          </cell>
          <cell r="B386" t="str">
            <v/>
          </cell>
        </row>
        <row r="387">
          <cell r="A387" t="str">
            <v/>
          </cell>
          <cell r="B387" t="str">
            <v/>
          </cell>
        </row>
        <row r="388">
          <cell r="A388" t="str">
            <v/>
          </cell>
          <cell r="B388" t="str">
            <v/>
          </cell>
        </row>
        <row r="389">
          <cell r="A389" t="str">
            <v/>
          </cell>
          <cell r="B389" t="str">
            <v/>
          </cell>
        </row>
        <row r="390">
          <cell r="A390" t="str">
            <v/>
          </cell>
          <cell r="B390" t="str">
            <v/>
          </cell>
        </row>
        <row r="391">
          <cell r="A391" t="str">
            <v/>
          </cell>
          <cell r="B391" t="str">
            <v/>
          </cell>
        </row>
        <row r="392">
          <cell r="A392" t="str">
            <v/>
          </cell>
          <cell r="B392" t="str">
            <v/>
          </cell>
        </row>
        <row r="393">
          <cell r="A393" t="str">
            <v/>
          </cell>
          <cell r="B393" t="str">
            <v/>
          </cell>
        </row>
        <row r="394">
          <cell r="A394" t="str">
            <v/>
          </cell>
          <cell r="B394" t="str">
            <v/>
          </cell>
        </row>
        <row r="395">
          <cell r="A395" t="str">
            <v/>
          </cell>
          <cell r="B395" t="str">
            <v/>
          </cell>
        </row>
        <row r="396">
          <cell r="A396" t="str">
            <v/>
          </cell>
          <cell r="B396" t="str">
            <v/>
          </cell>
        </row>
        <row r="397">
          <cell r="A397" t="str">
            <v/>
          </cell>
          <cell r="B397" t="str">
            <v/>
          </cell>
        </row>
        <row r="398">
          <cell r="A398" t="str">
            <v/>
          </cell>
          <cell r="B398" t="str">
            <v/>
          </cell>
        </row>
        <row r="399">
          <cell r="A399" t="str">
            <v/>
          </cell>
          <cell r="B399" t="str">
            <v/>
          </cell>
        </row>
        <row r="400">
          <cell r="A400" t="str">
            <v/>
          </cell>
          <cell r="B400" t="str">
            <v/>
          </cell>
        </row>
        <row r="401">
          <cell r="A401" t="str">
            <v/>
          </cell>
          <cell r="B401" t="str">
            <v/>
          </cell>
        </row>
        <row r="402">
          <cell r="A402" t="str">
            <v/>
          </cell>
          <cell r="B402" t="str">
            <v/>
          </cell>
        </row>
        <row r="403">
          <cell r="A403" t="str">
            <v/>
          </cell>
          <cell r="B403" t="str">
            <v/>
          </cell>
        </row>
        <row r="404">
          <cell r="A404" t="str">
            <v/>
          </cell>
          <cell r="B404" t="str">
            <v/>
          </cell>
        </row>
        <row r="405">
          <cell r="A405" t="str">
            <v/>
          </cell>
          <cell r="B405" t="str">
            <v/>
          </cell>
        </row>
        <row r="406">
          <cell r="A406" t="str">
            <v/>
          </cell>
          <cell r="B406" t="str">
            <v/>
          </cell>
        </row>
        <row r="407">
          <cell r="A407" t="str">
            <v/>
          </cell>
          <cell r="B407" t="str">
            <v/>
          </cell>
        </row>
        <row r="408">
          <cell r="A408" t="str">
            <v/>
          </cell>
          <cell r="B408" t="str">
            <v/>
          </cell>
        </row>
        <row r="409">
          <cell r="A409" t="str">
            <v/>
          </cell>
          <cell r="B409" t="str">
            <v/>
          </cell>
        </row>
        <row r="410">
          <cell r="A410" t="str">
            <v/>
          </cell>
          <cell r="B410" t="str">
            <v/>
          </cell>
        </row>
        <row r="411">
          <cell r="A411" t="str">
            <v/>
          </cell>
          <cell r="B411" t="str">
            <v/>
          </cell>
        </row>
        <row r="412">
          <cell r="A412" t="str">
            <v/>
          </cell>
          <cell r="B412" t="str">
            <v/>
          </cell>
        </row>
        <row r="413">
          <cell r="A413" t="str">
            <v/>
          </cell>
          <cell r="B413" t="str">
            <v/>
          </cell>
        </row>
        <row r="414">
          <cell r="A414" t="str">
            <v/>
          </cell>
          <cell r="B414" t="str">
            <v/>
          </cell>
        </row>
        <row r="415">
          <cell r="A415" t="str">
            <v/>
          </cell>
          <cell r="B415" t="str">
            <v/>
          </cell>
        </row>
        <row r="416">
          <cell r="A416" t="str">
            <v/>
          </cell>
          <cell r="B416" t="str">
            <v/>
          </cell>
        </row>
        <row r="417">
          <cell r="A417" t="str">
            <v/>
          </cell>
          <cell r="B417" t="str">
            <v/>
          </cell>
        </row>
        <row r="418">
          <cell r="A418" t="str">
            <v/>
          </cell>
          <cell r="B418" t="str">
            <v/>
          </cell>
        </row>
        <row r="419">
          <cell r="A419" t="str">
            <v/>
          </cell>
          <cell r="B419" t="str">
            <v/>
          </cell>
        </row>
        <row r="420">
          <cell r="A420" t="str">
            <v/>
          </cell>
          <cell r="B420" t="str">
            <v/>
          </cell>
        </row>
        <row r="421">
          <cell r="A421" t="str">
            <v/>
          </cell>
          <cell r="B421" t="str">
            <v/>
          </cell>
        </row>
        <row r="422">
          <cell r="A422" t="str">
            <v/>
          </cell>
          <cell r="B422" t="str">
            <v/>
          </cell>
        </row>
        <row r="423">
          <cell r="A423" t="str">
            <v/>
          </cell>
          <cell r="B423" t="str">
            <v/>
          </cell>
        </row>
        <row r="424">
          <cell r="A424" t="str">
            <v/>
          </cell>
          <cell r="B424" t="str">
            <v/>
          </cell>
        </row>
        <row r="425">
          <cell r="A425" t="str">
            <v/>
          </cell>
          <cell r="B425" t="str">
            <v/>
          </cell>
        </row>
        <row r="426">
          <cell r="A426" t="str">
            <v/>
          </cell>
          <cell r="B426" t="str">
            <v/>
          </cell>
        </row>
        <row r="427">
          <cell r="A427" t="str">
            <v/>
          </cell>
          <cell r="B427" t="str">
            <v/>
          </cell>
        </row>
        <row r="428">
          <cell r="A428" t="str">
            <v/>
          </cell>
          <cell r="B428" t="str">
            <v/>
          </cell>
        </row>
        <row r="429">
          <cell r="A429" t="str">
            <v/>
          </cell>
          <cell r="B429" t="str">
            <v/>
          </cell>
        </row>
        <row r="430">
          <cell r="A430" t="str">
            <v/>
          </cell>
          <cell r="B430" t="str">
            <v/>
          </cell>
        </row>
        <row r="431">
          <cell r="A431" t="str">
            <v/>
          </cell>
          <cell r="B431" t="str">
            <v/>
          </cell>
        </row>
        <row r="432">
          <cell r="A432" t="str">
            <v/>
          </cell>
          <cell r="B432" t="str">
            <v/>
          </cell>
        </row>
        <row r="433">
          <cell r="A433" t="str">
            <v/>
          </cell>
          <cell r="B433" t="str">
            <v/>
          </cell>
        </row>
        <row r="434">
          <cell r="A434" t="str">
            <v/>
          </cell>
          <cell r="B434" t="str">
            <v/>
          </cell>
        </row>
        <row r="435">
          <cell r="A435" t="str">
            <v/>
          </cell>
          <cell r="B435" t="str">
            <v/>
          </cell>
        </row>
        <row r="436">
          <cell r="A436" t="str">
            <v/>
          </cell>
          <cell r="B436" t="str">
            <v/>
          </cell>
        </row>
        <row r="437">
          <cell r="A437" t="str">
            <v/>
          </cell>
          <cell r="B437" t="str">
            <v/>
          </cell>
        </row>
        <row r="438">
          <cell r="A438" t="str">
            <v/>
          </cell>
          <cell r="B438" t="str">
            <v/>
          </cell>
        </row>
        <row r="439">
          <cell r="A439" t="str">
            <v/>
          </cell>
          <cell r="B439" t="str">
            <v/>
          </cell>
        </row>
        <row r="440">
          <cell r="A440" t="str">
            <v/>
          </cell>
          <cell r="B440" t="str">
            <v/>
          </cell>
        </row>
        <row r="441">
          <cell r="A441" t="str">
            <v/>
          </cell>
          <cell r="B441" t="str">
            <v/>
          </cell>
        </row>
        <row r="442">
          <cell r="A442" t="str">
            <v/>
          </cell>
          <cell r="B442" t="str">
            <v/>
          </cell>
        </row>
        <row r="443">
          <cell r="A443" t="str">
            <v/>
          </cell>
          <cell r="B443" t="str">
            <v/>
          </cell>
        </row>
        <row r="444">
          <cell r="A444" t="str">
            <v/>
          </cell>
          <cell r="B444" t="str">
            <v/>
          </cell>
        </row>
        <row r="445">
          <cell r="A445" t="str">
            <v/>
          </cell>
          <cell r="B445" t="str">
            <v/>
          </cell>
        </row>
        <row r="446">
          <cell r="A446" t="str">
            <v/>
          </cell>
          <cell r="B446" t="str">
            <v/>
          </cell>
        </row>
        <row r="447">
          <cell r="A447" t="str">
            <v/>
          </cell>
          <cell r="B447" t="str">
            <v/>
          </cell>
        </row>
        <row r="448">
          <cell r="A448" t="str">
            <v/>
          </cell>
          <cell r="B448" t="str">
            <v/>
          </cell>
        </row>
        <row r="449">
          <cell r="A449" t="str">
            <v/>
          </cell>
          <cell r="B449" t="str">
            <v/>
          </cell>
        </row>
        <row r="450">
          <cell r="A450" t="str">
            <v/>
          </cell>
          <cell r="B450" t="str">
            <v/>
          </cell>
        </row>
        <row r="451">
          <cell r="A451" t="str">
            <v/>
          </cell>
          <cell r="B451" t="str">
            <v/>
          </cell>
        </row>
        <row r="452">
          <cell r="A452" t="str">
            <v/>
          </cell>
          <cell r="B452" t="str">
            <v/>
          </cell>
        </row>
        <row r="453">
          <cell r="A453" t="str">
            <v/>
          </cell>
          <cell r="B453" t="str">
            <v/>
          </cell>
        </row>
        <row r="454">
          <cell r="A454" t="str">
            <v/>
          </cell>
          <cell r="B454" t="str">
            <v/>
          </cell>
        </row>
        <row r="455">
          <cell r="A455" t="str">
            <v/>
          </cell>
          <cell r="B455" t="str">
            <v/>
          </cell>
        </row>
        <row r="456">
          <cell r="A456" t="str">
            <v/>
          </cell>
          <cell r="B456" t="str">
            <v/>
          </cell>
        </row>
        <row r="457">
          <cell r="A457" t="str">
            <v/>
          </cell>
          <cell r="B457" t="str">
            <v/>
          </cell>
        </row>
        <row r="458">
          <cell r="A458" t="str">
            <v/>
          </cell>
          <cell r="B458" t="str">
            <v/>
          </cell>
        </row>
        <row r="459">
          <cell r="A459" t="str">
            <v/>
          </cell>
          <cell r="B459" t="str">
            <v/>
          </cell>
        </row>
        <row r="460">
          <cell r="A460" t="str">
            <v/>
          </cell>
          <cell r="B460" t="str">
            <v/>
          </cell>
        </row>
        <row r="461">
          <cell r="A461" t="str">
            <v/>
          </cell>
          <cell r="B461" t="str">
            <v/>
          </cell>
        </row>
        <row r="462">
          <cell r="A462" t="str">
            <v/>
          </cell>
          <cell r="B462" t="str">
            <v/>
          </cell>
        </row>
        <row r="463">
          <cell r="A463" t="str">
            <v/>
          </cell>
          <cell r="B463" t="str">
            <v/>
          </cell>
        </row>
        <row r="464">
          <cell r="A464" t="str">
            <v/>
          </cell>
          <cell r="B464" t="str">
            <v/>
          </cell>
        </row>
        <row r="465">
          <cell r="A465" t="str">
            <v/>
          </cell>
          <cell r="B465" t="str">
            <v/>
          </cell>
        </row>
        <row r="466">
          <cell r="A466" t="str">
            <v/>
          </cell>
          <cell r="B466" t="str">
            <v/>
          </cell>
        </row>
        <row r="467">
          <cell r="A467" t="str">
            <v/>
          </cell>
          <cell r="B467" t="str">
            <v/>
          </cell>
        </row>
        <row r="468">
          <cell r="A468" t="str">
            <v/>
          </cell>
          <cell r="B468" t="str">
            <v/>
          </cell>
        </row>
        <row r="469">
          <cell r="A469" t="str">
            <v/>
          </cell>
          <cell r="B469" t="str">
            <v/>
          </cell>
        </row>
        <row r="470">
          <cell r="A470" t="str">
            <v/>
          </cell>
          <cell r="B470" t="str">
            <v/>
          </cell>
        </row>
        <row r="471">
          <cell r="A471" t="str">
            <v/>
          </cell>
          <cell r="B471" t="str">
            <v/>
          </cell>
        </row>
        <row r="472">
          <cell r="A472" t="str">
            <v/>
          </cell>
          <cell r="B472" t="str">
            <v/>
          </cell>
        </row>
        <row r="473">
          <cell r="A473" t="str">
            <v/>
          </cell>
          <cell r="B473" t="str">
            <v/>
          </cell>
        </row>
        <row r="474">
          <cell r="A474" t="str">
            <v/>
          </cell>
          <cell r="B474" t="str">
            <v/>
          </cell>
        </row>
        <row r="475">
          <cell r="A475" t="str">
            <v/>
          </cell>
          <cell r="B475" t="str">
            <v/>
          </cell>
        </row>
        <row r="476">
          <cell r="A476" t="str">
            <v/>
          </cell>
          <cell r="B476" t="str">
            <v/>
          </cell>
        </row>
        <row r="477">
          <cell r="A477" t="str">
            <v/>
          </cell>
          <cell r="B477" t="str">
            <v/>
          </cell>
        </row>
        <row r="478">
          <cell r="A478" t="str">
            <v/>
          </cell>
          <cell r="B478" t="str">
            <v/>
          </cell>
        </row>
        <row r="479">
          <cell r="A479" t="str">
            <v/>
          </cell>
          <cell r="B479" t="str">
            <v/>
          </cell>
        </row>
        <row r="480">
          <cell r="A480" t="str">
            <v/>
          </cell>
          <cell r="B480" t="str">
            <v/>
          </cell>
        </row>
        <row r="481">
          <cell r="A481" t="str">
            <v/>
          </cell>
          <cell r="B481" t="str">
            <v/>
          </cell>
        </row>
        <row r="482">
          <cell r="A482" t="str">
            <v/>
          </cell>
          <cell r="B482" t="str">
            <v/>
          </cell>
        </row>
        <row r="483">
          <cell r="A483" t="str">
            <v/>
          </cell>
          <cell r="B483" t="str">
            <v/>
          </cell>
        </row>
        <row r="484">
          <cell r="A484" t="str">
            <v/>
          </cell>
          <cell r="B484" t="str">
            <v/>
          </cell>
        </row>
        <row r="485">
          <cell r="A485" t="str">
            <v/>
          </cell>
          <cell r="B485" t="str">
            <v/>
          </cell>
        </row>
        <row r="486">
          <cell r="A486" t="str">
            <v/>
          </cell>
          <cell r="B486" t="str">
            <v/>
          </cell>
        </row>
        <row r="487">
          <cell r="A487" t="str">
            <v/>
          </cell>
          <cell r="B487" t="str">
            <v/>
          </cell>
        </row>
        <row r="488">
          <cell r="A488" t="str">
            <v/>
          </cell>
          <cell r="B488" t="str">
            <v/>
          </cell>
        </row>
        <row r="489">
          <cell r="A489" t="str">
            <v/>
          </cell>
          <cell r="B489" t="str">
            <v/>
          </cell>
        </row>
        <row r="490">
          <cell r="A490" t="str">
            <v/>
          </cell>
          <cell r="B490" t="str">
            <v/>
          </cell>
        </row>
        <row r="491">
          <cell r="A491" t="str">
            <v/>
          </cell>
          <cell r="B491" t="str">
            <v/>
          </cell>
        </row>
        <row r="492">
          <cell r="A492" t="str">
            <v/>
          </cell>
          <cell r="B492" t="str">
            <v/>
          </cell>
        </row>
        <row r="493">
          <cell r="A493" t="str">
            <v/>
          </cell>
          <cell r="B493" t="str">
            <v/>
          </cell>
        </row>
        <row r="494">
          <cell r="A494" t="str">
            <v/>
          </cell>
          <cell r="B494" t="str">
            <v/>
          </cell>
        </row>
        <row r="495">
          <cell r="A495" t="str">
            <v/>
          </cell>
          <cell r="B495" t="str">
            <v/>
          </cell>
        </row>
        <row r="496">
          <cell r="A496" t="str">
            <v/>
          </cell>
          <cell r="B496" t="str">
            <v/>
          </cell>
        </row>
        <row r="497">
          <cell r="A497" t="str">
            <v/>
          </cell>
          <cell r="B497" t="str">
            <v/>
          </cell>
        </row>
        <row r="498">
          <cell r="A498" t="str">
            <v/>
          </cell>
          <cell r="B498" t="str">
            <v/>
          </cell>
        </row>
        <row r="499">
          <cell r="A499" t="str">
            <v/>
          </cell>
          <cell r="B499" t="str">
            <v/>
          </cell>
        </row>
        <row r="500">
          <cell r="A500" t="str">
            <v/>
          </cell>
          <cell r="B500" t="str">
            <v/>
          </cell>
        </row>
        <row r="501">
          <cell r="A501" t="str">
            <v/>
          </cell>
          <cell r="B501" t="str">
            <v/>
          </cell>
        </row>
        <row r="502">
          <cell r="A502" t="str">
            <v/>
          </cell>
          <cell r="B502" t="str">
            <v/>
          </cell>
        </row>
        <row r="503">
          <cell r="A503" t="str">
            <v/>
          </cell>
          <cell r="B503" t="str">
            <v/>
          </cell>
        </row>
        <row r="504">
          <cell r="A504" t="str">
            <v/>
          </cell>
          <cell r="B504" t="str">
            <v/>
          </cell>
        </row>
        <row r="505">
          <cell r="A505" t="str">
            <v/>
          </cell>
          <cell r="B505" t="str">
            <v/>
          </cell>
        </row>
        <row r="506">
          <cell r="A506" t="str">
            <v/>
          </cell>
          <cell r="B506" t="str">
            <v/>
          </cell>
        </row>
        <row r="507">
          <cell r="A507" t="str">
            <v/>
          </cell>
          <cell r="B507" t="str">
            <v/>
          </cell>
        </row>
        <row r="508">
          <cell r="A508" t="str">
            <v/>
          </cell>
          <cell r="B508" t="str">
            <v/>
          </cell>
        </row>
        <row r="509">
          <cell r="A509" t="str">
            <v/>
          </cell>
          <cell r="B509" t="str">
            <v/>
          </cell>
        </row>
        <row r="510">
          <cell r="A510" t="str">
            <v/>
          </cell>
          <cell r="B510" t="str">
            <v/>
          </cell>
        </row>
        <row r="511">
          <cell r="A511" t="str">
            <v/>
          </cell>
          <cell r="B511" t="str">
            <v/>
          </cell>
        </row>
        <row r="512">
          <cell r="A512" t="str">
            <v/>
          </cell>
          <cell r="B512" t="str">
            <v/>
          </cell>
        </row>
        <row r="513">
          <cell r="A513" t="str">
            <v/>
          </cell>
          <cell r="B513" t="str">
            <v/>
          </cell>
        </row>
        <row r="514">
          <cell r="A514" t="str">
            <v/>
          </cell>
          <cell r="B514" t="str">
            <v/>
          </cell>
        </row>
        <row r="515">
          <cell r="A515" t="str">
            <v/>
          </cell>
          <cell r="B515" t="str">
            <v/>
          </cell>
        </row>
        <row r="516">
          <cell r="A516" t="str">
            <v/>
          </cell>
          <cell r="B516" t="str">
            <v/>
          </cell>
        </row>
        <row r="517">
          <cell r="A517" t="str">
            <v/>
          </cell>
          <cell r="B517" t="str">
            <v/>
          </cell>
        </row>
        <row r="518">
          <cell r="A518" t="str">
            <v/>
          </cell>
          <cell r="B518" t="str">
            <v/>
          </cell>
        </row>
        <row r="519">
          <cell r="A519" t="str">
            <v/>
          </cell>
          <cell r="B519" t="str">
            <v/>
          </cell>
        </row>
        <row r="520">
          <cell r="A520" t="str">
            <v/>
          </cell>
          <cell r="B520" t="str">
            <v/>
          </cell>
        </row>
        <row r="521">
          <cell r="A521" t="str">
            <v/>
          </cell>
          <cell r="B521" t="str">
            <v/>
          </cell>
        </row>
        <row r="522">
          <cell r="A522" t="str">
            <v/>
          </cell>
          <cell r="B522" t="str">
            <v/>
          </cell>
        </row>
        <row r="523">
          <cell r="A523" t="str">
            <v/>
          </cell>
          <cell r="B523" t="str">
            <v/>
          </cell>
        </row>
        <row r="524">
          <cell r="A524" t="str">
            <v/>
          </cell>
          <cell r="B524" t="str">
            <v/>
          </cell>
        </row>
        <row r="525">
          <cell r="A525" t="str">
            <v/>
          </cell>
          <cell r="B525" t="str">
            <v/>
          </cell>
        </row>
        <row r="526">
          <cell r="A526" t="str">
            <v/>
          </cell>
          <cell r="B526" t="str">
            <v/>
          </cell>
        </row>
        <row r="527">
          <cell r="A527" t="str">
            <v/>
          </cell>
          <cell r="B527" t="str">
            <v/>
          </cell>
        </row>
        <row r="528">
          <cell r="A528" t="str">
            <v/>
          </cell>
          <cell r="B528" t="str">
            <v/>
          </cell>
        </row>
        <row r="529">
          <cell r="A529" t="str">
            <v/>
          </cell>
          <cell r="B529" t="str">
            <v/>
          </cell>
        </row>
        <row r="530">
          <cell r="A530" t="str">
            <v/>
          </cell>
          <cell r="B530" t="str">
            <v/>
          </cell>
        </row>
        <row r="531">
          <cell r="A531" t="str">
            <v/>
          </cell>
          <cell r="B531" t="str">
            <v/>
          </cell>
        </row>
        <row r="532">
          <cell r="A532" t="str">
            <v/>
          </cell>
          <cell r="B532" t="str">
            <v/>
          </cell>
        </row>
        <row r="533">
          <cell r="A533" t="str">
            <v/>
          </cell>
          <cell r="B533" t="str">
            <v/>
          </cell>
        </row>
        <row r="534">
          <cell r="A534" t="str">
            <v/>
          </cell>
          <cell r="B534" t="str">
            <v/>
          </cell>
        </row>
        <row r="535">
          <cell r="A535" t="str">
            <v/>
          </cell>
          <cell r="B535" t="str">
            <v/>
          </cell>
        </row>
        <row r="536">
          <cell r="A536" t="str">
            <v/>
          </cell>
          <cell r="B536" t="str">
            <v/>
          </cell>
        </row>
        <row r="537">
          <cell r="A537" t="str">
            <v/>
          </cell>
          <cell r="B537" t="str">
            <v/>
          </cell>
        </row>
        <row r="538">
          <cell r="A538" t="str">
            <v/>
          </cell>
          <cell r="B538" t="str">
            <v/>
          </cell>
        </row>
        <row r="539">
          <cell r="A539" t="str">
            <v/>
          </cell>
          <cell r="B539" t="str">
            <v/>
          </cell>
        </row>
        <row r="540">
          <cell r="A540" t="str">
            <v/>
          </cell>
          <cell r="B540" t="str">
            <v/>
          </cell>
        </row>
        <row r="541">
          <cell r="A541" t="str">
            <v/>
          </cell>
          <cell r="B541" t="str">
            <v/>
          </cell>
        </row>
        <row r="542">
          <cell r="A542" t="str">
            <v/>
          </cell>
          <cell r="B542" t="str">
            <v/>
          </cell>
        </row>
        <row r="543">
          <cell r="A543" t="str">
            <v/>
          </cell>
          <cell r="B543" t="str">
            <v/>
          </cell>
        </row>
        <row r="544">
          <cell r="A544" t="str">
            <v/>
          </cell>
          <cell r="B544" t="str">
            <v/>
          </cell>
        </row>
        <row r="545">
          <cell r="A545" t="str">
            <v/>
          </cell>
          <cell r="B545" t="str">
            <v/>
          </cell>
        </row>
        <row r="546">
          <cell r="A546" t="str">
            <v/>
          </cell>
          <cell r="B546" t="str">
            <v/>
          </cell>
        </row>
        <row r="547">
          <cell r="A547" t="str">
            <v/>
          </cell>
          <cell r="B547" t="str">
            <v/>
          </cell>
        </row>
        <row r="548">
          <cell r="A548" t="str">
            <v/>
          </cell>
          <cell r="B548" t="str">
            <v/>
          </cell>
        </row>
        <row r="549">
          <cell r="A549" t="str">
            <v/>
          </cell>
          <cell r="B549" t="str">
            <v/>
          </cell>
        </row>
        <row r="550">
          <cell r="A550" t="str">
            <v/>
          </cell>
          <cell r="B550" t="str">
            <v/>
          </cell>
        </row>
        <row r="551">
          <cell r="A551" t="str">
            <v/>
          </cell>
          <cell r="B551" t="str">
            <v/>
          </cell>
        </row>
        <row r="552">
          <cell r="A552" t="str">
            <v/>
          </cell>
          <cell r="B552" t="str">
            <v/>
          </cell>
        </row>
        <row r="553">
          <cell r="A553" t="str">
            <v/>
          </cell>
          <cell r="B553" t="str">
            <v/>
          </cell>
        </row>
        <row r="554">
          <cell r="A554" t="str">
            <v/>
          </cell>
          <cell r="B554" t="str">
            <v/>
          </cell>
        </row>
        <row r="555">
          <cell r="A555" t="str">
            <v/>
          </cell>
          <cell r="B555" t="str">
            <v/>
          </cell>
        </row>
        <row r="556">
          <cell r="A556" t="str">
            <v/>
          </cell>
          <cell r="B556" t="str">
            <v/>
          </cell>
        </row>
        <row r="557">
          <cell r="A557" t="str">
            <v/>
          </cell>
          <cell r="B557" t="str">
            <v/>
          </cell>
        </row>
        <row r="558">
          <cell r="A558" t="str">
            <v/>
          </cell>
          <cell r="B558" t="str">
            <v/>
          </cell>
        </row>
        <row r="559">
          <cell r="A559" t="str">
            <v/>
          </cell>
          <cell r="B559" t="str">
            <v/>
          </cell>
        </row>
        <row r="560">
          <cell r="A560" t="str">
            <v/>
          </cell>
          <cell r="B560" t="str">
            <v/>
          </cell>
        </row>
        <row r="561">
          <cell r="A561" t="str">
            <v/>
          </cell>
          <cell r="B561" t="str">
            <v/>
          </cell>
        </row>
        <row r="562">
          <cell r="A562" t="str">
            <v/>
          </cell>
          <cell r="B562" t="str">
            <v/>
          </cell>
        </row>
        <row r="563">
          <cell r="A563" t="str">
            <v/>
          </cell>
          <cell r="B563" t="str">
            <v/>
          </cell>
        </row>
        <row r="564">
          <cell r="A564" t="str">
            <v/>
          </cell>
          <cell r="B564" t="str">
            <v/>
          </cell>
        </row>
        <row r="565">
          <cell r="A565" t="str">
            <v/>
          </cell>
          <cell r="B565" t="str">
            <v/>
          </cell>
        </row>
        <row r="566">
          <cell r="A566" t="str">
            <v/>
          </cell>
          <cell r="B566" t="str">
            <v/>
          </cell>
        </row>
        <row r="567">
          <cell r="A567" t="str">
            <v/>
          </cell>
          <cell r="B567" t="str">
            <v/>
          </cell>
        </row>
        <row r="568">
          <cell r="A568" t="str">
            <v/>
          </cell>
          <cell r="B568" t="str">
            <v/>
          </cell>
        </row>
        <row r="569">
          <cell r="A569" t="str">
            <v/>
          </cell>
          <cell r="B569" t="str">
            <v/>
          </cell>
        </row>
        <row r="570">
          <cell r="A570" t="str">
            <v/>
          </cell>
          <cell r="B570" t="str">
            <v/>
          </cell>
        </row>
        <row r="571">
          <cell r="A571" t="str">
            <v/>
          </cell>
          <cell r="B571" t="str">
            <v/>
          </cell>
        </row>
        <row r="572">
          <cell r="A572" t="str">
            <v/>
          </cell>
          <cell r="B572" t="str">
            <v/>
          </cell>
        </row>
        <row r="573">
          <cell r="A573" t="str">
            <v/>
          </cell>
          <cell r="B573" t="str">
            <v/>
          </cell>
        </row>
        <row r="574">
          <cell r="A574" t="str">
            <v/>
          </cell>
          <cell r="B574" t="str">
            <v/>
          </cell>
        </row>
        <row r="575">
          <cell r="A575" t="str">
            <v/>
          </cell>
          <cell r="B575" t="str">
            <v/>
          </cell>
        </row>
        <row r="576">
          <cell r="A576" t="str">
            <v/>
          </cell>
          <cell r="B576" t="str">
            <v/>
          </cell>
        </row>
        <row r="577">
          <cell r="A577" t="str">
            <v/>
          </cell>
          <cell r="B577" t="str">
            <v/>
          </cell>
        </row>
        <row r="578">
          <cell r="A578" t="str">
            <v/>
          </cell>
          <cell r="B578" t="str">
            <v/>
          </cell>
        </row>
        <row r="579">
          <cell r="A579" t="str">
            <v/>
          </cell>
          <cell r="B579" t="str">
            <v/>
          </cell>
        </row>
        <row r="580">
          <cell r="A580" t="str">
            <v/>
          </cell>
          <cell r="B580" t="str">
            <v/>
          </cell>
        </row>
        <row r="581">
          <cell r="A581" t="str">
            <v/>
          </cell>
          <cell r="B581" t="str">
            <v/>
          </cell>
        </row>
        <row r="582">
          <cell r="A582" t="str">
            <v/>
          </cell>
          <cell r="B582" t="str">
            <v/>
          </cell>
        </row>
        <row r="583">
          <cell r="A583" t="str">
            <v/>
          </cell>
          <cell r="B583" t="str">
            <v/>
          </cell>
        </row>
        <row r="584">
          <cell r="A584" t="str">
            <v/>
          </cell>
          <cell r="B584" t="str">
            <v/>
          </cell>
        </row>
        <row r="585">
          <cell r="A585" t="str">
            <v/>
          </cell>
          <cell r="B585" t="str">
            <v/>
          </cell>
        </row>
        <row r="586">
          <cell r="A586" t="str">
            <v/>
          </cell>
          <cell r="B586" t="str">
            <v/>
          </cell>
        </row>
        <row r="587">
          <cell r="A587" t="str">
            <v/>
          </cell>
          <cell r="B587" t="str">
            <v/>
          </cell>
        </row>
        <row r="588">
          <cell r="A588" t="str">
            <v/>
          </cell>
          <cell r="B588" t="str">
            <v/>
          </cell>
        </row>
        <row r="589">
          <cell r="A589" t="str">
            <v/>
          </cell>
          <cell r="B589" t="str">
            <v/>
          </cell>
        </row>
        <row r="590">
          <cell r="A590" t="str">
            <v/>
          </cell>
          <cell r="B590" t="str">
            <v/>
          </cell>
        </row>
        <row r="591">
          <cell r="A591" t="str">
            <v/>
          </cell>
          <cell r="B591" t="str">
            <v/>
          </cell>
        </row>
        <row r="592">
          <cell r="A592" t="str">
            <v/>
          </cell>
          <cell r="B592" t="str">
            <v/>
          </cell>
        </row>
        <row r="593">
          <cell r="A593" t="str">
            <v/>
          </cell>
          <cell r="B593" t="str">
            <v/>
          </cell>
        </row>
        <row r="594">
          <cell r="A594" t="str">
            <v/>
          </cell>
          <cell r="B594" t="str">
            <v/>
          </cell>
        </row>
        <row r="595">
          <cell r="A595" t="str">
            <v/>
          </cell>
          <cell r="B595" t="str">
            <v/>
          </cell>
        </row>
        <row r="596">
          <cell r="A596" t="str">
            <v/>
          </cell>
          <cell r="B596" t="str">
            <v/>
          </cell>
        </row>
        <row r="597">
          <cell r="A597" t="str">
            <v/>
          </cell>
          <cell r="B597" t="str">
            <v/>
          </cell>
        </row>
        <row r="598">
          <cell r="A598" t="str">
            <v/>
          </cell>
          <cell r="B598" t="str">
            <v/>
          </cell>
        </row>
        <row r="599">
          <cell r="A599" t="str">
            <v/>
          </cell>
          <cell r="B599" t="str">
            <v/>
          </cell>
        </row>
        <row r="600">
          <cell r="A600" t="str">
            <v/>
          </cell>
          <cell r="B600" t="str">
            <v/>
          </cell>
        </row>
        <row r="601">
          <cell r="A601" t="str">
            <v/>
          </cell>
          <cell r="B601" t="str">
            <v/>
          </cell>
        </row>
        <row r="602">
          <cell r="A602" t="str">
            <v/>
          </cell>
          <cell r="B602" t="str">
            <v/>
          </cell>
        </row>
        <row r="603">
          <cell r="A603" t="str">
            <v/>
          </cell>
          <cell r="B603" t="str">
            <v/>
          </cell>
        </row>
        <row r="604">
          <cell r="A604" t="str">
            <v/>
          </cell>
          <cell r="B604" t="str">
            <v/>
          </cell>
        </row>
        <row r="605">
          <cell r="A605" t="str">
            <v/>
          </cell>
          <cell r="B605" t="str">
            <v/>
          </cell>
        </row>
        <row r="606">
          <cell r="A606" t="str">
            <v/>
          </cell>
          <cell r="B606" t="str">
            <v/>
          </cell>
        </row>
        <row r="607">
          <cell r="A607" t="str">
            <v/>
          </cell>
          <cell r="B607" t="str">
            <v/>
          </cell>
        </row>
        <row r="608">
          <cell r="A608" t="str">
            <v/>
          </cell>
          <cell r="B608" t="str">
            <v/>
          </cell>
        </row>
        <row r="609">
          <cell r="A609" t="str">
            <v/>
          </cell>
          <cell r="B609" t="str">
            <v/>
          </cell>
        </row>
        <row r="610">
          <cell r="A610" t="str">
            <v/>
          </cell>
          <cell r="B610" t="str">
            <v/>
          </cell>
        </row>
        <row r="611">
          <cell r="A611" t="str">
            <v/>
          </cell>
          <cell r="B611" t="str">
            <v/>
          </cell>
        </row>
        <row r="612">
          <cell r="A612" t="str">
            <v/>
          </cell>
          <cell r="B612" t="str">
            <v/>
          </cell>
        </row>
        <row r="613">
          <cell r="A613" t="str">
            <v/>
          </cell>
          <cell r="B613" t="str">
            <v/>
          </cell>
        </row>
        <row r="614">
          <cell r="A614" t="str">
            <v/>
          </cell>
          <cell r="B614" t="str">
            <v/>
          </cell>
        </row>
        <row r="615">
          <cell r="A615" t="str">
            <v/>
          </cell>
          <cell r="B615" t="str">
            <v/>
          </cell>
        </row>
        <row r="616">
          <cell r="A616" t="str">
            <v/>
          </cell>
          <cell r="B616" t="str">
            <v/>
          </cell>
        </row>
        <row r="617">
          <cell r="A617" t="str">
            <v/>
          </cell>
          <cell r="B617" t="str">
            <v/>
          </cell>
        </row>
        <row r="618">
          <cell r="A618" t="str">
            <v/>
          </cell>
          <cell r="B618" t="str">
            <v/>
          </cell>
        </row>
        <row r="619">
          <cell r="A619" t="str">
            <v/>
          </cell>
          <cell r="B619" t="str">
            <v/>
          </cell>
        </row>
        <row r="620">
          <cell r="A620" t="str">
            <v/>
          </cell>
          <cell r="B620" t="str">
            <v/>
          </cell>
        </row>
        <row r="621">
          <cell r="A621" t="str">
            <v/>
          </cell>
          <cell r="B621" t="str">
            <v/>
          </cell>
        </row>
        <row r="622">
          <cell r="A622" t="str">
            <v/>
          </cell>
          <cell r="B622" t="str">
            <v/>
          </cell>
        </row>
        <row r="623">
          <cell r="A623" t="str">
            <v/>
          </cell>
          <cell r="B623" t="str">
            <v/>
          </cell>
        </row>
        <row r="624">
          <cell r="A624" t="str">
            <v/>
          </cell>
          <cell r="B624" t="str">
            <v/>
          </cell>
        </row>
        <row r="625">
          <cell r="A625" t="str">
            <v/>
          </cell>
          <cell r="B625" t="str">
            <v/>
          </cell>
        </row>
        <row r="626">
          <cell r="A626" t="str">
            <v/>
          </cell>
          <cell r="B626" t="str">
            <v/>
          </cell>
        </row>
        <row r="627">
          <cell r="A627" t="str">
            <v/>
          </cell>
          <cell r="B627" t="str">
            <v/>
          </cell>
        </row>
        <row r="628">
          <cell r="A628" t="str">
            <v/>
          </cell>
          <cell r="B628" t="str">
            <v/>
          </cell>
        </row>
        <row r="629">
          <cell r="A629" t="str">
            <v/>
          </cell>
          <cell r="B629" t="str">
            <v/>
          </cell>
        </row>
        <row r="630">
          <cell r="A630" t="str">
            <v/>
          </cell>
          <cell r="B630" t="str">
            <v/>
          </cell>
        </row>
        <row r="631">
          <cell r="A631" t="str">
            <v/>
          </cell>
          <cell r="B631" t="str">
            <v/>
          </cell>
        </row>
        <row r="632">
          <cell r="A632" t="str">
            <v/>
          </cell>
          <cell r="B632" t="str">
            <v/>
          </cell>
        </row>
        <row r="633">
          <cell r="A633" t="str">
            <v/>
          </cell>
          <cell r="B633" t="str">
            <v/>
          </cell>
        </row>
        <row r="634">
          <cell r="A634" t="str">
            <v/>
          </cell>
          <cell r="B634" t="str">
            <v/>
          </cell>
        </row>
        <row r="635">
          <cell r="A635" t="str">
            <v/>
          </cell>
          <cell r="B635" t="str">
            <v/>
          </cell>
        </row>
        <row r="636">
          <cell r="A636" t="str">
            <v/>
          </cell>
          <cell r="B636" t="str">
            <v/>
          </cell>
        </row>
        <row r="637">
          <cell r="A637" t="str">
            <v/>
          </cell>
          <cell r="B637" t="str">
            <v/>
          </cell>
        </row>
        <row r="638">
          <cell r="A638" t="str">
            <v/>
          </cell>
          <cell r="B638" t="str">
            <v/>
          </cell>
        </row>
        <row r="639">
          <cell r="A639" t="str">
            <v/>
          </cell>
          <cell r="B639" t="str">
            <v/>
          </cell>
        </row>
        <row r="640">
          <cell r="A640" t="str">
            <v/>
          </cell>
          <cell r="B640" t="str">
            <v/>
          </cell>
        </row>
        <row r="641">
          <cell r="A641" t="str">
            <v/>
          </cell>
          <cell r="B641" t="str">
            <v/>
          </cell>
        </row>
        <row r="642">
          <cell r="A642" t="str">
            <v/>
          </cell>
          <cell r="B642" t="str">
            <v/>
          </cell>
        </row>
        <row r="643">
          <cell r="A643" t="str">
            <v/>
          </cell>
          <cell r="B643" t="str">
            <v/>
          </cell>
        </row>
        <row r="644">
          <cell r="A644" t="str">
            <v/>
          </cell>
          <cell r="B644" t="str">
            <v/>
          </cell>
        </row>
        <row r="645">
          <cell r="A645" t="str">
            <v/>
          </cell>
          <cell r="B645" t="str">
            <v/>
          </cell>
        </row>
        <row r="646">
          <cell r="A646" t="str">
            <v/>
          </cell>
          <cell r="B646" t="str">
            <v/>
          </cell>
        </row>
        <row r="647">
          <cell r="A647" t="str">
            <v/>
          </cell>
          <cell r="B647" t="str">
            <v/>
          </cell>
        </row>
        <row r="648">
          <cell r="A648" t="str">
            <v/>
          </cell>
          <cell r="B648" t="str">
            <v/>
          </cell>
        </row>
        <row r="649">
          <cell r="A649" t="str">
            <v/>
          </cell>
          <cell r="B649" t="str">
            <v/>
          </cell>
        </row>
        <row r="650">
          <cell r="A650" t="str">
            <v/>
          </cell>
          <cell r="B650" t="str">
            <v/>
          </cell>
        </row>
        <row r="651">
          <cell r="A651" t="str">
            <v/>
          </cell>
          <cell r="B651" t="str">
            <v/>
          </cell>
        </row>
        <row r="652">
          <cell r="A652" t="str">
            <v/>
          </cell>
          <cell r="B652" t="str">
            <v/>
          </cell>
        </row>
        <row r="653">
          <cell r="A653" t="str">
            <v/>
          </cell>
          <cell r="B653" t="str">
            <v/>
          </cell>
        </row>
        <row r="654">
          <cell r="A654" t="str">
            <v/>
          </cell>
          <cell r="B654" t="str">
            <v/>
          </cell>
        </row>
        <row r="655">
          <cell r="A655" t="str">
            <v/>
          </cell>
          <cell r="B655" t="str">
            <v/>
          </cell>
        </row>
        <row r="656">
          <cell r="A656" t="str">
            <v/>
          </cell>
          <cell r="B656" t="str">
            <v/>
          </cell>
        </row>
        <row r="657">
          <cell r="A657" t="str">
            <v/>
          </cell>
          <cell r="B657" t="str">
            <v/>
          </cell>
        </row>
        <row r="658">
          <cell r="A658" t="str">
            <v/>
          </cell>
          <cell r="B658" t="str">
            <v/>
          </cell>
        </row>
        <row r="659">
          <cell r="A659" t="str">
            <v/>
          </cell>
          <cell r="B659" t="str">
            <v/>
          </cell>
        </row>
        <row r="660">
          <cell r="A660" t="str">
            <v/>
          </cell>
          <cell r="B660" t="str">
            <v/>
          </cell>
        </row>
        <row r="661">
          <cell r="A661" t="str">
            <v/>
          </cell>
          <cell r="B661" t="str">
            <v/>
          </cell>
        </row>
        <row r="662">
          <cell r="A662" t="str">
            <v/>
          </cell>
          <cell r="B662" t="str">
            <v/>
          </cell>
        </row>
        <row r="663">
          <cell r="A663" t="str">
            <v/>
          </cell>
          <cell r="B663" t="str">
            <v/>
          </cell>
        </row>
        <row r="664">
          <cell r="A664" t="str">
            <v/>
          </cell>
          <cell r="B664" t="str">
            <v/>
          </cell>
        </row>
        <row r="665">
          <cell r="A665" t="str">
            <v/>
          </cell>
          <cell r="B665" t="str">
            <v/>
          </cell>
        </row>
        <row r="666">
          <cell r="A666" t="str">
            <v/>
          </cell>
          <cell r="B666" t="str">
            <v/>
          </cell>
        </row>
        <row r="667">
          <cell r="A667" t="str">
            <v/>
          </cell>
          <cell r="B667" t="str">
            <v/>
          </cell>
        </row>
        <row r="668">
          <cell r="A668" t="str">
            <v/>
          </cell>
          <cell r="B668" t="str">
            <v/>
          </cell>
        </row>
        <row r="669">
          <cell r="A669" t="str">
            <v/>
          </cell>
          <cell r="B669" t="str">
            <v/>
          </cell>
        </row>
        <row r="670">
          <cell r="A670" t="str">
            <v/>
          </cell>
          <cell r="B670" t="str">
            <v/>
          </cell>
        </row>
        <row r="671">
          <cell r="A671" t="str">
            <v/>
          </cell>
          <cell r="B671" t="str">
            <v/>
          </cell>
        </row>
        <row r="672">
          <cell r="A672" t="str">
            <v/>
          </cell>
          <cell r="B672" t="str">
            <v/>
          </cell>
        </row>
        <row r="673">
          <cell r="A673" t="str">
            <v/>
          </cell>
          <cell r="B673" t="str">
            <v/>
          </cell>
        </row>
        <row r="674">
          <cell r="A674" t="str">
            <v/>
          </cell>
          <cell r="B674" t="str">
            <v/>
          </cell>
        </row>
        <row r="675">
          <cell r="A675" t="str">
            <v/>
          </cell>
          <cell r="B675" t="str">
            <v/>
          </cell>
        </row>
        <row r="676">
          <cell r="A676" t="str">
            <v/>
          </cell>
          <cell r="B676" t="str">
            <v/>
          </cell>
        </row>
        <row r="677">
          <cell r="A677" t="str">
            <v/>
          </cell>
          <cell r="B677" t="str">
            <v/>
          </cell>
        </row>
        <row r="678">
          <cell r="A678" t="str">
            <v/>
          </cell>
          <cell r="B678" t="str">
            <v/>
          </cell>
        </row>
        <row r="679">
          <cell r="A679" t="str">
            <v/>
          </cell>
          <cell r="B679" t="str">
            <v/>
          </cell>
        </row>
        <row r="680">
          <cell r="A680" t="str">
            <v/>
          </cell>
          <cell r="B680" t="str">
            <v/>
          </cell>
        </row>
        <row r="681">
          <cell r="A681" t="str">
            <v/>
          </cell>
          <cell r="B681" t="str">
            <v/>
          </cell>
        </row>
        <row r="682">
          <cell r="A682" t="str">
            <v/>
          </cell>
          <cell r="B682" t="str">
            <v/>
          </cell>
        </row>
        <row r="683">
          <cell r="A683" t="str">
            <v/>
          </cell>
          <cell r="B683" t="str">
            <v/>
          </cell>
        </row>
        <row r="684">
          <cell r="A684" t="str">
            <v/>
          </cell>
          <cell r="B684" t="str">
            <v/>
          </cell>
        </row>
        <row r="685">
          <cell r="A685" t="str">
            <v/>
          </cell>
          <cell r="B685" t="str">
            <v/>
          </cell>
        </row>
        <row r="686">
          <cell r="A686" t="str">
            <v/>
          </cell>
          <cell r="B686" t="str">
            <v/>
          </cell>
        </row>
        <row r="687">
          <cell r="A687" t="str">
            <v/>
          </cell>
          <cell r="B687" t="str">
            <v/>
          </cell>
        </row>
        <row r="688">
          <cell r="A688" t="str">
            <v/>
          </cell>
          <cell r="B688" t="str">
            <v/>
          </cell>
        </row>
        <row r="689">
          <cell r="A689" t="str">
            <v/>
          </cell>
          <cell r="B689" t="str">
            <v/>
          </cell>
        </row>
        <row r="690">
          <cell r="A690" t="str">
            <v/>
          </cell>
          <cell r="B690" t="str">
            <v/>
          </cell>
        </row>
        <row r="691">
          <cell r="A691" t="str">
            <v/>
          </cell>
          <cell r="B691" t="str">
            <v/>
          </cell>
        </row>
        <row r="692">
          <cell r="A692" t="str">
            <v/>
          </cell>
          <cell r="B692" t="str">
            <v/>
          </cell>
        </row>
        <row r="693">
          <cell r="A693" t="str">
            <v/>
          </cell>
          <cell r="B693" t="str">
            <v/>
          </cell>
        </row>
        <row r="694">
          <cell r="A694" t="str">
            <v/>
          </cell>
          <cell r="B694" t="str">
            <v/>
          </cell>
        </row>
        <row r="695">
          <cell r="A695" t="str">
            <v/>
          </cell>
          <cell r="B695" t="str">
            <v/>
          </cell>
        </row>
        <row r="696">
          <cell r="A696" t="str">
            <v/>
          </cell>
          <cell r="B696" t="str">
            <v/>
          </cell>
        </row>
        <row r="697">
          <cell r="A697" t="str">
            <v/>
          </cell>
          <cell r="B697" t="str">
            <v/>
          </cell>
        </row>
        <row r="698">
          <cell r="A698" t="str">
            <v/>
          </cell>
          <cell r="B698" t="str">
            <v/>
          </cell>
        </row>
        <row r="699">
          <cell r="A699" t="str">
            <v/>
          </cell>
          <cell r="B699" t="str">
            <v/>
          </cell>
        </row>
        <row r="700">
          <cell r="A700" t="str">
            <v/>
          </cell>
          <cell r="B700" t="str">
            <v/>
          </cell>
        </row>
        <row r="701">
          <cell r="A701" t="str">
            <v/>
          </cell>
          <cell r="B701" t="str">
            <v/>
          </cell>
        </row>
        <row r="702">
          <cell r="A702" t="str">
            <v/>
          </cell>
          <cell r="B702" t="str">
            <v/>
          </cell>
        </row>
        <row r="703">
          <cell r="A703" t="str">
            <v/>
          </cell>
          <cell r="B703" t="str">
            <v/>
          </cell>
        </row>
        <row r="704">
          <cell r="A704" t="str">
            <v/>
          </cell>
          <cell r="B704" t="str">
            <v/>
          </cell>
        </row>
        <row r="705">
          <cell r="A705" t="str">
            <v/>
          </cell>
          <cell r="B705" t="str">
            <v/>
          </cell>
        </row>
        <row r="706">
          <cell r="A706" t="str">
            <v/>
          </cell>
          <cell r="B706" t="str">
            <v/>
          </cell>
        </row>
        <row r="707">
          <cell r="A707" t="str">
            <v/>
          </cell>
          <cell r="B707" t="str">
            <v/>
          </cell>
        </row>
        <row r="708">
          <cell r="A708" t="str">
            <v/>
          </cell>
          <cell r="B708" t="str">
            <v/>
          </cell>
        </row>
        <row r="709">
          <cell r="A709" t="str">
            <v/>
          </cell>
          <cell r="B709" t="str">
            <v/>
          </cell>
        </row>
        <row r="710">
          <cell r="A710" t="str">
            <v/>
          </cell>
          <cell r="B710" t="str">
            <v/>
          </cell>
        </row>
        <row r="711">
          <cell r="A711" t="str">
            <v/>
          </cell>
          <cell r="B711" t="str">
            <v/>
          </cell>
        </row>
        <row r="712">
          <cell r="A712" t="str">
            <v/>
          </cell>
          <cell r="B712" t="str">
            <v/>
          </cell>
        </row>
        <row r="713">
          <cell r="A713" t="str">
            <v/>
          </cell>
          <cell r="B713" t="str">
            <v/>
          </cell>
        </row>
        <row r="714">
          <cell r="A714" t="str">
            <v/>
          </cell>
          <cell r="B714" t="str">
            <v/>
          </cell>
        </row>
        <row r="715">
          <cell r="A715" t="str">
            <v/>
          </cell>
          <cell r="B715" t="str">
            <v/>
          </cell>
        </row>
        <row r="716">
          <cell r="A716" t="str">
            <v/>
          </cell>
          <cell r="B716" t="str">
            <v/>
          </cell>
        </row>
        <row r="717">
          <cell r="A717" t="str">
            <v/>
          </cell>
          <cell r="B717" t="str">
            <v/>
          </cell>
        </row>
        <row r="718">
          <cell r="A718" t="str">
            <v/>
          </cell>
          <cell r="B718" t="str">
            <v/>
          </cell>
        </row>
        <row r="719">
          <cell r="A719" t="str">
            <v/>
          </cell>
          <cell r="B719" t="str">
            <v/>
          </cell>
        </row>
        <row r="720">
          <cell r="A720" t="str">
            <v/>
          </cell>
          <cell r="B720" t="str">
            <v/>
          </cell>
        </row>
        <row r="721">
          <cell r="A721" t="str">
            <v/>
          </cell>
          <cell r="B721" t="str">
            <v/>
          </cell>
        </row>
        <row r="722">
          <cell r="A722" t="str">
            <v/>
          </cell>
          <cell r="B722" t="str">
            <v/>
          </cell>
        </row>
        <row r="723">
          <cell r="A723" t="str">
            <v>CalWINCalWINSecured Baseline-RevASPIREBPO</v>
          </cell>
          <cell r="B723" t="str">
            <v>CalWINSecured Baseline-RevASPIREBPO</v>
          </cell>
          <cell r="H723">
            <v>0</v>
          </cell>
          <cell r="J723">
            <v>0</v>
          </cell>
          <cell r="K723">
            <v>0</v>
          </cell>
          <cell r="L723">
            <v>0</v>
          </cell>
          <cell r="N723">
            <v>0</v>
          </cell>
          <cell r="O723">
            <v>0</v>
          </cell>
          <cell r="P723">
            <v>0</v>
          </cell>
          <cell r="Q723">
            <v>0</v>
          </cell>
          <cell r="S723">
            <v>0</v>
          </cell>
          <cell r="Y723">
            <v>0</v>
          </cell>
          <cell r="AA723">
            <v>0</v>
          </cell>
          <cell r="AB723">
            <v>0</v>
          </cell>
          <cell r="AC723">
            <v>0</v>
          </cell>
          <cell r="AE723">
            <v>0</v>
          </cell>
          <cell r="AF723">
            <v>0</v>
          </cell>
          <cell r="AG723">
            <v>0</v>
          </cell>
          <cell r="AH723">
            <v>0</v>
          </cell>
          <cell r="AJ723">
            <v>0</v>
          </cell>
          <cell r="AP723">
            <v>0</v>
          </cell>
          <cell r="AR723">
            <v>0</v>
          </cell>
          <cell r="AS723">
            <v>0</v>
          </cell>
          <cell r="AT723">
            <v>0</v>
          </cell>
          <cell r="AV723">
            <v>0</v>
          </cell>
          <cell r="AW723">
            <v>0</v>
          </cell>
          <cell r="AX723">
            <v>0</v>
          </cell>
          <cell r="AY723">
            <v>0</v>
          </cell>
          <cell r="BA723">
            <v>0</v>
          </cell>
          <cell r="BG723">
            <v>0</v>
          </cell>
          <cell r="BI723">
            <v>0</v>
          </cell>
          <cell r="BJ723">
            <v>0</v>
          </cell>
          <cell r="BK723">
            <v>0</v>
          </cell>
          <cell r="BM723">
            <v>0</v>
          </cell>
          <cell r="BN723">
            <v>0</v>
          </cell>
          <cell r="BO723">
            <v>0</v>
          </cell>
          <cell r="BP723">
            <v>0</v>
          </cell>
          <cell r="BR723">
            <v>0</v>
          </cell>
          <cell r="BX723">
            <v>0</v>
          </cell>
          <cell r="BZ723">
            <v>0</v>
          </cell>
          <cell r="CA723">
            <v>0</v>
          </cell>
          <cell r="CB723">
            <v>0</v>
          </cell>
          <cell r="CD723">
            <v>0</v>
          </cell>
          <cell r="CE723">
            <v>0</v>
          </cell>
          <cell r="CF723">
            <v>0</v>
          </cell>
          <cell r="CG723">
            <v>0</v>
          </cell>
          <cell r="CI723">
            <v>0</v>
          </cell>
          <cell r="CO723">
            <v>5400333.79</v>
          </cell>
          <cell r="CQ723">
            <v>5283195.17</v>
          </cell>
          <cell r="CR723">
            <v>5059634.93</v>
          </cell>
          <cell r="CS723">
            <v>5192835.5</v>
          </cell>
          <cell r="CU723">
            <v>5144046.09</v>
          </cell>
          <cell r="CV723">
            <v>5146182.0200000005</v>
          </cell>
          <cell r="CW723">
            <v>5016371</v>
          </cell>
          <cell r="CX723">
            <v>5081029.6500000004</v>
          </cell>
          <cell r="CZ723">
            <v>5103091.1300000008</v>
          </cell>
          <cell r="DF723">
            <v>0</v>
          </cell>
          <cell r="DH723">
            <v>0</v>
          </cell>
          <cell r="DI723">
            <v>0</v>
          </cell>
          <cell r="DJ723">
            <v>0</v>
          </cell>
          <cell r="DK723">
            <v>0</v>
          </cell>
          <cell r="DL723">
            <v>0</v>
          </cell>
          <cell r="DM723">
            <v>0</v>
          </cell>
          <cell r="DN723">
            <v>0</v>
          </cell>
          <cell r="DO723">
            <v>0</v>
          </cell>
          <cell r="DP723">
            <v>0</v>
          </cell>
          <cell r="DQ723">
            <v>0</v>
          </cell>
          <cell r="DW723">
            <v>0</v>
          </cell>
          <cell r="DX723">
            <v>0</v>
          </cell>
          <cell r="DY723">
            <v>0</v>
          </cell>
          <cell r="DZ723">
            <v>0</v>
          </cell>
          <cell r="EA723">
            <v>0</v>
          </cell>
          <cell r="EB723">
            <v>0</v>
          </cell>
          <cell r="EC723">
            <v>0</v>
          </cell>
          <cell r="ED723">
            <v>0</v>
          </cell>
          <cell r="EE723">
            <v>0</v>
          </cell>
          <cell r="EF723">
            <v>0</v>
          </cell>
          <cell r="EG723">
            <v>0</v>
          </cell>
          <cell r="EH723">
            <v>0</v>
          </cell>
          <cell r="EN723">
            <v>0</v>
          </cell>
          <cell r="EO723">
            <v>0</v>
          </cell>
          <cell r="EP723">
            <v>0</v>
          </cell>
          <cell r="EQ723">
            <v>0</v>
          </cell>
          <cell r="ER723">
            <v>0</v>
          </cell>
          <cell r="ES723">
            <v>0</v>
          </cell>
          <cell r="ET723">
            <v>0</v>
          </cell>
          <cell r="EU723">
            <v>0</v>
          </cell>
          <cell r="EV723">
            <v>0</v>
          </cell>
          <cell r="EW723">
            <v>0</v>
          </cell>
          <cell r="EX723">
            <v>0</v>
          </cell>
          <cell r="EY723">
            <v>0</v>
          </cell>
          <cell r="FE723">
            <v>0</v>
          </cell>
          <cell r="FF723">
            <v>0</v>
          </cell>
          <cell r="FG723">
            <v>0</v>
          </cell>
          <cell r="FH723">
            <v>0</v>
          </cell>
          <cell r="FI723">
            <v>0</v>
          </cell>
          <cell r="FJ723">
            <v>0</v>
          </cell>
          <cell r="FK723">
            <v>0</v>
          </cell>
          <cell r="FL723">
            <v>0</v>
          </cell>
          <cell r="FM723">
            <v>0</v>
          </cell>
          <cell r="FN723">
            <v>0</v>
          </cell>
          <cell r="FO723">
            <v>0</v>
          </cell>
          <cell r="FP723">
            <v>0</v>
          </cell>
          <cell r="FV723">
            <v>0</v>
          </cell>
          <cell r="FW723">
            <v>0</v>
          </cell>
          <cell r="FX723">
            <v>0</v>
          </cell>
          <cell r="FY723">
            <v>0</v>
          </cell>
          <cell r="FZ723">
            <v>0</v>
          </cell>
          <cell r="GA723">
            <v>0</v>
          </cell>
          <cell r="GB723">
            <v>0</v>
          </cell>
          <cell r="GC723">
            <v>0</v>
          </cell>
          <cell r="GD723">
            <v>0</v>
          </cell>
          <cell r="GE723">
            <v>0</v>
          </cell>
          <cell r="GF723">
            <v>0</v>
          </cell>
          <cell r="GG723">
            <v>0</v>
          </cell>
          <cell r="GM723">
            <v>0</v>
          </cell>
          <cell r="GN723">
            <v>0</v>
          </cell>
          <cell r="GO723">
            <v>0</v>
          </cell>
          <cell r="GP723">
            <v>0</v>
          </cell>
          <cell r="GQ723">
            <v>0</v>
          </cell>
          <cell r="GR723">
            <v>0</v>
          </cell>
          <cell r="GS723">
            <v>0</v>
          </cell>
          <cell r="GT723">
            <v>0</v>
          </cell>
          <cell r="GU723">
            <v>0</v>
          </cell>
          <cell r="GV723">
            <v>0</v>
          </cell>
          <cell r="GW723">
            <v>0</v>
          </cell>
          <cell r="GX723">
            <v>0</v>
          </cell>
          <cell r="HD723">
            <v>0</v>
          </cell>
          <cell r="HE723">
            <v>0</v>
          </cell>
          <cell r="HF723">
            <v>0</v>
          </cell>
          <cell r="HG723">
            <v>0</v>
          </cell>
          <cell r="HH723">
            <v>0</v>
          </cell>
          <cell r="HN723" t="e">
            <v>#REF!</v>
          </cell>
        </row>
        <row r="724">
          <cell r="A724" t="str">
            <v>CalWINCalWINSecured Volumetric-RevASPIREBPO</v>
          </cell>
          <cell r="B724" t="str">
            <v>CalWINSecured Volumetric-RevASPIREBPO</v>
          </cell>
          <cell r="H724">
            <v>0</v>
          </cell>
          <cell r="J724">
            <v>0</v>
          </cell>
          <cell r="K724">
            <v>0</v>
          </cell>
          <cell r="L724">
            <v>0</v>
          </cell>
          <cell r="N724">
            <v>0</v>
          </cell>
          <cell r="O724">
            <v>0</v>
          </cell>
          <cell r="P724">
            <v>0</v>
          </cell>
          <cell r="Q724">
            <v>0</v>
          </cell>
          <cell r="S724">
            <v>0</v>
          </cell>
          <cell r="Y724">
            <v>0</v>
          </cell>
          <cell r="AA724">
            <v>0</v>
          </cell>
          <cell r="AB724">
            <v>0</v>
          </cell>
          <cell r="AC724">
            <v>0</v>
          </cell>
          <cell r="AE724">
            <v>0</v>
          </cell>
          <cell r="AF724">
            <v>0</v>
          </cell>
          <cell r="AG724">
            <v>0</v>
          </cell>
          <cell r="AH724">
            <v>0</v>
          </cell>
          <cell r="AJ724">
            <v>0</v>
          </cell>
          <cell r="AP724">
            <v>0</v>
          </cell>
          <cell r="AR724">
            <v>0</v>
          </cell>
          <cell r="AS724">
            <v>0</v>
          </cell>
          <cell r="AT724">
            <v>0</v>
          </cell>
          <cell r="AV724">
            <v>0</v>
          </cell>
          <cell r="AW724">
            <v>0</v>
          </cell>
          <cell r="AX724">
            <v>0</v>
          </cell>
          <cell r="AY724">
            <v>0</v>
          </cell>
          <cell r="BA724">
            <v>0</v>
          </cell>
          <cell r="BG724">
            <v>0</v>
          </cell>
          <cell r="BI724">
            <v>0</v>
          </cell>
          <cell r="BJ724">
            <v>0</v>
          </cell>
          <cell r="BK724">
            <v>0</v>
          </cell>
          <cell r="BM724">
            <v>0</v>
          </cell>
          <cell r="BN724">
            <v>0</v>
          </cell>
          <cell r="BO724">
            <v>0</v>
          </cell>
          <cell r="BP724">
            <v>0</v>
          </cell>
          <cell r="BR724">
            <v>0</v>
          </cell>
          <cell r="BX724">
            <v>0</v>
          </cell>
          <cell r="BZ724">
            <v>0</v>
          </cell>
          <cell r="CA724">
            <v>0</v>
          </cell>
          <cell r="CB724">
            <v>0</v>
          </cell>
          <cell r="CD724">
            <v>0</v>
          </cell>
          <cell r="CE724">
            <v>0</v>
          </cell>
          <cell r="CF724">
            <v>0</v>
          </cell>
          <cell r="CG724">
            <v>0</v>
          </cell>
          <cell r="CI724">
            <v>0</v>
          </cell>
          <cell r="CO724">
            <v>0</v>
          </cell>
          <cell r="CQ724">
            <v>0</v>
          </cell>
          <cell r="CR724">
            <v>0</v>
          </cell>
          <cell r="CS724">
            <v>0</v>
          </cell>
          <cell r="CU724">
            <v>0</v>
          </cell>
          <cell r="CV724">
            <v>0</v>
          </cell>
          <cell r="CW724">
            <v>0</v>
          </cell>
          <cell r="CX724">
            <v>0</v>
          </cell>
          <cell r="CZ724">
            <v>0</v>
          </cell>
          <cell r="DF724">
            <v>0</v>
          </cell>
          <cell r="DH724">
            <v>0</v>
          </cell>
          <cell r="DI724">
            <v>0</v>
          </cell>
          <cell r="DJ724">
            <v>0</v>
          </cell>
          <cell r="DK724">
            <v>0</v>
          </cell>
          <cell r="DL724">
            <v>0</v>
          </cell>
          <cell r="DM724">
            <v>0</v>
          </cell>
          <cell r="DN724">
            <v>0</v>
          </cell>
          <cell r="DO724">
            <v>0</v>
          </cell>
          <cell r="DP724">
            <v>0</v>
          </cell>
          <cell r="DQ724">
            <v>0</v>
          </cell>
          <cell r="DW724">
            <v>0</v>
          </cell>
          <cell r="DX724">
            <v>0</v>
          </cell>
          <cell r="DY724">
            <v>0</v>
          </cell>
          <cell r="DZ724">
            <v>0</v>
          </cell>
          <cell r="EA724">
            <v>0</v>
          </cell>
          <cell r="EB724">
            <v>0</v>
          </cell>
          <cell r="EC724">
            <v>0</v>
          </cell>
          <cell r="ED724">
            <v>0</v>
          </cell>
          <cell r="EE724">
            <v>0</v>
          </cell>
          <cell r="EF724">
            <v>0</v>
          </cell>
          <cell r="EG724">
            <v>0</v>
          </cell>
          <cell r="EH724">
            <v>0</v>
          </cell>
          <cell r="EN724">
            <v>0</v>
          </cell>
          <cell r="EO724">
            <v>0</v>
          </cell>
          <cell r="EP724">
            <v>0</v>
          </cell>
          <cell r="EQ724">
            <v>0</v>
          </cell>
          <cell r="ER724">
            <v>0</v>
          </cell>
          <cell r="ES724">
            <v>0</v>
          </cell>
          <cell r="ET724">
            <v>0</v>
          </cell>
          <cell r="EU724">
            <v>0</v>
          </cell>
          <cell r="EV724">
            <v>0</v>
          </cell>
          <cell r="EW724">
            <v>0</v>
          </cell>
          <cell r="EX724">
            <v>0</v>
          </cell>
          <cell r="EY724">
            <v>0</v>
          </cell>
          <cell r="FE724">
            <v>0</v>
          </cell>
          <cell r="FF724">
            <v>0</v>
          </cell>
          <cell r="FG724">
            <v>0</v>
          </cell>
          <cell r="FH724">
            <v>0</v>
          </cell>
          <cell r="FI724">
            <v>0</v>
          </cell>
          <cell r="FJ724">
            <v>0</v>
          </cell>
          <cell r="FK724">
            <v>0</v>
          </cell>
          <cell r="FL724">
            <v>0</v>
          </cell>
          <cell r="FM724">
            <v>0</v>
          </cell>
          <cell r="FN724">
            <v>0</v>
          </cell>
          <cell r="FO724">
            <v>0</v>
          </cell>
          <cell r="FP724">
            <v>0</v>
          </cell>
          <cell r="FV724">
            <v>0</v>
          </cell>
          <cell r="FW724">
            <v>0</v>
          </cell>
          <cell r="FX724">
            <v>0</v>
          </cell>
          <cell r="FY724">
            <v>0</v>
          </cell>
          <cell r="FZ724">
            <v>0</v>
          </cell>
          <cell r="GA724">
            <v>0</v>
          </cell>
          <cell r="GB724">
            <v>0</v>
          </cell>
          <cell r="GC724">
            <v>0</v>
          </cell>
          <cell r="GD724">
            <v>0</v>
          </cell>
          <cell r="GE724">
            <v>0</v>
          </cell>
          <cell r="GF724">
            <v>0</v>
          </cell>
          <cell r="GG724">
            <v>0</v>
          </cell>
          <cell r="GM724">
            <v>0</v>
          </cell>
          <cell r="GN724">
            <v>0</v>
          </cell>
          <cell r="GO724">
            <v>0</v>
          </cell>
          <cell r="GP724">
            <v>0</v>
          </cell>
          <cell r="GQ724">
            <v>0</v>
          </cell>
          <cell r="GR724">
            <v>0</v>
          </cell>
          <cell r="GS724">
            <v>0</v>
          </cell>
          <cell r="GT724">
            <v>0</v>
          </cell>
          <cell r="GU724">
            <v>0</v>
          </cell>
          <cell r="GV724">
            <v>0</v>
          </cell>
          <cell r="GW724">
            <v>0</v>
          </cell>
          <cell r="GX724">
            <v>0</v>
          </cell>
          <cell r="HD724">
            <v>0</v>
          </cell>
          <cell r="HE724">
            <v>0</v>
          </cell>
          <cell r="HF724">
            <v>0</v>
          </cell>
          <cell r="HG724">
            <v>0</v>
          </cell>
          <cell r="HH724">
            <v>0</v>
          </cell>
          <cell r="HN724" t="e">
            <v>#REF!</v>
          </cell>
        </row>
        <row r="725">
          <cell r="A725" t="str">
            <v>CalWINCalWINTotal-Secured-RevASPIREBPO</v>
          </cell>
          <cell r="B725" t="str">
            <v>CalWINTotal-Secured-RevASPIREBPO</v>
          </cell>
          <cell r="H725">
            <v>0</v>
          </cell>
          <cell r="J725">
            <v>0</v>
          </cell>
          <cell r="K725">
            <v>0</v>
          </cell>
          <cell r="L725">
            <v>0</v>
          </cell>
          <cell r="N725">
            <v>0</v>
          </cell>
          <cell r="O725">
            <v>0</v>
          </cell>
          <cell r="P725">
            <v>0</v>
          </cell>
          <cell r="Q725">
            <v>0</v>
          </cell>
          <cell r="S725">
            <v>0</v>
          </cell>
          <cell r="Y725">
            <v>0</v>
          </cell>
          <cell r="AA725">
            <v>0</v>
          </cell>
          <cell r="AB725">
            <v>0</v>
          </cell>
          <cell r="AC725">
            <v>0</v>
          </cell>
          <cell r="AE725">
            <v>0</v>
          </cell>
          <cell r="AF725">
            <v>0</v>
          </cell>
          <cell r="AG725">
            <v>0</v>
          </cell>
          <cell r="AH725">
            <v>0</v>
          </cell>
          <cell r="AJ725">
            <v>0</v>
          </cell>
          <cell r="AP725">
            <v>0</v>
          </cell>
          <cell r="AR725">
            <v>0</v>
          </cell>
          <cell r="AS725">
            <v>0</v>
          </cell>
          <cell r="AT725">
            <v>0</v>
          </cell>
          <cell r="AV725">
            <v>0</v>
          </cell>
          <cell r="AW725">
            <v>0</v>
          </cell>
          <cell r="AX725">
            <v>0</v>
          </cell>
          <cell r="AY725">
            <v>0</v>
          </cell>
          <cell r="BA725">
            <v>0</v>
          </cell>
          <cell r="BG725">
            <v>0</v>
          </cell>
          <cell r="BI725">
            <v>0</v>
          </cell>
          <cell r="BJ725">
            <v>0</v>
          </cell>
          <cell r="BK725">
            <v>0</v>
          </cell>
          <cell r="BM725">
            <v>0</v>
          </cell>
          <cell r="BN725">
            <v>0</v>
          </cell>
          <cell r="BO725">
            <v>0</v>
          </cell>
          <cell r="BP725">
            <v>0</v>
          </cell>
          <cell r="BR725">
            <v>0</v>
          </cell>
          <cell r="BX725">
            <v>0</v>
          </cell>
          <cell r="BZ725">
            <v>0</v>
          </cell>
          <cell r="CA725">
            <v>0</v>
          </cell>
          <cell r="CB725">
            <v>0</v>
          </cell>
          <cell r="CD725">
            <v>0</v>
          </cell>
          <cell r="CE725">
            <v>0</v>
          </cell>
          <cell r="CF725">
            <v>0</v>
          </cell>
          <cell r="CG725">
            <v>0</v>
          </cell>
          <cell r="CI725">
            <v>0</v>
          </cell>
          <cell r="CO725">
            <v>5400333.79</v>
          </cell>
          <cell r="CQ725">
            <v>5283195.17</v>
          </cell>
          <cell r="CR725">
            <v>5059634.93</v>
          </cell>
          <cell r="CS725">
            <v>5192835.5</v>
          </cell>
          <cell r="CU725">
            <v>5144046.09</v>
          </cell>
          <cell r="CV725">
            <v>5146182.0200000005</v>
          </cell>
          <cell r="CW725">
            <v>5016371</v>
          </cell>
          <cell r="CX725">
            <v>5081029.6500000004</v>
          </cell>
          <cell r="CZ725">
            <v>5103091.1300000008</v>
          </cell>
          <cell r="DF725">
            <v>0</v>
          </cell>
          <cell r="DH725">
            <v>0</v>
          </cell>
          <cell r="DI725">
            <v>0</v>
          </cell>
          <cell r="DJ725">
            <v>0</v>
          </cell>
          <cell r="DK725">
            <v>0</v>
          </cell>
          <cell r="DL725">
            <v>0</v>
          </cell>
          <cell r="DM725">
            <v>0</v>
          </cell>
          <cell r="DN725">
            <v>0</v>
          </cell>
          <cell r="DO725">
            <v>0</v>
          </cell>
          <cell r="DP725">
            <v>0</v>
          </cell>
          <cell r="DQ725">
            <v>0</v>
          </cell>
          <cell r="DW725">
            <v>0</v>
          </cell>
          <cell r="DX725">
            <v>0</v>
          </cell>
          <cell r="DY725">
            <v>0</v>
          </cell>
          <cell r="DZ725">
            <v>0</v>
          </cell>
          <cell r="EA725">
            <v>0</v>
          </cell>
          <cell r="EB725">
            <v>0</v>
          </cell>
          <cell r="EC725">
            <v>0</v>
          </cell>
          <cell r="ED725">
            <v>0</v>
          </cell>
          <cell r="EE725">
            <v>0</v>
          </cell>
          <cell r="EF725">
            <v>0</v>
          </cell>
          <cell r="EG725">
            <v>0</v>
          </cell>
          <cell r="EH725">
            <v>0</v>
          </cell>
          <cell r="EN725">
            <v>0</v>
          </cell>
          <cell r="EO725">
            <v>0</v>
          </cell>
          <cell r="EP725">
            <v>0</v>
          </cell>
          <cell r="EQ725">
            <v>0</v>
          </cell>
          <cell r="ER725">
            <v>0</v>
          </cell>
          <cell r="ES725">
            <v>0</v>
          </cell>
          <cell r="ET725">
            <v>0</v>
          </cell>
          <cell r="EU725">
            <v>0</v>
          </cell>
          <cell r="EV725">
            <v>0</v>
          </cell>
          <cell r="EW725">
            <v>0</v>
          </cell>
          <cell r="EX725">
            <v>0</v>
          </cell>
          <cell r="EY725">
            <v>0</v>
          </cell>
          <cell r="FE725">
            <v>0</v>
          </cell>
          <cell r="FF725">
            <v>0</v>
          </cell>
          <cell r="FG725">
            <v>0</v>
          </cell>
          <cell r="FH725">
            <v>0</v>
          </cell>
          <cell r="FI725">
            <v>0</v>
          </cell>
          <cell r="FJ725">
            <v>0</v>
          </cell>
          <cell r="FK725">
            <v>0</v>
          </cell>
          <cell r="FL725">
            <v>0</v>
          </cell>
          <cell r="FM725">
            <v>0</v>
          </cell>
          <cell r="FN725">
            <v>0</v>
          </cell>
          <cell r="FO725">
            <v>0</v>
          </cell>
          <cell r="FP725">
            <v>0</v>
          </cell>
          <cell r="FV725">
            <v>0</v>
          </cell>
          <cell r="FW725">
            <v>0</v>
          </cell>
          <cell r="FX725">
            <v>0</v>
          </cell>
          <cell r="FY725">
            <v>0</v>
          </cell>
          <cell r="FZ725">
            <v>0</v>
          </cell>
          <cell r="GA725">
            <v>0</v>
          </cell>
          <cell r="GB725">
            <v>0</v>
          </cell>
          <cell r="GC725">
            <v>0</v>
          </cell>
          <cell r="GD725">
            <v>0</v>
          </cell>
          <cell r="GE725">
            <v>0</v>
          </cell>
          <cell r="GF725">
            <v>0</v>
          </cell>
          <cell r="GG725">
            <v>0</v>
          </cell>
          <cell r="GM725">
            <v>0</v>
          </cell>
          <cell r="GN725">
            <v>0</v>
          </cell>
          <cell r="GO725">
            <v>0</v>
          </cell>
          <cell r="GP725">
            <v>0</v>
          </cell>
          <cell r="GQ725">
            <v>0</v>
          </cell>
          <cell r="GR725">
            <v>0</v>
          </cell>
          <cell r="GS725">
            <v>0</v>
          </cell>
          <cell r="GT725">
            <v>0</v>
          </cell>
          <cell r="GU725">
            <v>0</v>
          </cell>
          <cell r="GV725">
            <v>0</v>
          </cell>
          <cell r="GW725">
            <v>0</v>
          </cell>
          <cell r="GX725">
            <v>0</v>
          </cell>
          <cell r="HD725">
            <v>0</v>
          </cell>
          <cell r="HE725">
            <v>0</v>
          </cell>
          <cell r="HF725">
            <v>0</v>
          </cell>
          <cell r="HG725">
            <v>0</v>
          </cell>
          <cell r="HH725">
            <v>0</v>
          </cell>
          <cell r="HN725" t="e">
            <v>#REF!</v>
          </cell>
        </row>
        <row r="726">
          <cell r="A726" t="str">
            <v>CalWINCalWINAIB New Sales-RevASPIREBPO</v>
          </cell>
          <cell r="B726" t="str">
            <v>CalWINAIB New Sales-RevASPIREBPO</v>
          </cell>
          <cell r="H726">
            <v>0</v>
          </cell>
          <cell r="J726">
            <v>0</v>
          </cell>
          <cell r="K726">
            <v>0</v>
          </cell>
          <cell r="L726">
            <v>0</v>
          </cell>
          <cell r="N726">
            <v>0</v>
          </cell>
          <cell r="O726">
            <v>0</v>
          </cell>
          <cell r="P726">
            <v>0</v>
          </cell>
          <cell r="Q726">
            <v>0</v>
          </cell>
          <cell r="S726">
            <v>0</v>
          </cell>
          <cell r="Y726">
            <v>0</v>
          </cell>
          <cell r="AA726">
            <v>0</v>
          </cell>
          <cell r="AB726">
            <v>0</v>
          </cell>
          <cell r="AC726">
            <v>0</v>
          </cell>
          <cell r="AE726">
            <v>0</v>
          </cell>
          <cell r="AF726">
            <v>0</v>
          </cell>
          <cell r="AG726">
            <v>0</v>
          </cell>
          <cell r="AH726">
            <v>0</v>
          </cell>
          <cell r="AJ726">
            <v>0</v>
          </cell>
          <cell r="AP726">
            <v>0</v>
          </cell>
          <cell r="AR726">
            <v>0</v>
          </cell>
          <cell r="AS726">
            <v>0</v>
          </cell>
          <cell r="AT726">
            <v>0</v>
          </cell>
          <cell r="AV726">
            <v>0</v>
          </cell>
          <cell r="AW726">
            <v>0</v>
          </cell>
          <cell r="AX726">
            <v>0</v>
          </cell>
          <cell r="AY726">
            <v>0</v>
          </cell>
          <cell r="BA726">
            <v>0</v>
          </cell>
          <cell r="BG726">
            <v>0</v>
          </cell>
          <cell r="BI726">
            <v>0</v>
          </cell>
          <cell r="BJ726">
            <v>0</v>
          </cell>
          <cell r="BK726">
            <v>0</v>
          </cell>
          <cell r="BM726">
            <v>0</v>
          </cell>
          <cell r="BN726">
            <v>0</v>
          </cell>
          <cell r="BO726">
            <v>0</v>
          </cell>
          <cell r="BP726">
            <v>0</v>
          </cell>
          <cell r="BR726">
            <v>0</v>
          </cell>
          <cell r="BX726">
            <v>0</v>
          </cell>
          <cell r="BZ726">
            <v>0</v>
          </cell>
          <cell r="CA726">
            <v>0</v>
          </cell>
          <cell r="CB726">
            <v>0</v>
          </cell>
          <cell r="CD726">
            <v>0</v>
          </cell>
          <cell r="CE726">
            <v>0</v>
          </cell>
          <cell r="CF726">
            <v>0</v>
          </cell>
          <cell r="CG726">
            <v>0</v>
          </cell>
          <cell r="CI726">
            <v>0</v>
          </cell>
          <cell r="CO726">
            <v>1238550.0000000002</v>
          </cell>
          <cell r="CQ726">
            <v>1345689</v>
          </cell>
          <cell r="CR726">
            <v>1748580</v>
          </cell>
          <cell r="CS726">
            <v>1998590</v>
          </cell>
          <cell r="CU726">
            <v>1998589.47</v>
          </cell>
          <cell r="CV726">
            <v>2170019.4500000002</v>
          </cell>
          <cell r="CW726">
            <v>1682129.78</v>
          </cell>
          <cell r="CX726">
            <v>1682129.77</v>
          </cell>
          <cell r="CZ726">
            <v>1853560.1300000001</v>
          </cell>
          <cell r="DF726">
            <v>0</v>
          </cell>
          <cell r="DH726">
            <v>0</v>
          </cell>
          <cell r="DI726">
            <v>0</v>
          </cell>
          <cell r="DJ726">
            <v>0</v>
          </cell>
          <cell r="DK726">
            <v>0</v>
          </cell>
          <cell r="DL726">
            <v>0</v>
          </cell>
          <cell r="DM726">
            <v>0</v>
          </cell>
          <cell r="DN726">
            <v>0</v>
          </cell>
          <cell r="DO726">
            <v>0</v>
          </cell>
          <cell r="DP726">
            <v>0</v>
          </cell>
          <cell r="DQ726">
            <v>0</v>
          </cell>
          <cell r="DW726">
            <v>0</v>
          </cell>
          <cell r="DX726">
            <v>0</v>
          </cell>
          <cell r="DY726">
            <v>0</v>
          </cell>
          <cell r="DZ726">
            <v>0</v>
          </cell>
          <cell r="EA726">
            <v>0</v>
          </cell>
          <cell r="EB726">
            <v>0</v>
          </cell>
          <cell r="EC726">
            <v>0</v>
          </cell>
          <cell r="ED726">
            <v>0</v>
          </cell>
          <cell r="EE726">
            <v>0</v>
          </cell>
          <cell r="EF726">
            <v>0</v>
          </cell>
          <cell r="EG726">
            <v>0</v>
          </cell>
          <cell r="EH726">
            <v>0</v>
          </cell>
          <cell r="EN726">
            <v>0</v>
          </cell>
          <cell r="EO726">
            <v>0</v>
          </cell>
          <cell r="EP726">
            <v>0</v>
          </cell>
          <cell r="EQ726">
            <v>0</v>
          </cell>
          <cell r="ER726">
            <v>0</v>
          </cell>
          <cell r="ES726">
            <v>0</v>
          </cell>
          <cell r="ET726">
            <v>0</v>
          </cell>
          <cell r="EU726">
            <v>0</v>
          </cell>
          <cell r="EV726">
            <v>0</v>
          </cell>
          <cell r="EW726">
            <v>0</v>
          </cell>
          <cell r="EX726">
            <v>0</v>
          </cell>
          <cell r="EY726">
            <v>0</v>
          </cell>
          <cell r="FE726">
            <v>0</v>
          </cell>
          <cell r="FF726">
            <v>0</v>
          </cell>
          <cell r="FG726">
            <v>0</v>
          </cell>
          <cell r="FH726">
            <v>0</v>
          </cell>
          <cell r="FI726">
            <v>0</v>
          </cell>
          <cell r="FJ726">
            <v>0</v>
          </cell>
          <cell r="FK726">
            <v>0</v>
          </cell>
          <cell r="FL726">
            <v>0</v>
          </cell>
          <cell r="FM726">
            <v>0</v>
          </cell>
          <cell r="FN726">
            <v>0</v>
          </cell>
          <cell r="FO726">
            <v>0</v>
          </cell>
          <cell r="FP726">
            <v>0</v>
          </cell>
          <cell r="FV726">
            <v>0</v>
          </cell>
          <cell r="FW726">
            <v>0</v>
          </cell>
          <cell r="FX726">
            <v>0</v>
          </cell>
          <cell r="FY726">
            <v>0</v>
          </cell>
          <cell r="FZ726">
            <v>0</v>
          </cell>
          <cell r="GA726">
            <v>0</v>
          </cell>
          <cell r="GB726">
            <v>0</v>
          </cell>
          <cell r="GC726">
            <v>0</v>
          </cell>
          <cell r="GD726">
            <v>0</v>
          </cell>
          <cell r="GE726">
            <v>0</v>
          </cell>
          <cell r="GF726">
            <v>0</v>
          </cell>
          <cell r="GG726">
            <v>0</v>
          </cell>
          <cell r="GM726">
            <v>0</v>
          </cell>
          <cell r="GN726">
            <v>0</v>
          </cell>
          <cell r="GO726">
            <v>0</v>
          </cell>
          <cell r="GP726">
            <v>0</v>
          </cell>
          <cell r="GQ726">
            <v>0</v>
          </cell>
          <cell r="GR726">
            <v>0</v>
          </cell>
          <cell r="GS726">
            <v>0</v>
          </cell>
          <cell r="GT726">
            <v>0</v>
          </cell>
          <cell r="GU726">
            <v>0</v>
          </cell>
          <cell r="GV726">
            <v>0</v>
          </cell>
          <cell r="GW726">
            <v>0</v>
          </cell>
          <cell r="GX726">
            <v>0</v>
          </cell>
          <cell r="HD726">
            <v>0</v>
          </cell>
          <cell r="HE726">
            <v>0</v>
          </cell>
          <cell r="HF726">
            <v>0</v>
          </cell>
          <cell r="HG726">
            <v>0</v>
          </cell>
          <cell r="HH726">
            <v>0</v>
          </cell>
          <cell r="HN726" t="e">
            <v>#REF!</v>
          </cell>
        </row>
        <row r="727">
          <cell r="A727" t="str">
            <v>CalWINCalWINTotal-RevASPIREBPO</v>
          </cell>
          <cell r="B727" t="str">
            <v>CalWINTotal-RevASPIREBPO</v>
          </cell>
          <cell r="H727">
            <v>0</v>
          </cell>
          <cell r="J727">
            <v>0</v>
          </cell>
          <cell r="K727">
            <v>0</v>
          </cell>
          <cell r="L727">
            <v>0</v>
          </cell>
          <cell r="N727">
            <v>0</v>
          </cell>
          <cell r="O727">
            <v>0</v>
          </cell>
          <cell r="P727">
            <v>0</v>
          </cell>
          <cell r="Q727">
            <v>0</v>
          </cell>
          <cell r="S727">
            <v>0</v>
          </cell>
          <cell r="Y727">
            <v>0</v>
          </cell>
          <cell r="AA727">
            <v>0</v>
          </cell>
          <cell r="AB727">
            <v>0</v>
          </cell>
          <cell r="AC727">
            <v>0</v>
          </cell>
          <cell r="AE727">
            <v>0</v>
          </cell>
          <cell r="AF727">
            <v>0</v>
          </cell>
          <cell r="AG727">
            <v>0</v>
          </cell>
          <cell r="AH727">
            <v>0</v>
          </cell>
          <cell r="AJ727">
            <v>0</v>
          </cell>
          <cell r="AP727">
            <v>0</v>
          </cell>
          <cell r="AR727">
            <v>0</v>
          </cell>
          <cell r="AS727">
            <v>0</v>
          </cell>
          <cell r="AT727">
            <v>0</v>
          </cell>
          <cell r="AV727">
            <v>0</v>
          </cell>
          <cell r="AW727">
            <v>0</v>
          </cell>
          <cell r="AX727">
            <v>0</v>
          </cell>
          <cell r="AY727">
            <v>0</v>
          </cell>
          <cell r="BA727">
            <v>0</v>
          </cell>
          <cell r="BG727">
            <v>0</v>
          </cell>
          <cell r="BI727">
            <v>0</v>
          </cell>
          <cell r="BJ727">
            <v>0</v>
          </cell>
          <cell r="BK727">
            <v>0</v>
          </cell>
          <cell r="BM727">
            <v>0</v>
          </cell>
          <cell r="BN727">
            <v>0</v>
          </cell>
          <cell r="BO727">
            <v>0</v>
          </cell>
          <cell r="BP727">
            <v>0</v>
          </cell>
          <cell r="BR727">
            <v>0</v>
          </cell>
          <cell r="BX727">
            <v>0</v>
          </cell>
          <cell r="BZ727">
            <v>0</v>
          </cell>
          <cell r="CA727">
            <v>0</v>
          </cell>
          <cell r="CB727">
            <v>0</v>
          </cell>
          <cell r="CD727">
            <v>0</v>
          </cell>
          <cell r="CE727">
            <v>0</v>
          </cell>
          <cell r="CF727">
            <v>0</v>
          </cell>
          <cell r="CG727">
            <v>0</v>
          </cell>
          <cell r="CI727">
            <v>0</v>
          </cell>
          <cell r="CO727">
            <v>6638883.790000001</v>
          </cell>
          <cell r="CQ727">
            <v>6628884.169999999</v>
          </cell>
          <cell r="CR727">
            <v>6808214.9299999988</v>
          </cell>
          <cell r="CS727">
            <v>7191425.5</v>
          </cell>
          <cell r="CU727">
            <v>7142635.5599999996</v>
          </cell>
          <cell r="CV727">
            <v>7316201.4699999997</v>
          </cell>
          <cell r="CW727">
            <v>6698500.7800000003</v>
          </cell>
          <cell r="CX727">
            <v>6763159.4200000009</v>
          </cell>
          <cell r="CZ727">
            <v>6956651.2600000007</v>
          </cell>
          <cell r="DF727">
            <v>0</v>
          </cell>
          <cell r="DH727">
            <v>0</v>
          </cell>
          <cell r="DI727">
            <v>0</v>
          </cell>
          <cell r="DJ727">
            <v>0</v>
          </cell>
          <cell r="DK727">
            <v>0</v>
          </cell>
          <cell r="DL727">
            <v>0</v>
          </cell>
          <cell r="DM727">
            <v>0</v>
          </cell>
          <cell r="DN727">
            <v>0</v>
          </cell>
          <cell r="DO727">
            <v>0</v>
          </cell>
          <cell r="DP727">
            <v>0</v>
          </cell>
          <cell r="DQ727">
            <v>0</v>
          </cell>
          <cell r="DW727">
            <v>0</v>
          </cell>
          <cell r="DX727">
            <v>0</v>
          </cell>
          <cell r="DY727">
            <v>0</v>
          </cell>
          <cell r="DZ727">
            <v>0</v>
          </cell>
          <cell r="EA727">
            <v>0</v>
          </cell>
          <cell r="EB727">
            <v>0</v>
          </cell>
          <cell r="EC727">
            <v>0</v>
          </cell>
          <cell r="ED727">
            <v>0</v>
          </cell>
          <cell r="EE727">
            <v>0</v>
          </cell>
          <cell r="EF727">
            <v>0</v>
          </cell>
          <cell r="EG727">
            <v>0</v>
          </cell>
          <cell r="EH727">
            <v>0</v>
          </cell>
          <cell r="EN727">
            <v>0</v>
          </cell>
          <cell r="EO727">
            <v>0</v>
          </cell>
          <cell r="EP727">
            <v>0</v>
          </cell>
          <cell r="EQ727">
            <v>0</v>
          </cell>
          <cell r="ER727">
            <v>0</v>
          </cell>
          <cell r="ES727">
            <v>0</v>
          </cell>
          <cell r="ET727">
            <v>0</v>
          </cell>
          <cell r="EU727">
            <v>0</v>
          </cell>
          <cell r="EV727">
            <v>0</v>
          </cell>
          <cell r="EW727">
            <v>0</v>
          </cell>
          <cell r="EX727">
            <v>0</v>
          </cell>
          <cell r="EY727">
            <v>0</v>
          </cell>
          <cell r="FE727">
            <v>0</v>
          </cell>
          <cell r="FF727">
            <v>0</v>
          </cell>
          <cell r="FG727">
            <v>0</v>
          </cell>
          <cell r="FH727">
            <v>0</v>
          </cell>
          <cell r="FI727">
            <v>0</v>
          </cell>
          <cell r="FJ727">
            <v>0</v>
          </cell>
          <cell r="FK727">
            <v>0</v>
          </cell>
          <cell r="FL727">
            <v>0</v>
          </cell>
          <cell r="FM727">
            <v>0</v>
          </cell>
          <cell r="FN727">
            <v>0</v>
          </cell>
          <cell r="FO727">
            <v>0</v>
          </cell>
          <cell r="FP727">
            <v>0</v>
          </cell>
          <cell r="FV727">
            <v>0</v>
          </cell>
          <cell r="FW727">
            <v>0</v>
          </cell>
          <cell r="FX727">
            <v>0</v>
          </cell>
          <cell r="FY727">
            <v>0</v>
          </cell>
          <cell r="FZ727">
            <v>0</v>
          </cell>
          <cell r="GA727">
            <v>0</v>
          </cell>
          <cell r="GB727">
            <v>0</v>
          </cell>
          <cell r="GC727">
            <v>0</v>
          </cell>
          <cell r="GD727">
            <v>0</v>
          </cell>
          <cell r="GE727">
            <v>0</v>
          </cell>
          <cell r="GF727">
            <v>0</v>
          </cell>
          <cell r="GG727">
            <v>0</v>
          </cell>
          <cell r="GM727">
            <v>0</v>
          </cell>
          <cell r="GN727">
            <v>0</v>
          </cell>
          <cell r="GO727">
            <v>0</v>
          </cell>
          <cell r="GP727">
            <v>0</v>
          </cell>
          <cell r="GQ727">
            <v>0</v>
          </cell>
          <cell r="GR727">
            <v>0</v>
          </cell>
          <cell r="GS727">
            <v>0</v>
          </cell>
          <cell r="GT727">
            <v>0</v>
          </cell>
          <cell r="GU727">
            <v>0</v>
          </cell>
          <cell r="GV727">
            <v>0</v>
          </cell>
          <cell r="GW727">
            <v>0</v>
          </cell>
          <cell r="GX727">
            <v>0</v>
          </cell>
          <cell r="HD727">
            <v>0</v>
          </cell>
          <cell r="HE727">
            <v>0</v>
          </cell>
          <cell r="HF727">
            <v>0</v>
          </cell>
          <cell r="HG727">
            <v>0</v>
          </cell>
          <cell r="HH727">
            <v>0</v>
          </cell>
          <cell r="HN727" t="e">
            <v>#REF!</v>
          </cell>
        </row>
        <row r="728">
          <cell r="A728" t="str">
            <v>CalWINCalWINSecured Baseline-ExpASPIREBPO</v>
          </cell>
          <cell r="B728" t="str">
            <v>CalWINSecured Baseline-ExpASPIREBPO</v>
          </cell>
          <cell r="H728">
            <v>0</v>
          </cell>
          <cell r="J728">
            <v>0</v>
          </cell>
          <cell r="K728">
            <v>0</v>
          </cell>
          <cell r="L728">
            <v>0</v>
          </cell>
          <cell r="N728">
            <v>0</v>
          </cell>
          <cell r="O728">
            <v>0</v>
          </cell>
          <cell r="P728">
            <v>0</v>
          </cell>
          <cell r="Q728">
            <v>0</v>
          </cell>
          <cell r="S728">
            <v>0</v>
          </cell>
          <cell r="Y728">
            <v>0</v>
          </cell>
          <cell r="AA728">
            <v>0</v>
          </cell>
          <cell r="AB728">
            <v>0</v>
          </cell>
          <cell r="AC728">
            <v>0</v>
          </cell>
          <cell r="AE728">
            <v>0</v>
          </cell>
          <cell r="AF728">
            <v>0</v>
          </cell>
          <cell r="AG728">
            <v>0</v>
          </cell>
          <cell r="AH728">
            <v>0</v>
          </cell>
          <cell r="AJ728">
            <v>0</v>
          </cell>
          <cell r="AP728">
            <v>0</v>
          </cell>
          <cell r="AR728">
            <v>0</v>
          </cell>
          <cell r="AS728">
            <v>0</v>
          </cell>
          <cell r="AT728">
            <v>0</v>
          </cell>
          <cell r="AV728">
            <v>0</v>
          </cell>
          <cell r="AW728">
            <v>0</v>
          </cell>
          <cell r="AX728">
            <v>0</v>
          </cell>
          <cell r="AY728">
            <v>0</v>
          </cell>
          <cell r="BA728">
            <v>0</v>
          </cell>
          <cell r="BG728">
            <v>0</v>
          </cell>
          <cell r="BI728">
            <v>0</v>
          </cell>
          <cell r="BJ728">
            <v>0</v>
          </cell>
          <cell r="BK728">
            <v>0</v>
          </cell>
          <cell r="BM728">
            <v>0</v>
          </cell>
          <cell r="BN728">
            <v>0</v>
          </cell>
          <cell r="BO728">
            <v>0</v>
          </cell>
          <cell r="BP728">
            <v>0</v>
          </cell>
          <cell r="BR728">
            <v>0</v>
          </cell>
          <cell r="BX728">
            <v>0</v>
          </cell>
          <cell r="BZ728">
            <v>0</v>
          </cell>
          <cell r="CA728">
            <v>0</v>
          </cell>
          <cell r="CB728">
            <v>0</v>
          </cell>
          <cell r="CD728">
            <v>0</v>
          </cell>
          <cell r="CE728">
            <v>0</v>
          </cell>
          <cell r="CF728">
            <v>0</v>
          </cell>
          <cell r="CG728">
            <v>0</v>
          </cell>
          <cell r="CI728">
            <v>0</v>
          </cell>
          <cell r="CO728">
            <v>4451428.2300000004</v>
          </cell>
          <cell r="CQ728">
            <v>4391277.6099999994</v>
          </cell>
          <cell r="CR728">
            <v>3982273.3</v>
          </cell>
          <cell r="CS728">
            <v>3730311.6399999997</v>
          </cell>
          <cell r="CU728">
            <v>3550103.75</v>
          </cell>
          <cell r="CV728">
            <v>3534770.2199999993</v>
          </cell>
          <cell r="CW728">
            <v>3507652.23</v>
          </cell>
          <cell r="CX728">
            <v>3275409.3400000003</v>
          </cell>
          <cell r="CZ728">
            <v>3293547.51</v>
          </cell>
          <cell r="DF728">
            <v>0</v>
          </cell>
          <cell r="DH728">
            <v>0</v>
          </cell>
          <cell r="DI728">
            <v>0</v>
          </cell>
          <cell r="DJ728">
            <v>0</v>
          </cell>
          <cell r="DK728">
            <v>0</v>
          </cell>
          <cell r="DL728">
            <v>0</v>
          </cell>
          <cell r="DM728">
            <v>0</v>
          </cell>
          <cell r="DN728">
            <v>0</v>
          </cell>
          <cell r="DO728">
            <v>0</v>
          </cell>
          <cell r="DP728">
            <v>0</v>
          </cell>
          <cell r="DQ728">
            <v>0</v>
          </cell>
          <cell r="DW728">
            <v>0</v>
          </cell>
          <cell r="DX728">
            <v>0</v>
          </cell>
          <cell r="DY728">
            <v>0</v>
          </cell>
          <cell r="DZ728">
            <v>0</v>
          </cell>
          <cell r="EA728">
            <v>0</v>
          </cell>
          <cell r="EB728">
            <v>0</v>
          </cell>
          <cell r="EC728">
            <v>0</v>
          </cell>
          <cell r="ED728">
            <v>0</v>
          </cell>
          <cell r="EE728">
            <v>0</v>
          </cell>
          <cell r="EF728">
            <v>0</v>
          </cell>
          <cell r="EG728">
            <v>0</v>
          </cell>
          <cell r="EH728">
            <v>0</v>
          </cell>
          <cell r="EN728">
            <v>0</v>
          </cell>
          <cell r="EO728">
            <v>0</v>
          </cell>
          <cell r="EP728">
            <v>0</v>
          </cell>
          <cell r="EQ728">
            <v>0</v>
          </cell>
          <cell r="ER728">
            <v>0</v>
          </cell>
          <cell r="ES728">
            <v>0</v>
          </cell>
          <cell r="ET728">
            <v>0</v>
          </cell>
          <cell r="EU728">
            <v>0</v>
          </cell>
          <cell r="EV728">
            <v>0</v>
          </cell>
          <cell r="EW728">
            <v>0</v>
          </cell>
          <cell r="EX728">
            <v>0</v>
          </cell>
          <cell r="EY728">
            <v>0</v>
          </cell>
          <cell r="FE728">
            <v>0</v>
          </cell>
          <cell r="FF728">
            <v>0</v>
          </cell>
          <cell r="FG728">
            <v>0</v>
          </cell>
          <cell r="FH728">
            <v>0</v>
          </cell>
          <cell r="FI728">
            <v>0</v>
          </cell>
          <cell r="FJ728">
            <v>0</v>
          </cell>
          <cell r="FK728">
            <v>0</v>
          </cell>
          <cell r="FL728">
            <v>0</v>
          </cell>
          <cell r="FM728">
            <v>0</v>
          </cell>
          <cell r="FN728">
            <v>0</v>
          </cell>
          <cell r="FO728">
            <v>0</v>
          </cell>
          <cell r="FP728">
            <v>0</v>
          </cell>
          <cell r="FV728">
            <v>0</v>
          </cell>
          <cell r="FW728">
            <v>0</v>
          </cell>
          <cell r="FX728">
            <v>0</v>
          </cell>
          <cell r="FY728">
            <v>0</v>
          </cell>
          <cell r="FZ728">
            <v>0</v>
          </cell>
          <cell r="GA728">
            <v>0</v>
          </cell>
          <cell r="GB728">
            <v>0</v>
          </cell>
          <cell r="GC728">
            <v>0</v>
          </cell>
          <cell r="GD728">
            <v>0</v>
          </cell>
          <cell r="GE728">
            <v>0</v>
          </cell>
          <cell r="GF728">
            <v>0</v>
          </cell>
          <cell r="GG728">
            <v>0</v>
          </cell>
          <cell r="GM728">
            <v>0</v>
          </cell>
          <cell r="GN728">
            <v>0</v>
          </cell>
          <cell r="GO728">
            <v>0</v>
          </cell>
          <cell r="GP728">
            <v>0</v>
          </cell>
          <cell r="GQ728">
            <v>0</v>
          </cell>
          <cell r="GR728">
            <v>0</v>
          </cell>
          <cell r="GS728">
            <v>0</v>
          </cell>
          <cell r="GT728">
            <v>0</v>
          </cell>
          <cell r="GU728">
            <v>0</v>
          </cell>
          <cell r="GV728">
            <v>0</v>
          </cell>
          <cell r="GW728">
            <v>0</v>
          </cell>
          <cell r="GX728">
            <v>0</v>
          </cell>
          <cell r="HD728">
            <v>0</v>
          </cell>
          <cell r="HE728">
            <v>0</v>
          </cell>
          <cell r="HF728">
            <v>0</v>
          </cell>
          <cell r="HG728">
            <v>0</v>
          </cell>
          <cell r="HH728">
            <v>0</v>
          </cell>
          <cell r="HN728" t="e">
            <v>#REF!</v>
          </cell>
        </row>
        <row r="729">
          <cell r="A729" t="str">
            <v>CalWINCalWINSecured Volumetric-ExpASPIREBPO</v>
          </cell>
          <cell r="B729" t="str">
            <v>CalWINSecured Volumetric-ExpASPIREBPO</v>
          </cell>
          <cell r="H729">
            <v>0</v>
          </cell>
          <cell r="J729">
            <v>0</v>
          </cell>
          <cell r="K729">
            <v>0</v>
          </cell>
          <cell r="L729">
            <v>0</v>
          </cell>
          <cell r="N729">
            <v>0</v>
          </cell>
          <cell r="O729">
            <v>0</v>
          </cell>
          <cell r="P729">
            <v>0</v>
          </cell>
          <cell r="Q729">
            <v>0</v>
          </cell>
          <cell r="S729">
            <v>0</v>
          </cell>
          <cell r="Y729">
            <v>0</v>
          </cell>
          <cell r="AA729">
            <v>0</v>
          </cell>
          <cell r="AB729">
            <v>0</v>
          </cell>
          <cell r="AC729">
            <v>0</v>
          </cell>
          <cell r="AE729">
            <v>0</v>
          </cell>
          <cell r="AF729">
            <v>0</v>
          </cell>
          <cell r="AG729">
            <v>0</v>
          </cell>
          <cell r="AH729">
            <v>0</v>
          </cell>
          <cell r="AJ729">
            <v>0</v>
          </cell>
          <cell r="AP729">
            <v>0</v>
          </cell>
          <cell r="AR729">
            <v>0</v>
          </cell>
          <cell r="AS729">
            <v>0</v>
          </cell>
          <cell r="AT729">
            <v>0</v>
          </cell>
          <cell r="AV729">
            <v>0</v>
          </cell>
          <cell r="AW729">
            <v>0</v>
          </cell>
          <cell r="AX729">
            <v>0</v>
          </cell>
          <cell r="AY729">
            <v>0</v>
          </cell>
          <cell r="BA729">
            <v>0</v>
          </cell>
          <cell r="BG729">
            <v>0</v>
          </cell>
          <cell r="BI729">
            <v>0</v>
          </cell>
          <cell r="BJ729">
            <v>0</v>
          </cell>
          <cell r="BK729">
            <v>0</v>
          </cell>
          <cell r="BM729">
            <v>0</v>
          </cell>
          <cell r="BN729">
            <v>0</v>
          </cell>
          <cell r="BO729">
            <v>0</v>
          </cell>
          <cell r="BP729">
            <v>0</v>
          </cell>
          <cell r="BR729">
            <v>0</v>
          </cell>
          <cell r="BX729">
            <v>0</v>
          </cell>
          <cell r="BZ729">
            <v>0</v>
          </cell>
          <cell r="CA729">
            <v>0</v>
          </cell>
          <cell r="CB729">
            <v>0</v>
          </cell>
          <cell r="CD729">
            <v>0</v>
          </cell>
          <cell r="CE729">
            <v>0</v>
          </cell>
          <cell r="CF729">
            <v>0</v>
          </cell>
          <cell r="CG729">
            <v>0</v>
          </cell>
          <cell r="CI729">
            <v>0</v>
          </cell>
          <cell r="CO729">
            <v>0</v>
          </cell>
          <cell r="CQ729">
            <v>0</v>
          </cell>
          <cell r="CR729">
            <v>0</v>
          </cell>
          <cell r="CS729">
            <v>0</v>
          </cell>
          <cell r="CU729">
            <v>0</v>
          </cell>
          <cell r="CV729">
            <v>0</v>
          </cell>
          <cell r="CW729">
            <v>0</v>
          </cell>
          <cell r="CX729">
            <v>0</v>
          </cell>
          <cell r="CZ729">
            <v>0</v>
          </cell>
          <cell r="DF729">
            <v>0</v>
          </cell>
          <cell r="DH729">
            <v>0</v>
          </cell>
          <cell r="DI729">
            <v>0</v>
          </cell>
          <cell r="DJ729">
            <v>0</v>
          </cell>
          <cell r="DK729">
            <v>0</v>
          </cell>
          <cell r="DL729">
            <v>0</v>
          </cell>
          <cell r="DM729">
            <v>0</v>
          </cell>
          <cell r="DN729">
            <v>0</v>
          </cell>
          <cell r="DO729">
            <v>0</v>
          </cell>
          <cell r="DP729">
            <v>0</v>
          </cell>
          <cell r="DQ729">
            <v>0</v>
          </cell>
          <cell r="DW729">
            <v>0</v>
          </cell>
          <cell r="DX729">
            <v>0</v>
          </cell>
          <cell r="DY729">
            <v>0</v>
          </cell>
          <cell r="DZ729">
            <v>0</v>
          </cell>
          <cell r="EA729">
            <v>0</v>
          </cell>
          <cell r="EB729">
            <v>0</v>
          </cell>
          <cell r="EC729">
            <v>0</v>
          </cell>
          <cell r="ED729">
            <v>0</v>
          </cell>
          <cell r="EE729">
            <v>0</v>
          </cell>
          <cell r="EF729">
            <v>0</v>
          </cell>
          <cell r="EG729">
            <v>0</v>
          </cell>
          <cell r="EH729">
            <v>0</v>
          </cell>
          <cell r="EN729">
            <v>0</v>
          </cell>
          <cell r="EO729">
            <v>0</v>
          </cell>
          <cell r="EP729">
            <v>0</v>
          </cell>
          <cell r="EQ729">
            <v>0</v>
          </cell>
          <cell r="ER729">
            <v>0</v>
          </cell>
          <cell r="ES729">
            <v>0</v>
          </cell>
          <cell r="ET729">
            <v>0</v>
          </cell>
          <cell r="EU729">
            <v>0</v>
          </cell>
          <cell r="EV729">
            <v>0</v>
          </cell>
          <cell r="EW729">
            <v>0</v>
          </cell>
          <cell r="EX729">
            <v>0</v>
          </cell>
          <cell r="EY729">
            <v>0</v>
          </cell>
          <cell r="FE729">
            <v>0</v>
          </cell>
          <cell r="FF729">
            <v>0</v>
          </cell>
          <cell r="FG729">
            <v>0</v>
          </cell>
          <cell r="FH729">
            <v>0</v>
          </cell>
          <cell r="FI729">
            <v>0</v>
          </cell>
          <cell r="FJ729">
            <v>0</v>
          </cell>
          <cell r="FK729">
            <v>0</v>
          </cell>
          <cell r="FL729">
            <v>0</v>
          </cell>
          <cell r="FM729">
            <v>0</v>
          </cell>
          <cell r="FN729">
            <v>0</v>
          </cell>
          <cell r="FO729">
            <v>0</v>
          </cell>
          <cell r="FP729">
            <v>0</v>
          </cell>
          <cell r="FV729">
            <v>0</v>
          </cell>
          <cell r="FW729">
            <v>0</v>
          </cell>
          <cell r="FX729">
            <v>0</v>
          </cell>
          <cell r="FY729">
            <v>0</v>
          </cell>
          <cell r="FZ729">
            <v>0</v>
          </cell>
          <cell r="GA729">
            <v>0</v>
          </cell>
          <cell r="GB729">
            <v>0</v>
          </cell>
          <cell r="GC729">
            <v>0</v>
          </cell>
          <cell r="GD729">
            <v>0</v>
          </cell>
          <cell r="GE729">
            <v>0</v>
          </cell>
          <cell r="GF729">
            <v>0</v>
          </cell>
          <cell r="GG729">
            <v>0</v>
          </cell>
          <cell r="GM729">
            <v>0</v>
          </cell>
          <cell r="GN729">
            <v>0</v>
          </cell>
          <cell r="GO729">
            <v>0</v>
          </cell>
          <cell r="GP729">
            <v>0</v>
          </cell>
          <cell r="GQ729">
            <v>0</v>
          </cell>
          <cell r="GR729">
            <v>0</v>
          </cell>
          <cell r="GS729">
            <v>0</v>
          </cell>
          <cell r="GT729">
            <v>0</v>
          </cell>
          <cell r="GU729">
            <v>0</v>
          </cell>
          <cell r="GV729">
            <v>0</v>
          </cell>
          <cell r="GW729">
            <v>0</v>
          </cell>
          <cell r="GX729">
            <v>0</v>
          </cell>
          <cell r="HD729">
            <v>0</v>
          </cell>
          <cell r="HE729">
            <v>0</v>
          </cell>
          <cell r="HF729">
            <v>0</v>
          </cell>
          <cell r="HG729">
            <v>0</v>
          </cell>
          <cell r="HH729">
            <v>0</v>
          </cell>
          <cell r="HN729" t="e">
            <v>#REF!</v>
          </cell>
        </row>
        <row r="730">
          <cell r="A730" t="str">
            <v>CalWINCalWINTotal-Secured-ExpASPIREBPO</v>
          </cell>
          <cell r="B730" t="str">
            <v>CalWINTotal-Secured-ExpASPIREBPO</v>
          </cell>
          <cell r="H730">
            <v>0</v>
          </cell>
          <cell r="J730">
            <v>0</v>
          </cell>
          <cell r="K730">
            <v>0</v>
          </cell>
          <cell r="L730">
            <v>0</v>
          </cell>
          <cell r="N730">
            <v>0</v>
          </cell>
          <cell r="O730">
            <v>0</v>
          </cell>
          <cell r="P730">
            <v>0</v>
          </cell>
          <cell r="Q730">
            <v>0</v>
          </cell>
          <cell r="S730">
            <v>0</v>
          </cell>
          <cell r="Y730">
            <v>0</v>
          </cell>
          <cell r="AA730">
            <v>0</v>
          </cell>
          <cell r="AB730">
            <v>0</v>
          </cell>
          <cell r="AC730">
            <v>0</v>
          </cell>
          <cell r="AE730">
            <v>0</v>
          </cell>
          <cell r="AF730">
            <v>0</v>
          </cell>
          <cell r="AG730">
            <v>0</v>
          </cell>
          <cell r="AH730">
            <v>0</v>
          </cell>
          <cell r="AJ730">
            <v>0</v>
          </cell>
          <cell r="AP730">
            <v>0</v>
          </cell>
          <cell r="AR730">
            <v>0</v>
          </cell>
          <cell r="AS730">
            <v>0</v>
          </cell>
          <cell r="AT730">
            <v>0</v>
          </cell>
          <cell r="AV730">
            <v>0</v>
          </cell>
          <cell r="AW730">
            <v>0</v>
          </cell>
          <cell r="AX730">
            <v>0</v>
          </cell>
          <cell r="AY730">
            <v>0</v>
          </cell>
          <cell r="BA730">
            <v>0</v>
          </cell>
          <cell r="BG730">
            <v>0</v>
          </cell>
          <cell r="BI730">
            <v>0</v>
          </cell>
          <cell r="BJ730">
            <v>0</v>
          </cell>
          <cell r="BK730">
            <v>0</v>
          </cell>
          <cell r="BM730">
            <v>0</v>
          </cell>
          <cell r="BN730">
            <v>0</v>
          </cell>
          <cell r="BO730">
            <v>0</v>
          </cell>
          <cell r="BP730">
            <v>0</v>
          </cell>
          <cell r="BR730">
            <v>0</v>
          </cell>
          <cell r="BX730">
            <v>0</v>
          </cell>
          <cell r="BZ730">
            <v>0</v>
          </cell>
          <cell r="CA730">
            <v>0</v>
          </cell>
          <cell r="CB730">
            <v>0</v>
          </cell>
          <cell r="CD730">
            <v>0</v>
          </cell>
          <cell r="CE730">
            <v>0</v>
          </cell>
          <cell r="CF730">
            <v>0</v>
          </cell>
          <cell r="CG730">
            <v>0</v>
          </cell>
          <cell r="CI730">
            <v>0</v>
          </cell>
          <cell r="CO730">
            <v>4451428.2300000004</v>
          </cell>
          <cell r="CQ730">
            <v>4391277.6099999994</v>
          </cell>
          <cell r="CR730">
            <v>3982273.3</v>
          </cell>
          <cell r="CS730">
            <v>3730311.6399999997</v>
          </cell>
          <cell r="CU730">
            <v>3550103.75</v>
          </cell>
          <cell r="CV730">
            <v>3534770.2199999993</v>
          </cell>
          <cell r="CW730">
            <v>3507652.23</v>
          </cell>
          <cell r="CX730">
            <v>3275409.3400000003</v>
          </cell>
          <cell r="CZ730">
            <v>3293547.51</v>
          </cell>
          <cell r="DF730">
            <v>0</v>
          </cell>
          <cell r="DH730">
            <v>0</v>
          </cell>
          <cell r="DI730">
            <v>0</v>
          </cell>
          <cell r="DJ730">
            <v>0</v>
          </cell>
          <cell r="DK730">
            <v>0</v>
          </cell>
          <cell r="DL730">
            <v>0</v>
          </cell>
          <cell r="DM730">
            <v>0</v>
          </cell>
          <cell r="DN730">
            <v>0</v>
          </cell>
          <cell r="DO730">
            <v>0</v>
          </cell>
          <cell r="DP730">
            <v>0</v>
          </cell>
          <cell r="DQ730">
            <v>0</v>
          </cell>
          <cell r="DW730">
            <v>0</v>
          </cell>
          <cell r="DX730">
            <v>0</v>
          </cell>
          <cell r="DY730">
            <v>0</v>
          </cell>
          <cell r="DZ730">
            <v>0</v>
          </cell>
          <cell r="EA730">
            <v>0</v>
          </cell>
          <cell r="EB730">
            <v>0</v>
          </cell>
          <cell r="EC730">
            <v>0</v>
          </cell>
          <cell r="ED730">
            <v>0</v>
          </cell>
          <cell r="EE730">
            <v>0</v>
          </cell>
          <cell r="EF730">
            <v>0</v>
          </cell>
          <cell r="EG730">
            <v>0</v>
          </cell>
          <cell r="EH730">
            <v>0</v>
          </cell>
          <cell r="EN730">
            <v>0</v>
          </cell>
          <cell r="EO730">
            <v>0</v>
          </cell>
          <cell r="EP730">
            <v>0</v>
          </cell>
          <cell r="EQ730">
            <v>0</v>
          </cell>
          <cell r="ER730">
            <v>0</v>
          </cell>
          <cell r="ES730">
            <v>0</v>
          </cell>
          <cell r="ET730">
            <v>0</v>
          </cell>
          <cell r="EU730">
            <v>0</v>
          </cell>
          <cell r="EV730">
            <v>0</v>
          </cell>
          <cell r="EW730">
            <v>0</v>
          </cell>
          <cell r="EX730">
            <v>0</v>
          </cell>
          <cell r="EY730">
            <v>0</v>
          </cell>
          <cell r="FE730">
            <v>0</v>
          </cell>
          <cell r="FF730">
            <v>0</v>
          </cell>
          <cell r="FG730">
            <v>0</v>
          </cell>
          <cell r="FH730">
            <v>0</v>
          </cell>
          <cell r="FI730">
            <v>0</v>
          </cell>
          <cell r="FJ730">
            <v>0</v>
          </cell>
          <cell r="FK730">
            <v>0</v>
          </cell>
          <cell r="FL730">
            <v>0</v>
          </cell>
          <cell r="FM730">
            <v>0</v>
          </cell>
          <cell r="FN730">
            <v>0</v>
          </cell>
          <cell r="FO730">
            <v>0</v>
          </cell>
          <cell r="FP730">
            <v>0</v>
          </cell>
          <cell r="FV730">
            <v>0</v>
          </cell>
          <cell r="FW730">
            <v>0</v>
          </cell>
          <cell r="FX730">
            <v>0</v>
          </cell>
          <cell r="FY730">
            <v>0</v>
          </cell>
          <cell r="FZ730">
            <v>0</v>
          </cell>
          <cell r="GA730">
            <v>0</v>
          </cell>
          <cell r="GB730">
            <v>0</v>
          </cell>
          <cell r="GC730">
            <v>0</v>
          </cell>
          <cell r="GD730">
            <v>0</v>
          </cell>
          <cell r="GE730">
            <v>0</v>
          </cell>
          <cell r="GF730">
            <v>0</v>
          </cell>
          <cell r="GG730">
            <v>0</v>
          </cell>
          <cell r="GM730">
            <v>0</v>
          </cell>
          <cell r="GN730">
            <v>0</v>
          </cell>
          <cell r="GO730">
            <v>0</v>
          </cell>
          <cell r="GP730">
            <v>0</v>
          </cell>
          <cell r="GQ730">
            <v>0</v>
          </cell>
          <cell r="GR730">
            <v>0</v>
          </cell>
          <cell r="GS730">
            <v>0</v>
          </cell>
          <cell r="GT730">
            <v>0</v>
          </cell>
          <cell r="GU730">
            <v>0</v>
          </cell>
          <cell r="GV730">
            <v>0</v>
          </cell>
          <cell r="GW730">
            <v>0</v>
          </cell>
          <cell r="GX730">
            <v>0</v>
          </cell>
          <cell r="HD730">
            <v>0</v>
          </cell>
          <cell r="HE730">
            <v>0</v>
          </cell>
          <cell r="HF730">
            <v>0</v>
          </cell>
          <cell r="HG730">
            <v>0</v>
          </cell>
          <cell r="HH730">
            <v>0</v>
          </cell>
          <cell r="HN730" t="e">
            <v>#REF!</v>
          </cell>
        </row>
        <row r="731">
          <cell r="A731" t="str">
            <v>CalWINCalWINAIB New Sales-ExpASPIREBPO</v>
          </cell>
          <cell r="B731" t="str">
            <v>CalWINAIB New Sales-ExpASPIREBPO</v>
          </cell>
          <cell r="H731">
            <v>0</v>
          </cell>
          <cell r="J731">
            <v>0</v>
          </cell>
          <cell r="K731">
            <v>0</v>
          </cell>
          <cell r="L731">
            <v>0</v>
          </cell>
          <cell r="N731">
            <v>0</v>
          </cell>
          <cell r="O731">
            <v>0</v>
          </cell>
          <cell r="P731">
            <v>0</v>
          </cell>
          <cell r="Q731">
            <v>0</v>
          </cell>
          <cell r="S731">
            <v>0</v>
          </cell>
          <cell r="Y731">
            <v>0</v>
          </cell>
          <cell r="AA731">
            <v>0</v>
          </cell>
          <cell r="AB731">
            <v>0</v>
          </cell>
          <cell r="AC731">
            <v>0</v>
          </cell>
          <cell r="AE731">
            <v>0</v>
          </cell>
          <cell r="AF731">
            <v>0</v>
          </cell>
          <cell r="AG731">
            <v>0</v>
          </cell>
          <cell r="AH731">
            <v>0</v>
          </cell>
          <cell r="AJ731">
            <v>0</v>
          </cell>
          <cell r="AP731">
            <v>0</v>
          </cell>
          <cell r="AR731">
            <v>0</v>
          </cell>
          <cell r="AS731">
            <v>0</v>
          </cell>
          <cell r="AT731">
            <v>0</v>
          </cell>
          <cell r="AV731">
            <v>0</v>
          </cell>
          <cell r="AW731">
            <v>0</v>
          </cell>
          <cell r="AX731">
            <v>0</v>
          </cell>
          <cell r="AY731">
            <v>0</v>
          </cell>
          <cell r="BA731">
            <v>0</v>
          </cell>
          <cell r="BG731">
            <v>0</v>
          </cell>
          <cell r="BI731">
            <v>0</v>
          </cell>
          <cell r="BJ731">
            <v>0</v>
          </cell>
          <cell r="BK731">
            <v>0</v>
          </cell>
          <cell r="BM731">
            <v>0</v>
          </cell>
          <cell r="BN731">
            <v>0</v>
          </cell>
          <cell r="BO731">
            <v>0</v>
          </cell>
          <cell r="BP731">
            <v>0</v>
          </cell>
          <cell r="BR731">
            <v>0</v>
          </cell>
          <cell r="BX731">
            <v>0</v>
          </cell>
          <cell r="BZ731">
            <v>0</v>
          </cell>
          <cell r="CA731">
            <v>0</v>
          </cell>
          <cell r="CB731">
            <v>0</v>
          </cell>
          <cell r="CD731">
            <v>0</v>
          </cell>
          <cell r="CE731">
            <v>0</v>
          </cell>
          <cell r="CF731">
            <v>0</v>
          </cell>
          <cell r="CG731">
            <v>0</v>
          </cell>
          <cell r="CI731">
            <v>0</v>
          </cell>
          <cell r="CO731">
            <v>659804.99999999977</v>
          </cell>
          <cell r="CQ731">
            <v>709869.99999999988</v>
          </cell>
          <cell r="CR731">
            <v>961648</v>
          </cell>
          <cell r="CS731">
            <v>1100123.9999999998</v>
          </cell>
          <cell r="CU731">
            <v>1100121.9999999998</v>
          </cell>
          <cell r="CV731">
            <v>1202984.0000000002</v>
          </cell>
          <cell r="CW731">
            <v>971774.99999999988</v>
          </cell>
          <cell r="CX731">
            <v>971783.00000000012</v>
          </cell>
          <cell r="CZ731">
            <v>1074639.9999999998</v>
          </cell>
          <cell r="DF731">
            <v>0</v>
          </cell>
          <cell r="DH731">
            <v>0</v>
          </cell>
          <cell r="DI731">
            <v>0</v>
          </cell>
          <cell r="DJ731">
            <v>0</v>
          </cell>
          <cell r="DK731">
            <v>0</v>
          </cell>
          <cell r="DL731">
            <v>0</v>
          </cell>
          <cell r="DM731">
            <v>0</v>
          </cell>
          <cell r="DN731">
            <v>0</v>
          </cell>
          <cell r="DO731">
            <v>0</v>
          </cell>
          <cell r="DP731">
            <v>0</v>
          </cell>
          <cell r="DQ731">
            <v>0</v>
          </cell>
          <cell r="DW731">
            <v>0</v>
          </cell>
          <cell r="DX731">
            <v>0</v>
          </cell>
          <cell r="DY731">
            <v>0</v>
          </cell>
          <cell r="DZ731">
            <v>0</v>
          </cell>
          <cell r="EA731">
            <v>0</v>
          </cell>
          <cell r="EB731">
            <v>0</v>
          </cell>
          <cell r="EC731">
            <v>0</v>
          </cell>
          <cell r="ED731">
            <v>0</v>
          </cell>
          <cell r="EE731">
            <v>0</v>
          </cell>
          <cell r="EF731">
            <v>0</v>
          </cell>
          <cell r="EG731">
            <v>0</v>
          </cell>
          <cell r="EH731">
            <v>0</v>
          </cell>
          <cell r="EN731">
            <v>0</v>
          </cell>
          <cell r="EO731">
            <v>0</v>
          </cell>
          <cell r="EP731">
            <v>0</v>
          </cell>
          <cell r="EQ731">
            <v>0</v>
          </cell>
          <cell r="ER731">
            <v>0</v>
          </cell>
          <cell r="ES731">
            <v>0</v>
          </cell>
          <cell r="ET731">
            <v>0</v>
          </cell>
          <cell r="EU731">
            <v>0</v>
          </cell>
          <cell r="EV731">
            <v>0</v>
          </cell>
          <cell r="EW731">
            <v>0</v>
          </cell>
          <cell r="EX731">
            <v>0</v>
          </cell>
          <cell r="EY731">
            <v>0</v>
          </cell>
          <cell r="FE731">
            <v>0</v>
          </cell>
          <cell r="FF731">
            <v>0</v>
          </cell>
          <cell r="FG731">
            <v>0</v>
          </cell>
          <cell r="FH731">
            <v>0</v>
          </cell>
          <cell r="FI731">
            <v>0</v>
          </cell>
          <cell r="FJ731">
            <v>0</v>
          </cell>
          <cell r="FK731">
            <v>0</v>
          </cell>
          <cell r="FL731">
            <v>0</v>
          </cell>
          <cell r="FM731">
            <v>0</v>
          </cell>
          <cell r="FN731">
            <v>0</v>
          </cell>
          <cell r="FO731">
            <v>0</v>
          </cell>
          <cell r="FP731">
            <v>0</v>
          </cell>
          <cell r="FV731">
            <v>0</v>
          </cell>
          <cell r="FW731">
            <v>0</v>
          </cell>
          <cell r="FX731">
            <v>0</v>
          </cell>
          <cell r="FY731">
            <v>0</v>
          </cell>
          <cell r="FZ731">
            <v>0</v>
          </cell>
          <cell r="GA731">
            <v>0</v>
          </cell>
          <cell r="GB731">
            <v>0</v>
          </cell>
          <cell r="GC731">
            <v>0</v>
          </cell>
          <cell r="GD731">
            <v>0</v>
          </cell>
          <cell r="GE731">
            <v>0</v>
          </cell>
          <cell r="GF731">
            <v>0</v>
          </cell>
          <cell r="GG731">
            <v>0</v>
          </cell>
          <cell r="GM731">
            <v>0</v>
          </cell>
          <cell r="GN731">
            <v>0</v>
          </cell>
          <cell r="GO731">
            <v>0</v>
          </cell>
          <cell r="GP731">
            <v>0</v>
          </cell>
          <cell r="GQ731">
            <v>0</v>
          </cell>
          <cell r="GR731">
            <v>0</v>
          </cell>
          <cell r="GS731">
            <v>0</v>
          </cell>
          <cell r="GT731">
            <v>0</v>
          </cell>
          <cell r="GU731">
            <v>0</v>
          </cell>
          <cell r="GV731">
            <v>0</v>
          </cell>
          <cell r="GW731">
            <v>0</v>
          </cell>
          <cell r="GX731">
            <v>0</v>
          </cell>
          <cell r="HD731">
            <v>0</v>
          </cell>
          <cell r="HE731">
            <v>0</v>
          </cell>
          <cell r="HF731">
            <v>0</v>
          </cell>
          <cell r="HG731">
            <v>0</v>
          </cell>
          <cell r="HH731">
            <v>0</v>
          </cell>
          <cell r="HN731" t="e">
            <v>#REF!</v>
          </cell>
        </row>
        <row r="732">
          <cell r="A732" t="str">
            <v>CalWINCalWINTotal-ExpASPIREBPO</v>
          </cell>
          <cell r="B732" t="str">
            <v>CalWINTotal-ExpASPIREBPO</v>
          </cell>
          <cell r="H732">
            <v>0</v>
          </cell>
          <cell r="J732">
            <v>0</v>
          </cell>
          <cell r="K732">
            <v>0</v>
          </cell>
          <cell r="L732">
            <v>0</v>
          </cell>
          <cell r="N732">
            <v>0</v>
          </cell>
          <cell r="O732">
            <v>0</v>
          </cell>
          <cell r="P732">
            <v>0</v>
          </cell>
          <cell r="Q732">
            <v>0</v>
          </cell>
          <cell r="S732">
            <v>0</v>
          </cell>
          <cell r="Y732">
            <v>0</v>
          </cell>
          <cell r="AA732">
            <v>0</v>
          </cell>
          <cell r="AB732">
            <v>0</v>
          </cell>
          <cell r="AC732">
            <v>0</v>
          </cell>
          <cell r="AE732">
            <v>0</v>
          </cell>
          <cell r="AF732">
            <v>0</v>
          </cell>
          <cell r="AG732">
            <v>0</v>
          </cell>
          <cell r="AH732">
            <v>0</v>
          </cell>
          <cell r="AJ732">
            <v>0</v>
          </cell>
          <cell r="AP732">
            <v>0</v>
          </cell>
          <cell r="AR732">
            <v>0</v>
          </cell>
          <cell r="AS732">
            <v>0</v>
          </cell>
          <cell r="AT732">
            <v>0</v>
          </cell>
          <cell r="AV732">
            <v>0</v>
          </cell>
          <cell r="AW732">
            <v>0</v>
          </cell>
          <cell r="AX732">
            <v>0</v>
          </cell>
          <cell r="AY732">
            <v>0</v>
          </cell>
          <cell r="BA732">
            <v>0</v>
          </cell>
          <cell r="BG732">
            <v>0</v>
          </cell>
          <cell r="BI732">
            <v>0</v>
          </cell>
          <cell r="BJ732">
            <v>0</v>
          </cell>
          <cell r="BK732">
            <v>0</v>
          </cell>
          <cell r="BM732">
            <v>0</v>
          </cell>
          <cell r="BN732">
            <v>0</v>
          </cell>
          <cell r="BO732">
            <v>0</v>
          </cell>
          <cell r="BP732">
            <v>0</v>
          </cell>
          <cell r="BR732">
            <v>0</v>
          </cell>
          <cell r="BX732">
            <v>0</v>
          </cell>
          <cell r="BZ732">
            <v>0</v>
          </cell>
          <cell r="CA732">
            <v>0</v>
          </cell>
          <cell r="CB732">
            <v>0</v>
          </cell>
          <cell r="CD732">
            <v>0</v>
          </cell>
          <cell r="CE732">
            <v>0</v>
          </cell>
          <cell r="CF732">
            <v>0</v>
          </cell>
          <cell r="CG732">
            <v>0</v>
          </cell>
          <cell r="CI732">
            <v>0</v>
          </cell>
          <cell r="CO732">
            <v>5111233.2299999995</v>
          </cell>
          <cell r="CQ732">
            <v>5101147.6100000003</v>
          </cell>
          <cell r="CR732">
            <v>4943921.3</v>
          </cell>
          <cell r="CS732">
            <v>4830435.6399999997</v>
          </cell>
          <cell r="CU732">
            <v>4650225.7500000009</v>
          </cell>
          <cell r="CV732">
            <v>4737754.22</v>
          </cell>
          <cell r="CW732">
            <v>4479427.2300000004</v>
          </cell>
          <cell r="CX732">
            <v>4247192.3400000008</v>
          </cell>
          <cell r="CZ732">
            <v>4368187.51</v>
          </cell>
          <cell r="DF732">
            <v>0</v>
          </cell>
          <cell r="DH732">
            <v>0</v>
          </cell>
          <cell r="DI732">
            <v>0</v>
          </cell>
          <cell r="DJ732">
            <v>0</v>
          </cell>
          <cell r="DK732">
            <v>0</v>
          </cell>
          <cell r="DL732">
            <v>0</v>
          </cell>
          <cell r="DM732">
            <v>0</v>
          </cell>
          <cell r="DN732">
            <v>0</v>
          </cell>
          <cell r="DO732">
            <v>0</v>
          </cell>
          <cell r="DP732">
            <v>0</v>
          </cell>
          <cell r="DQ732">
            <v>0</v>
          </cell>
          <cell r="DW732">
            <v>0</v>
          </cell>
          <cell r="DX732">
            <v>0</v>
          </cell>
          <cell r="DY732">
            <v>0</v>
          </cell>
          <cell r="DZ732">
            <v>0</v>
          </cell>
          <cell r="EA732">
            <v>0</v>
          </cell>
          <cell r="EB732">
            <v>0</v>
          </cell>
          <cell r="EC732">
            <v>0</v>
          </cell>
          <cell r="ED732">
            <v>0</v>
          </cell>
          <cell r="EE732">
            <v>0</v>
          </cell>
          <cell r="EF732">
            <v>0</v>
          </cell>
          <cell r="EG732">
            <v>0</v>
          </cell>
          <cell r="EH732">
            <v>0</v>
          </cell>
          <cell r="EN732">
            <v>0</v>
          </cell>
          <cell r="EO732">
            <v>0</v>
          </cell>
          <cell r="EP732">
            <v>0</v>
          </cell>
          <cell r="EQ732">
            <v>0</v>
          </cell>
          <cell r="ER732">
            <v>0</v>
          </cell>
          <cell r="ES732">
            <v>0</v>
          </cell>
          <cell r="ET732">
            <v>0</v>
          </cell>
          <cell r="EU732">
            <v>0</v>
          </cell>
          <cell r="EV732">
            <v>0</v>
          </cell>
          <cell r="EW732">
            <v>0</v>
          </cell>
          <cell r="EX732">
            <v>0</v>
          </cell>
          <cell r="EY732">
            <v>0</v>
          </cell>
          <cell r="FE732">
            <v>0</v>
          </cell>
          <cell r="FF732">
            <v>0</v>
          </cell>
          <cell r="FG732">
            <v>0</v>
          </cell>
          <cell r="FH732">
            <v>0</v>
          </cell>
          <cell r="FI732">
            <v>0</v>
          </cell>
          <cell r="FJ732">
            <v>0</v>
          </cell>
          <cell r="FK732">
            <v>0</v>
          </cell>
          <cell r="FL732">
            <v>0</v>
          </cell>
          <cell r="FM732">
            <v>0</v>
          </cell>
          <cell r="FN732">
            <v>0</v>
          </cell>
          <cell r="FO732">
            <v>0</v>
          </cell>
          <cell r="FP732">
            <v>0</v>
          </cell>
          <cell r="FV732">
            <v>0</v>
          </cell>
          <cell r="FW732">
            <v>0</v>
          </cell>
          <cell r="FX732">
            <v>0</v>
          </cell>
          <cell r="FY732">
            <v>0</v>
          </cell>
          <cell r="FZ732">
            <v>0</v>
          </cell>
          <cell r="GA732">
            <v>0</v>
          </cell>
          <cell r="GB732">
            <v>0</v>
          </cell>
          <cell r="GC732">
            <v>0</v>
          </cell>
          <cell r="GD732">
            <v>0</v>
          </cell>
          <cell r="GE732">
            <v>0</v>
          </cell>
          <cell r="GF732">
            <v>0</v>
          </cell>
          <cell r="GG732">
            <v>0</v>
          </cell>
          <cell r="GM732">
            <v>0</v>
          </cell>
          <cell r="GN732">
            <v>0</v>
          </cell>
          <cell r="GO732">
            <v>0</v>
          </cell>
          <cell r="GP732">
            <v>0</v>
          </cell>
          <cell r="GQ732">
            <v>0</v>
          </cell>
          <cell r="GR732">
            <v>0</v>
          </cell>
          <cell r="GS732">
            <v>0</v>
          </cell>
          <cell r="GT732">
            <v>0</v>
          </cell>
          <cell r="GU732">
            <v>0</v>
          </cell>
          <cell r="GV732">
            <v>0</v>
          </cell>
          <cell r="GW732">
            <v>0</v>
          </cell>
          <cell r="GX732">
            <v>0</v>
          </cell>
          <cell r="HD732">
            <v>0</v>
          </cell>
          <cell r="HE732">
            <v>0</v>
          </cell>
          <cell r="HF732">
            <v>0</v>
          </cell>
          <cell r="HG732">
            <v>0</v>
          </cell>
          <cell r="HH732">
            <v>0</v>
          </cell>
          <cell r="HN732" t="e">
            <v>#REF!</v>
          </cell>
        </row>
        <row r="733">
          <cell r="A733" t="str">
            <v>CalWINCalWINSecured Baseline-OPASPIREBPO</v>
          </cell>
          <cell r="B733" t="str">
            <v>CalWINSecured Baseline-OPASPIREBPO</v>
          </cell>
          <cell r="H733">
            <v>0</v>
          </cell>
          <cell r="J733">
            <v>0</v>
          </cell>
          <cell r="K733">
            <v>0</v>
          </cell>
          <cell r="L733">
            <v>0</v>
          </cell>
          <cell r="N733">
            <v>0</v>
          </cell>
          <cell r="O733">
            <v>0</v>
          </cell>
          <cell r="P733">
            <v>0</v>
          </cell>
          <cell r="Q733">
            <v>0</v>
          </cell>
          <cell r="S733">
            <v>0</v>
          </cell>
          <cell r="Y733">
            <v>0</v>
          </cell>
          <cell r="AA733">
            <v>0</v>
          </cell>
          <cell r="AB733">
            <v>0</v>
          </cell>
          <cell r="AC733">
            <v>0</v>
          </cell>
          <cell r="AE733">
            <v>0</v>
          </cell>
          <cell r="AF733">
            <v>0</v>
          </cell>
          <cell r="AG733">
            <v>0</v>
          </cell>
          <cell r="AH733">
            <v>0</v>
          </cell>
          <cell r="AJ733">
            <v>0</v>
          </cell>
          <cell r="AP733">
            <v>0</v>
          </cell>
          <cell r="AR733">
            <v>0</v>
          </cell>
          <cell r="AS733">
            <v>0</v>
          </cell>
          <cell r="AT733">
            <v>0</v>
          </cell>
          <cell r="AV733">
            <v>0</v>
          </cell>
          <cell r="AW733">
            <v>0</v>
          </cell>
          <cell r="AX733">
            <v>0</v>
          </cell>
          <cell r="AY733">
            <v>0</v>
          </cell>
          <cell r="BA733">
            <v>0</v>
          </cell>
          <cell r="BG733">
            <v>0</v>
          </cell>
          <cell r="BI733">
            <v>0</v>
          </cell>
          <cell r="BJ733">
            <v>0</v>
          </cell>
          <cell r="BK733">
            <v>0</v>
          </cell>
          <cell r="BM733">
            <v>0</v>
          </cell>
          <cell r="BN733">
            <v>0</v>
          </cell>
          <cell r="BO733">
            <v>0</v>
          </cell>
          <cell r="BP733">
            <v>0</v>
          </cell>
          <cell r="BR733">
            <v>0</v>
          </cell>
          <cell r="BX733">
            <v>0</v>
          </cell>
          <cell r="BZ733">
            <v>0</v>
          </cell>
          <cell r="CA733">
            <v>0</v>
          </cell>
          <cell r="CB733">
            <v>0</v>
          </cell>
          <cell r="CD733">
            <v>0</v>
          </cell>
          <cell r="CE733">
            <v>0</v>
          </cell>
          <cell r="CF733">
            <v>0</v>
          </cell>
          <cell r="CG733">
            <v>0</v>
          </cell>
          <cell r="CI733">
            <v>0</v>
          </cell>
          <cell r="CO733">
            <v>948905.55999999982</v>
          </cell>
          <cell r="CQ733">
            <v>891917.56000000041</v>
          </cell>
          <cell r="CR733">
            <v>1077361.6299999994</v>
          </cell>
          <cell r="CS733">
            <v>1462523.8600000003</v>
          </cell>
          <cell r="CU733">
            <v>1593942.34</v>
          </cell>
          <cell r="CV733">
            <v>1611411.8000000007</v>
          </cell>
          <cell r="CW733">
            <v>1508718.7700000003</v>
          </cell>
          <cell r="CX733">
            <v>1805620.31</v>
          </cell>
          <cell r="CZ733">
            <v>1809543.6200000006</v>
          </cell>
          <cell r="DF733">
            <v>0</v>
          </cell>
          <cell r="DH733">
            <v>0</v>
          </cell>
          <cell r="DI733">
            <v>0</v>
          </cell>
          <cell r="DJ733">
            <v>0</v>
          </cell>
          <cell r="DK733">
            <v>0</v>
          </cell>
          <cell r="DL733">
            <v>0</v>
          </cell>
          <cell r="DM733">
            <v>0</v>
          </cell>
          <cell r="DN733">
            <v>0</v>
          </cell>
          <cell r="DO733">
            <v>0</v>
          </cell>
          <cell r="DP733">
            <v>0</v>
          </cell>
          <cell r="DQ733">
            <v>0</v>
          </cell>
          <cell r="DW733">
            <v>0</v>
          </cell>
          <cell r="DX733">
            <v>0</v>
          </cell>
          <cell r="DY733">
            <v>0</v>
          </cell>
          <cell r="DZ733">
            <v>0</v>
          </cell>
          <cell r="EA733">
            <v>0</v>
          </cell>
          <cell r="EB733">
            <v>0</v>
          </cell>
          <cell r="EC733">
            <v>0</v>
          </cell>
          <cell r="ED733">
            <v>0</v>
          </cell>
          <cell r="EE733">
            <v>0</v>
          </cell>
          <cell r="EF733">
            <v>0</v>
          </cell>
          <cell r="EG733">
            <v>0</v>
          </cell>
          <cell r="EH733">
            <v>0</v>
          </cell>
          <cell r="EN733">
            <v>0</v>
          </cell>
          <cell r="EO733">
            <v>0</v>
          </cell>
          <cell r="EP733">
            <v>0</v>
          </cell>
          <cell r="EQ733">
            <v>0</v>
          </cell>
          <cell r="ER733">
            <v>0</v>
          </cell>
          <cell r="ES733">
            <v>0</v>
          </cell>
          <cell r="ET733">
            <v>0</v>
          </cell>
          <cell r="EU733">
            <v>0</v>
          </cell>
          <cell r="EV733">
            <v>0</v>
          </cell>
          <cell r="EW733">
            <v>0</v>
          </cell>
          <cell r="EX733">
            <v>0</v>
          </cell>
          <cell r="EY733">
            <v>0</v>
          </cell>
          <cell r="FE733">
            <v>0</v>
          </cell>
          <cell r="FF733">
            <v>0</v>
          </cell>
          <cell r="FG733">
            <v>0</v>
          </cell>
          <cell r="FH733">
            <v>0</v>
          </cell>
          <cell r="FI733">
            <v>0</v>
          </cell>
          <cell r="FJ733">
            <v>0</v>
          </cell>
          <cell r="FK733">
            <v>0</v>
          </cell>
          <cell r="FL733">
            <v>0</v>
          </cell>
          <cell r="FM733">
            <v>0</v>
          </cell>
          <cell r="FN733">
            <v>0</v>
          </cell>
          <cell r="FO733">
            <v>0</v>
          </cell>
          <cell r="FP733">
            <v>0</v>
          </cell>
          <cell r="FV733">
            <v>0</v>
          </cell>
          <cell r="FW733">
            <v>0</v>
          </cell>
          <cell r="FX733">
            <v>0</v>
          </cell>
          <cell r="FY733">
            <v>0</v>
          </cell>
          <cell r="FZ733">
            <v>0</v>
          </cell>
          <cell r="GA733">
            <v>0</v>
          </cell>
          <cell r="GB733">
            <v>0</v>
          </cell>
          <cell r="GC733">
            <v>0</v>
          </cell>
          <cell r="GD733">
            <v>0</v>
          </cell>
          <cell r="GE733">
            <v>0</v>
          </cell>
          <cell r="GF733">
            <v>0</v>
          </cell>
          <cell r="GG733">
            <v>0</v>
          </cell>
          <cell r="GM733">
            <v>0</v>
          </cell>
          <cell r="GN733">
            <v>0</v>
          </cell>
          <cell r="GO733">
            <v>0</v>
          </cell>
          <cell r="GP733">
            <v>0</v>
          </cell>
          <cell r="GQ733">
            <v>0</v>
          </cell>
          <cell r="GR733">
            <v>0</v>
          </cell>
          <cell r="GS733">
            <v>0</v>
          </cell>
          <cell r="GT733">
            <v>0</v>
          </cell>
          <cell r="GU733">
            <v>0</v>
          </cell>
          <cell r="GV733">
            <v>0</v>
          </cell>
          <cell r="GW733">
            <v>0</v>
          </cell>
          <cell r="GX733">
            <v>0</v>
          </cell>
          <cell r="HD733">
            <v>0</v>
          </cell>
          <cell r="HE733">
            <v>0</v>
          </cell>
          <cell r="HF733">
            <v>0</v>
          </cell>
          <cell r="HG733">
            <v>0</v>
          </cell>
          <cell r="HH733">
            <v>0</v>
          </cell>
          <cell r="HN733" t="e">
            <v>#REF!</v>
          </cell>
        </row>
        <row r="734">
          <cell r="A734" t="str">
            <v>CalWINCalWINSecured Volumetric-OPASPIREBPO</v>
          </cell>
          <cell r="B734" t="str">
            <v>CalWINSecured Volumetric-OPASPIREBPO</v>
          </cell>
          <cell r="H734">
            <v>0</v>
          </cell>
          <cell r="J734">
            <v>0</v>
          </cell>
          <cell r="K734">
            <v>0</v>
          </cell>
          <cell r="L734">
            <v>0</v>
          </cell>
          <cell r="N734">
            <v>0</v>
          </cell>
          <cell r="O734">
            <v>0</v>
          </cell>
          <cell r="P734">
            <v>0</v>
          </cell>
          <cell r="Q734">
            <v>0</v>
          </cell>
          <cell r="S734">
            <v>0</v>
          </cell>
          <cell r="Y734">
            <v>0</v>
          </cell>
          <cell r="AA734">
            <v>0</v>
          </cell>
          <cell r="AB734">
            <v>0</v>
          </cell>
          <cell r="AC734">
            <v>0</v>
          </cell>
          <cell r="AE734">
            <v>0</v>
          </cell>
          <cell r="AF734">
            <v>0</v>
          </cell>
          <cell r="AG734">
            <v>0</v>
          </cell>
          <cell r="AH734">
            <v>0</v>
          </cell>
          <cell r="AJ734">
            <v>0</v>
          </cell>
          <cell r="AP734">
            <v>0</v>
          </cell>
          <cell r="AR734">
            <v>0</v>
          </cell>
          <cell r="AS734">
            <v>0</v>
          </cell>
          <cell r="AT734">
            <v>0</v>
          </cell>
          <cell r="AV734">
            <v>0</v>
          </cell>
          <cell r="AW734">
            <v>0</v>
          </cell>
          <cell r="AX734">
            <v>0</v>
          </cell>
          <cell r="AY734">
            <v>0</v>
          </cell>
          <cell r="BA734">
            <v>0</v>
          </cell>
          <cell r="BG734">
            <v>0</v>
          </cell>
          <cell r="BI734">
            <v>0</v>
          </cell>
          <cell r="BJ734">
            <v>0</v>
          </cell>
          <cell r="BK734">
            <v>0</v>
          </cell>
          <cell r="BM734">
            <v>0</v>
          </cell>
          <cell r="BN734">
            <v>0</v>
          </cell>
          <cell r="BO734">
            <v>0</v>
          </cell>
          <cell r="BP734">
            <v>0</v>
          </cell>
          <cell r="BR734">
            <v>0</v>
          </cell>
          <cell r="BX734">
            <v>0</v>
          </cell>
          <cell r="BZ734">
            <v>0</v>
          </cell>
          <cell r="CA734">
            <v>0</v>
          </cell>
          <cell r="CB734">
            <v>0</v>
          </cell>
          <cell r="CD734">
            <v>0</v>
          </cell>
          <cell r="CE734">
            <v>0</v>
          </cell>
          <cell r="CF734">
            <v>0</v>
          </cell>
          <cell r="CG734">
            <v>0</v>
          </cell>
          <cell r="CI734">
            <v>0</v>
          </cell>
          <cell r="CO734">
            <v>0</v>
          </cell>
          <cell r="CQ734">
            <v>0</v>
          </cell>
          <cell r="CR734">
            <v>0</v>
          </cell>
          <cell r="CS734">
            <v>0</v>
          </cell>
          <cell r="CU734">
            <v>0</v>
          </cell>
          <cell r="CV734">
            <v>0</v>
          </cell>
          <cell r="CW734">
            <v>0</v>
          </cell>
          <cell r="CX734">
            <v>0</v>
          </cell>
          <cell r="CZ734">
            <v>0</v>
          </cell>
          <cell r="DF734">
            <v>0</v>
          </cell>
          <cell r="DH734">
            <v>0</v>
          </cell>
          <cell r="DI734">
            <v>0</v>
          </cell>
          <cell r="DJ734">
            <v>0</v>
          </cell>
          <cell r="DK734">
            <v>0</v>
          </cell>
          <cell r="DL734">
            <v>0</v>
          </cell>
          <cell r="DM734">
            <v>0</v>
          </cell>
          <cell r="DN734">
            <v>0</v>
          </cell>
          <cell r="DO734">
            <v>0</v>
          </cell>
          <cell r="DP734">
            <v>0</v>
          </cell>
          <cell r="DQ734">
            <v>0</v>
          </cell>
          <cell r="DW734">
            <v>0</v>
          </cell>
          <cell r="DX734">
            <v>0</v>
          </cell>
          <cell r="DY734">
            <v>0</v>
          </cell>
          <cell r="DZ734">
            <v>0</v>
          </cell>
          <cell r="EA734">
            <v>0</v>
          </cell>
          <cell r="EB734">
            <v>0</v>
          </cell>
          <cell r="EC734">
            <v>0</v>
          </cell>
          <cell r="ED734">
            <v>0</v>
          </cell>
          <cell r="EE734">
            <v>0</v>
          </cell>
          <cell r="EF734">
            <v>0</v>
          </cell>
          <cell r="EG734">
            <v>0</v>
          </cell>
          <cell r="EH734">
            <v>0</v>
          </cell>
          <cell r="EN734">
            <v>0</v>
          </cell>
          <cell r="EO734">
            <v>0</v>
          </cell>
          <cell r="EP734">
            <v>0</v>
          </cell>
          <cell r="EQ734">
            <v>0</v>
          </cell>
          <cell r="ER734">
            <v>0</v>
          </cell>
          <cell r="ES734">
            <v>0</v>
          </cell>
          <cell r="ET734">
            <v>0</v>
          </cell>
          <cell r="EU734">
            <v>0</v>
          </cell>
          <cell r="EV734">
            <v>0</v>
          </cell>
          <cell r="EW734">
            <v>0</v>
          </cell>
          <cell r="EX734">
            <v>0</v>
          </cell>
          <cell r="EY734">
            <v>0</v>
          </cell>
          <cell r="FE734">
            <v>0</v>
          </cell>
          <cell r="FF734">
            <v>0</v>
          </cell>
          <cell r="FG734">
            <v>0</v>
          </cell>
          <cell r="FH734">
            <v>0</v>
          </cell>
          <cell r="FI734">
            <v>0</v>
          </cell>
          <cell r="FJ734">
            <v>0</v>
          </cell>
          <cell r="FK734">
            <v>0</v>
          </cell>
          <cell r="FL734">
            <v>0</v>
          </cell>
          <cell r="FM734">
            <v>0</v>
          </cell>
          <cell r="FN734">
            <v>0</v>
          </cell>
          <cell r="FO734">
            <v>0</v>
          </cell>
          <cell r="FP734">
            <v>0</v>
          </cell>
          <cell r="FV734">
            <v>0</v>
          </cell>
          <cell r="FW734">
            <v>0</v>
          </cell>
          <cell r="FX734">
            <v>0</v>
          </cell>
          <cell r="FY734">
            <v>0</v>
          </cell>
          <cell r="FZ734">
            <v>0</v>
          </cell>
          <cell r="GA734">
            <v>0</v>
          </cell>
          <cell r="GB734">
            <v>0</v>
          </cell>
          <cell r="GC734">
            <v>0</v>
          </cell>
          <cell r="GD734">
            <v>0</v>
          </cell>
          <cell r="GE734">
            <v>0</v>
          </cell>
          <cell r="GF734">
            <v>0</v>
          </cell>
          <cell r="GG734">
            <v>0</v>
          </cell>
          <cell r="GM734">
            <v>0</v>
          </cell>
          <cell r="GN734">
            <v>0</v>
          </cell>
          <cell r="GO734">
            <v>0</v>
          </cell>
          <cell r="GP734">
            <v>0</v>
          </cell>
          <cell r="GQ734">
            <v>0</v>
          </cell>
          <cell r="GR734">
            <v>0</v>
          </cell>
          <cell r="GS734">
            <v>0</v>
          </cell>
          <cell r="GT734">
            <v>0</v>
          </cell>
          <cell r="GU734">
            <v>0</v>
          </cell>
          <cell r="GV734">
            <v>0</v>
          </cell>
          <cell r="GW734">
            <v>0</v>
          </cell>
          <cell r="GX734">
            <v>0</v>
          </cell>
          <cell r="HD734">
            <v>0</v>
          </cell>
          <cell r="HE734">
            <v>0</v>
          </cell>
          <cell r="HF734">
            <v>0</v>
          </cell>
          <cell r="HG734">
            <v>0</v>
          </cell>
          <cell r="HH734">
            <v>0</v>
          </cell>
          <cell r="HN734" t="e">
            <v>#REF!</v>
          </cell>
        </row>
        <row r="735">
          <cell r="A735" t="str">
            <v>CalWINCalWINTotal-Secured-OPASPIREBPO</v>
          </cell>
          <cell r="B735" t="str">
            <v>CalWINTotal-Secured-OPASPIREBPO</v>
          </cell>
          <cell r="H735">
            <v>0</v>
          </cell>
          <cell r="J735">
            <v>0</v>
          </cell>
          <cell r="K735">
            <v>0</v>
          </cell>
          <cell r="L735">
            <v>0</v>
          </cell>
          <cell r="N735">
            <v>0</v>
          </cell>
          <cell r="O735">
            <v>0</v>
          </cell>
          <cell r="P735">
            <v>0</v>
          </cell>
          <cell r="Q735">
            <v>0</v>
          </cell>
          <cell r="S735">
            <v>0</v>
          </cell>
          <cell r="Y735">
            <v>0</v>
          </cell>
          <cell r="AA735">
            <v>0</v>
          </cell>
          <cell r="AB735">
            <v>0</v>
          </cell>
          <cell r="AC735">
            <v>0</v>
          </cell>
          <cell r="AE735">
            <v>0</v>
          </cell>
          <cell r="AF735">
            <v>0</v>
          </cell>
          <cell r="AG735">
            <v>0</v>
          </cell>
          <cell r="AH735">
            <v>0</v>
          </cell>
          <cell r="AJ735">
            <v>0</v>
          </cell>
          <cell r="AP735">
            <v>0</v>
          </cell>
          <cell r="AR735">
            <v>0</v>
          </cell>
          <cell r="AS735">
            <v>0</v>
          </cell>
          <cell r="AT735">
            <v>0</v>
          </cell>
          <cell r="AV735">
            <v>0</v>
          </cell>
          <cell r="AW735">
            <v>0</v>
          </cell>
          <cell r="AX735">
            <v>0</v>
          </cell>
          <cell r="AY735">
            <v>0</v>
          </cell>
          <cell r="BA735">
            <v>0</v>
          </cell>
          <cell r="BG735">
            <v>0</v>
          </cell>
          <cell r="BI735">
            <v>0</v>
          </cell>
          <cell r="BJ735">
            <v>0</v>
          </cell>
          <cell r="BK735">
            <v>0</v>
          </cell>
          <cell r="BM735">
            <v>0</v>
          </cell>
          <cell r="BN735">
            <v>0</v>
          </cell>
          <cell r="BO735">
            <v>0</v>
          </cell>
          <cell r="BP735">
            <v>0</v>
          </cell>
          <cell r="BR735">
            <v>0</v>
          </cell>
          <cell r="BX735">
            <v>0</v>
          </cell>
          <cell r="BZ735">
            <v>0</v>
          </cell>
          <cell r="CA735">
            <v>0</v>
          </cell>
          <cell r="CB735">
            <v>0</v>
          </cell>
          <cell r="CD735">
            <v>0</v>
          </cell>
          <cell r="CE735">
            <v>0</v>
          </cell>
          <cell r="CF735">
            <v>0</v>
          </cell>
          <cell r="CG735">
            <v>0</v>
          </cell>
          <cell r="CI735">
            <v>0</v>
          </cell>
          <cell r="CO735">
            <v>948905.55999999982</v>
          </cell>
          <cell r="CQ735">
            <v>891917.56000000041</v>
          </cell>
          <cell r="CR735">
            <v>1077361.6299999994</v>
          </cell>
          <cell r="CS735">
            <v>1462523.8600000003</v>
          </cell>
          <cell r="CU735">
            <v>1593942.34</v>
          </cell>
          <cell r="CV735">
            <v>1611411.8000000007</v>
          </cell>
          <cell r="CW735">
            <v>1508718.7700000003</v>
          </cell>
          <cell r="CX735">
            <v>1805620.31</v>
          </cell>
          <cell r="CZ735">
            <v>1809543.6200000006</v>
          </cell>
          <cell r="DF735">
            <v>0</v>
          </cell>
          <cell r="DH735">
            <v>0</v>
          </cell>
          <cell r="DI735">
            <v>0</v>
          </cell>
          <cell r="DJ735">
            <v>0</v>
          </cell>
          <cell r="DK735">
            <v>0</v>
          </cell>
          <cell r="DL735">
            <v>0</v>
          </cell>
          <cell r="DM735">
            <v>0</v>
          </cell>
          <cell r="DN735">
            <v>0</v>
          </cell>
          <cell r="DO735">
            <v>0</v>
          </cell>
          <cell r="DP735">
            <v>0</v>
          </cell>
          <cell r="DQ735">
            <v>0</v>
          </cell>
          <cell r="DW735">
            <v>0</v>
          </cell>
          <cell r="DX735">
            <v>0</v>
          </cell>
          <cell r="DY735">
            <v>0</v>
          </cell>
          <cell r="DZ735">
            <v>0</v>
          </cell>
          <cell r="EA735">
            <v>0</v>
          </cell>
          <cell r="EB735">
            <v>0</v>
          </cell>
          <cell r="EC735">
            <v>0</v>
          </cell>
          <cell r="ED735">
            <v>0</v>
          </cell>
          <cell r="EE735">
            <v>0</v>
          </cell>
          <cell r="EF735">
            <v>0</v>
          </cell>
          <cell r="EG735">
            <v>0</v>
          </cell>
          <cell r="EH735">
            <v>0</v>
          </cell>
          <cell r="EN735">
            <v>0</v>
          </cell>
          <cell r="EO735">
            <v>0</v>
          </cell>
          <cell r="EP735">
            <v>0</v>
          </cell>
          <cell r="EQ735">
            <v>0</v>
          </cell>
          <cell r="ER735">
            <v>0</v>
          </cell>
          <cell r="ES735">
            <v>0</v>
          </cell>
          <cell r="ET735">
            <v>0</v>
          </cell>
          <cell r="EU735">
            <v>0</v>
          </cell>
          <cell r="EV735">
            <v>0</v>
          </cell>
          <cell r="EW735">
            <v>0</v>
          </cell>
          <cell r="EX735">
            <v>0</v>
          </cell>
          <cell r="EY735">
            <v>0</v>
          </cell>
          <cell r="FE735">
            <v>0</v>
          </cell>
          <cell r="FF735">
            <v>0</v>
          </cell>
          <cell r="FG735">
            <v>0</v>
          </cell>
          <cell r="FH735">
            <v>0</v>
          </cell>
          <cell r="FI735">
            <v>0</v>
          </cell>
          <cell r="FJ735">
            <v>0</v>
          </cell>
          <cell r="FK735">
            <v>0</v>
          </cell>
          <cell r="FL735">
            <v>0</v>
          </cell>
          <cell r="FM735">
            <v>0</v>
          </cell>
          <cell r="FN735">
            <v>0</v>
          </cell>
          <cell r="FO735">
            <v>0</v>
          </cell>
          <cell r="FP735">
            <v>0</v>
          </cell>
          <cell r="FV735">
            <v>0</v>
          </cell>
          <cell r="FW735">
            <v>0</v>
          </cell>
          <cell r="FX735">
            <v>0</v>
          </cell>
          <cell r="FY735">
            <v>0</v>
          </cell>
          <cell r="FZ735">
            <v>0</v>
          </cell>
          <cell r="GA735">
            <v>0</v>
          </cell>
          <cell r="GB735">
            <v>0</v>
          </cell>
          <cell r="GC735">
            <v>0</v>
          </cell>
          <cell r="GD735">
            <v>0</v>
          </cell>
          <cell r="GE735">
            <v>0</v>
          </cell>
          <cell r="GF735">
            <v>0</v>
          </cell>
          <cell r="GG735">
            <v>0</v>
          </cell>
          <cell r="GM735">
            <v>0</v>
          </cell>
          <cell r="GN735">
            <v>0</v>
          </cell>
          <cell r="GO735">
            <v>0</v>
          </cell>
          <cell r="GP735">
            <v>0</v>
          </cell>
          <cell r="GQ735">
            <v>0</v>
          </cell>
          <cell r="GR735">
            <v>0</v>
          </cell>
          <cell r="GS735">
            <v>0</v>
          </cell>
          <cell r="GT735">
            <v>0</v>
          </cell>
          <cell r="GU735">
            <v>0</v>
          </cell>
          <cell r="GV735">
            <v>0</v>
          </cell>
          <cell r="GW735">
            <v>0</v>
          </cell>
          <cell r="GX735">
            <v>0</v>
          </cell>
          <cell r="HD735">
            <v>0</v>
          </cell>
          <cell r="HE735">
            <v>0</v>
          </cell>
          <cell r="HF735">
            <v>0</v>
          </cell>
          <cell r="HG735">
            <v>0</v>
          </cell>
          <cell r="HH735">
            <v>0</v>
          </cell>
          <cell r="HN735" t="e">
            <v>#REF!</v>
          </cell>
        </row>
        <row r="736">
          <cell r="A736" t="str">
            <v>CalWINCalWINAIB New Sales-OPASPIREBPO</v>
          </cell>
          <cell r="B736" t="str">
            <v>CalWINAIB New Sales-OPASPIREBPO</v>
          </cell>
          <cell r="H736">
            <v>0</v>
          </cell>
          <cell r="J736">
            <v>0</v>
          </cell>
          <cell r="K736">
            <v>0</v>
          </cell>
          <cell r="L736">
            <v>0</v>
          </cell>
          <cell r="N736">
            <v>0</v>
          </cell>
          <cell r="O736">
            <v>0</v>
          </cell>
          <cell r="P736">
            <v>0</v>
          </cell>
          <cell r="Q736">
            <v>0</v>
          </cell>
          <cell r="S736">
            <v>0</v>
          </cell>
          <cell r="Y736">
            <v>0</v>
          </cell>
          <cell r="AA736">
            <v>0</v>
          </cell>
          <cell r="AB736">
            <v>0</v>
          </cell>
          <cell r="AC736">
            <v>0</v>
          </cell>
          <cell r="AE736">
            <v>0</v>
          </cell>
          <cell r="AF736">
            <v>0</v>
          </cell>
          <cell r="AG736">
            <v>0</v>
          </cell>
          <cell r="AH736">
            <v>0</v>
          </cell>
          <cell r="AJ736">
            <v>0</v>
          </cell>
          <cell r="AP736">
            <v>0</v>
          </cell>
          <cell r="AR736">
            <v>0</v>
          </cell>
          <cell r="AS736">
            <v>0</v>
          </cell>
          <cell r="AT736">
            <v>0</v>
          </cell>
          <cell r="AV736">
            <v>0</v>
          </cell>
          <cell r="AW736">
            <v>0</v>
          </cell>
          <cell r="AX736">
            <v>0</v>
          </cell>
          <cell r="AY736">
            <v>0</v>
          </cell>
          <cell r="BA736">
            <v>0</v>
          </cell>
          <cell r="BG736">
            <v>0</v>
          </cell>
          <cell r="BI736">
            <v>0</v>
          </cell>
          <cell r="BJ736">
            <v>0</v>
          </cell>
          <cell r="BK736">
            <v>0</v>
          </cell>
          <cell r="BM736">
            <v>0</v>
          </cell>
          <cell r="BN736">
            <v>0</v>
          </cell>
          <cell r="BO736">
            <v>0</v>
          </cell>
          <cell r="BP736">
            <v>0</v>
          </cell>
          <cell r="BR736">
            <v>0</v>
          </cell>
          <cell r="BX736">
            <v>0</v>
          </cell>
          <cell r="BZ736">
            <v>0</v>
          </cell>
          <cell r="CA736">
            <v>0</v>
          </cell>
          <cell r="CB736">
            <v>0</v>
          </cell>
          <cell r="CD736">
            <v>0</v>
          </cell>
          <cell r="CE736">
            <v>0</v>
          </cell>
          <cell r="CF736">
            <v>0</v>
          </cell>
          <cell r="CG736">
            <v>0</v>
          </cell>
          <cell r="CI736">
            <v>0</v>
          </cell>
          <cell r="CO736">
            <v>578745.00000000012</v>
          </cell>
          <cell r="CQ736">
            <v>635819.00000000012</v>
          </cell>
          <cell r="CR736">
            <v>786931.99999999988</v>
          </cell>
          <cell r="CS736">
            <v>898466</v>
          </cell>
          <cell r="CU736">
            <v>898467.47000000009</v>
          </cell>
          <cell r="CV736">
            <v>967035.44999999984</v>
          </cell>
          <cell r="CW736">
            <v>710354.78000000014</v>
          </cell>
          <cell r="CX736">
            <v>710346.77</v>
          </cell>
          <cell r="CZ736">
            <v>778920.13000000024</v>
          </cell>
          <cell r="DF736">
            <v>0</v>
          </cell>
          <cell r="DH736">
            <v>0</v>
          </cell>
          <cell r="DI736">
            <v>0</v>
          </cell>
          <cell r="DJ736">
            <v>0</v>
          </cell>
          <cell r="DK736">
            <v>0</v>
          </cell>
          <cell r="DL736">
            <v>0</v>
          </cell>
          <cell r="DM736">
            <v>0</v>
          </cell>
          <cell r="DN736">
            <v>0</v>
          </cell>
          <cell r="DO736">
            <v>0</v>
          </cell>
          <cell r="DP736">
            <v>0</v>
          </cell>
          <cell r="DQ736">
            <v>0</v>
          </cell>
          <cell r="DW736">
            <v>0</v>
          </cell>
          <cell r="DX736">
            <v>0</v>
          </cell>
          <cell r="DY736">
            <v>0</v>
          </cell>
          <cell r="DZ736">
            <v>0</v>
          </cell>
          <cell r="EA736">
            <v>0</v>
          </cell>
          <cell r="EB736">
            <v>0</v>
          </cell>
          <cell r="EC736">
            <v>0</v>
          </cell>
          <cell r="ED736">
            <v>0</v>
          </cell>
          <cell r="EE736">
            <v>0</v>
          </cell>
          <cell r="EF736">
            <v>0</v>
          </cell>
          <cell r="EG736">
            <v>0</v>
          </cell>
          <cell r="EH736">
            <v>0</v>
          </cell>
          <cell r="EN736">
            <v>0</v>
          </cell>
          <cell r="EO736">
            <v>0</v>
          </cell>
          <cell r="EP736">
            <v>0</v>
          </cell>
          <cell r="EQ736">
            <v>0</v>
          </cell>
          <cell r="ER736">
            <v>0</v>
          </cell>
          <cell r="ES736">
            <v>0</v>
          </cell>
          <cell r="ET736">
            <v>0</v>
          </cell>
          <cell r="EU736">
            <v>0</v>
          </cell>
          <cell r="EV736">
            <v>0</v>
          </cell>
          <cell r="EW736">
            <v>0</v>
          </cell>
          <cell r="EX736">
            <v>0</v>
          </cell>
          <cell r="EY736">
            <v>0</v>
          </cell>
          <cell r="FE736">
            <v>0</v>
          </cell>
          <cell r="FF736">
            <v>0</v>
          </cell>
          <cell r="FG736">
            <v>0</v>
          </cell>
          <cell r="FH736">
            <v>0</v>
          </cell>
          <cell r="FI736">
            <v>0</v>
          </cell>
          <cell r="FJ736">
            <v>0</v>
          </cell>
          <cell r="FK736">
            <v>0</v>
          </cell>
          <cell r="FL736">
            <v>0</v>
          </cell>
          <cell r="FM736">
            <v>0</v>
          </cell>
          <cell r="FN736">
            <v>0</v>
          </cell>
          <cell r="FO736">
            <v>0</v>
          </cell>
          <cell r="FP736">
            <v>0</v>
          </cell>
          <cell r="FV736">
            <v>0</v>
          </cell>
          <cell r="FW736">
            <v>0</v>
          </cell>
          <cell r="FX736">
            <v>0</v>
          </cell>
          <cell r="FY736">
            <v>0</v>
          </cell>
          <cell r="FZ736">
            <v>0</v>
          </cell>
          <cell r="GA736">
            <v>0</v>
          </cell>
          <cell r="GB736">
            <v>0</v>
          </cell>
          <cell r="GC736">
            <v>0</v>
          </cell>
          <cell r="GD736">
            <v>0</v>
          </cell>
          <cell r="GE736">
            <v>0</v>
          </cell>
          <cell r="GF736">
            <v>0</v>
          </cell>
          <cell r="GG736">
            <v>0</v>
          </cell>
          <cell r="GM736">
            <v>0</v>
          </cell>
          <cell r="GN736">
            <v>0</v>
          </cell>
          <cell r="GO736">
            <v>0</v>
          </cell>
          <cell r="GP736">
            <v>0</v>
          </cell>
          <cell r="GQ736">
            <v>0</v>
          </cell>
          <cell r="GR736">
            <v>0</v>
          </cell>
          <cell r="GS736">
            <v>0</v>
          </cell>
          <cell r="GT736">
            <v>0</v>
          </cell>
          <cell r="GU736">
            <v>0</v>
          </cell>
          <cell r="GV736">
            <v>0</v>
          </cell>
          <cell r="GW736">
            <v>0</v>
          </cell>
          <cell r="GX736">
            <v>0</v>
          </cell>
          <cell r="HD736">
            <v>0</v>
          </cell>
          <cell r="HE736">
            <v>0</v>
          </cell>
          <cell r="HF736">
            <v>0</v>
          </cell>
          <cell r="HG736">
            <v>0</v>
          </cell>
          <cell r="HH736">
            <v>0</v>
          </cell>
          <cell r="HN736" t="e">
            <v>#REF!</v>
          </cell>
        </row>
        <row r="737">
          <cell r="A737" t="str">
            <v>CalWINCalWINTotal-OPASPIREBPO</v>
          </cell>
          <cell r="B737" t="str">
            <v>CalWINTotal-OPASPIREBPO</v>
          </cell>
          <cell r="H737">
            <v>0</v>
          </cell>
          <cell r="J737">
            <v>0</v>
          </cell>
          <cell r="K737">
            <v>0</v>
          </cell>
          <cell r="L737">
            <v>0</v>
          </cell>
          <cell r="N737">
            <v>0</v>
          </cell>
          <cell r="O737">
            <v>0</v>
          </cell>
          <cell r="P737">
            <v>0</v>
          </cell>
          <cell r="Q737">
            <v>0</v>
          </cell>
          <cell r="S737">
            <v>0</v>
          </cell>
          <cell r="Y737">
            <v>0</v>
          </cell>
          <cell r="AA737">
            <v>0</v>
          </cell>
          <cell r="AB737">
            <v>0</v>
          </cell>
          <cell r="AC737">
            <v>0</v>
          </cell>
          <cell r="AE737">
            <v>0</v>
          </cell>
          <cell r="AF737">
            <v>0</v>
          </cell>
          <cell r="AG737">
            <v>0</v>
          </cell>
          <cell r="AH737">
            <v>0</v>
          </cell>
          <cell r="AJ737">
            <v>0</v>
          </cell>
          <cell r="AP737">
            <v>0</v>
          </cell>
          <cell r="AR737">
            <v>0</v>
          </cell>
          <cell r="AS737">
            <v>0</v>
          </cell>
          <cell r="AT737">
            <v>0</v>
          </cell>
          <cell r="AV737">
            <v>0</v>
          </cell>
          <cell r="AW737">
            <v>0</v>
          </cell>
          <cell r="AX737">
            <v>0</v>
          </cell>
          <cell r="AY737">
            <v>0</v>
          </cell>
          <cell r="BA737">
            <v>0</v>
          </cell>
          <cell r="BG737">
            <v>0</v>
          </cell>
          <cell r="BI737">
            <v>0</v>
          </cell>
          <cell r="BJ737">
            <v>0</v>
          </cell>
          <cell r="BK737">
            <v>0</v>
          </cell>
          <cell r="BM737">
            <v>0</v>
          </cell>
          <cell r="BN737">
            <v>0</v>
          </cell>
          <cell r="BO737">
            <v>0</v>
          </cell>
          <cell r="BP737">
            <v>0</v>
          </cell>
          <cell r="BR737">
            <v>0</v>
          </cell>
          <cell r="BX737">
            <v>0</v>
          </cell>
          <cell r="BZ737">
            <v>0</v>
          </cell>
          <cell r="CA737">
            <v>0</v>
          </cell>
          <cell r="CB737">
            <v>0</v>
          </cell>
          <cell r="CD737">
            <v>0</v>
          </cell>
          <cell r="CE737">
            <v>0</v>
          </cell>
          <cell r="CF737">
            <v>0</v>
          </cell>
          <cell r="CG737">
            <v>0</v>
          </cell>
          <cell r="CI737">
            <v>0</v>
          </cell>
          <cell r="CO737">
            <v>1527650.56</v>
          </cell>
          <cell r="CQ737">
            <v>1527736.5600000008</v>
          </cell>
          <cell r="CR737">
            <v>1864293.6299999992</v>
          </cell>
          <cell r="CS737">
            <v>2360989.8600000003</v>
          </cell>
          <cell r="CU737">
            <v>2492409.8099999996</v>
          </cell>
          <cell r="CV737">
            <v>2578447.2500000005</v>
          </cell>
          <cell r="CW737">
            <v>2219073.5500000003</v>
          </cell>
          <cell r="CX737">
            <v>2515967.0800000005</v>
          </cell>
          <cell r="CZ737">
            <v>2588463.7500000009</v>
          </cell>
          <cell r="DF737">
            <v>0</v>
          </cell>
          <cell r="DH737">
            <v>0</v>
          </cell>
          <cell r="DI737">
            <v>0</v>
          </cell>
          <cell r="DJ737">
            <v>0</v>
          </cell>
          <cell r="DK737">
            <v>0</v>
          </cell>
          <cell r="DL737">
            <v>0</v>
          </cell>
          <cell r="DM737">
            <v>0</v>
          </cell>
          <cell r="DN737">
            <v>0</v>
          </cell>
          <cell r="DO737">
            <v>0</v>
          </cell>
          <cell r="DP737">
            <v>0</v>
          </cell>
          <cell r="DQ737">
            <v>0</v>
          </cell>
          <cell r="DW737">
            <v>0</v>
          </cell>
          <cell r="DX737">
            <v>0</v>
          </cell>
          <cell r="DY737">
            <v>0</v>
          </cell>
          <cell r="DZ737">
            <v>0</v>
          </cell>
          <cell r="EA737">
            <v>0</v>
          </cell>
          <cell r="EB737">
            <v>0</v>
          </cell>
          <cell r="EC737">
            <v>0</v>
          </cell>
          <cell r="ED737">
            <v>0</v>
          </cell>
          <cell r="EE737">
            <v>0</v>
          </cell>
          <cell r="EF737">
            <v>0</v>
          </cell>
          <cell r="EG737">
            <v>0</v>
          </cell>
          <cell r="EH737">
            <v>0</v>
          </cell>
          <cell r="EN737">
            <v>0</v>
          </cell>
          <cell r="EO737">
            <v>0</v>
          </cell>
          <cell r="EP737">
            <v>0</v>
          </cell>
          <cell r="EQ737">
            <v>0</v>
          </cell>
          <cell r="ER737">
            <v>0</v>
          </cell>
          <cell r="ES737">
            <v>0</v>
          </cell>
          <cell r="ET737">
            <v>0</v>
          </cell>
          <cell r="EU737">
            <v>0</v>
          </cell>
          <cell r="EV737">
            <v>0</v>
          </cell>
          <cell r="EW737">
            <v>0</v>
          </cell>
          <cell r="EX737">
            <v>0</v>
          </cell>
          <cell r="EY737">
            <v>0</v>
          </cell>
          <cell r="FE737">
            <v>0</v>
          </cell>
          <cell r="FF737">
            <v>0</v>
          </cell>
          <cell r="FG737">
            <v>0</v>
          </cell>
          <cell r="FH737">
            <v>0</v>
          </cell>
          <cell r="FI737">
            <v>0</v>
          </cell>
          <cell r="FJ737">
            <v>0</v>
          </cell>
          <cell r="FK737">
            <v>0</v>
          </cell>
          <cell r="FL737">
            <v>0</v>
          </cell>
          <cell r="FM737">
            <v>0</v>
          </cell>
          <cell r="FN737">
            <v>0</v>
          </cell>
          <cell r="FO737">
            <v>0</v>
          </cell>
          <cell r="FP737">
            <v>0</v>
          </cell>
          <cell r="FV737">
            <v>0</v>
          </cell>
          <cell r="FW737">
            <v>0</v>
          </cell>
          <cell r="FX737">
            <v>0</v>
          </cell>
          <cell r="FY737">
            <v>0</v>
          </cell>
          <cell r="FZ737">
            <v>0</v>
          </cell>
          <cell r="GA737">
            <v>0</v>
          </cell>
          <cell r="GB737">
            <v>0</v>
          </cell>
          <cell r="GC737">
            <v>0</v>
          </cell>
          <cell r="GD737">
            <v>0</v>
          </cell>
          <cell r="GE737">
            <v>0</v>
          </cell>
          <cell r="GF737">
            <v>0</v>
          </cell>
          <cell r="GG737">
            <v>0</v>
          </cell>
          <cell r="GM737">
            <v>0</v>
          </cell>
          <cell r="GN737">
            <v>0</v>
          </cell>
          <cell r="GO737">
            <v>0</v>
          </cell>
          <cell r="GP737">
            <v>0</v>
          </cell>
          <cell r="GQ737">
            <v>0</v>
          </cell>
          <cell r="GR737">
            <v>0</v>
          </cell>
          <cell r="GS737">
            <v>0</v>
          </cell>
          <cell r="GT737">
            <v>0</v>
          </cell>
          <cell r="GU737">
            <v>0</v>
          </cell>
          <cell r="GV737">
            <v>0</v>
          </cell>
          <cell r="GW737">
            <v>0</v>
          </cell>
          <cell r="GX737">
            <v>0</v>
          </cell>
          <cell r="HD737">
            <v>0</v>
          </cell>
          <cell r="HE737">
            <v>0</v>
          </cell>
          <cell r="HF737">
            <v>0</v>
          </cell>
          <cell r="HG737">
            <v>0</v>
          </cell>
          <cell r="HH737">
            <v>0</v>
          </cell>
          <cell r="HN737" t="e">
            <v>#REF!</v>
          </cell>
        </row>
        <row r="738">
          <cell r="A738" t="str">
            <v>CalWINCalWINOP %ASPIREBPO</v>
          </cell>
          <cell r="B738" t="str">
            <v>CalWINOP %ASPIREBPO</v>
          </cell>
          <cell r="H738" t="e">
            <v>#DIV/0!</v>
          </cell>
          <cell r="J738" t="e">
            <v>#DIV/0!</v>
          </cell>
          <cell r="K738" t="e">
            <v>#DIV/0!</v>
          </cell>
          <cell r="L738" t="e">
            <v>#DIV/0!</v>
          </cell>
          <cell r="N738" t="e">
            <v>#DIV/0!</v>
          </cell>
          <cell r="O738" t="e">
            <v>#DIV/0!</v>
          </cell>
          <cell r="P738" t="e">
            <v>#DIV/0!</v>
          </cell>
          <cell r="Q738" t="e">
            <v>#DIV/0!</v>
          </cell>
          <cell r="S738" t="e">
            <v>#DIV/0!</v>
          </cell>
          <cell r="Y738" t="e">
            <v>#DIV/0!</v>
          </cell>
          <cell r="AA738" t="e">
            <v>#DIV/0!</v>
          </cell>
          <cell r="AB738" t="e">
            <v>#DIV/0!</v>
          </cell>
          <cell r="AC738" t="e">
            <v>#DIV/0!</v>
          </cell>
          <cell r="AE738" t="e">
            <v>#DIV/0!</v>
          </cell>
          <cell r="AF738" t="e">
            <v>#DIV/0!</v>
          </cell>
          <cell r="AG738" t="e">
            <v>#DIV/0!</v>
          </cell>
          <cell r="AH738" t="e">
            <v>#DIV/0!</v>
          </cell>
          <cell r="AJ738" t="e">
            <v>#DIV/0!</v>
          </cell>
          <cell r="AP738" t="e">
            <v>#DIV/0!</v>
          </cell>
          <cell r="AR738" t="e">
            <v>#DIV/0!</v>
          </cell>
          <cell r="AS738" t="e">
            <v>#DIV/0!</v>
          </cell>
          <cell r="AT738" t="e">
            <v>#DIV/0!</v>
          </cell>
          <cell r="AV738" t="e">
            <v>#DIV/0!</v>
          </cell>
          <cell r="AW738" t="e">
            <v>#DIV/0!</v>
          </cell>
          <cell r="AX738" t="e">
            <v>#DIV/0!</v>
          </cell>
          <cell r="AY738" t="e">
            <v>#DIV/0!</v>
          </cell>
          <cell r="BA738" t="e">
            <v>#DIV/0!</v>
          </cell>
          <cell r="BG738" t="e">
            <v>#DIV/0!</v>
          </cell>
          <cell r="BI738" t="e">
            <v>#DIV/0!</v>
          </cell>
          <cell r="BJ738" t="e">
            <v>#DIV/0!</v>
          </cell>
          <cell r="BK738" t="e">
            <v>#DIV/0!</v>
          </cell>
          <cell r="BM738" t="e">
            <v>#DIV/0!</v>
          </cell>
          <cell r="BN738" t="e">
            <v>#DIV/0!</v>
          </cell>
          <cell r="BO738" t="e">
            <v>#DIV/0!</v>
          </cell>
          <cell r="BP738" t="e">
            <v>#DIV/0!</v>
          </cell>
          <cell r="BR738" t="e">
            <v>#DIV/0!</v>
          </cell>
          <cell r="BX738" t="e">
            <v>#DIV/0!</v>
          </cell>
          <cell r="BZ738" t="e">
            <v>#DIV/0!</v>
          </cell>
          <cell r="CA738" t="e">
            <v>#DIV/0!</v>
          </cell>
          <cell r="CB738" t="e">
            <v>#DIV/0!</v>
          </cell>
          <cell r="CD738" t="e">
            <v>#DIV/0!</v>
          </cell>
          <cell r="CE738" t="e">
            <v>#DIV/0!</v>
          </cell>
          <cell r="CF738" t="e">
            <v>#DIV/0!</v>
          </cell>
          <cell r="CG738" t="e">
            <v>#DIV/0!</v>
          </cell>
          <cell r="CI738" t="e">
            <v>#DIV/0!</v>
          </cell>
          <cell r="CO738">
            <v>230.10653723161491</v>
          </cell>
          <cell r="CQ738">
            <v>230.46662467176597</v>
          </cell>
          <cell r="CR738">
            <v>273.83001993446163</v>
          </cell>
          <cell r="CS738">
            <v>328.30623914549352</v>
          </cell>
          <cell r="CU738">
            <v>348.9481983314293</v>
          </cell>
          <cell r="CV738">
            <v>352.42977665020487</v>
          </cell>
          <cell r="CW738">
            <v>331.2791358665782</v>
          </cell>
          <cell r="CX738">
            <v>372.0106127558945</v>
          </cell>
          <cell r="CZ738">
            <v>372.08473635632566</v>
          </cell>
          <cell r="DF738" t="e">
            <v>#DIV/0!</v>
          </cell>
          <cell r="DH738" t="e">
            <v>#DIV/0!</v>
          </cell>
          <cell r="DI738" t="e">
            <v>#DIV/0!</v>
          </cell>
          <cell r="DJ738" t="e">
            <v>#DIV/0!</v>
          </cell>
          <cell r="DK738" t="e">
            <v>#DIV/0!</v>
          </cell>
          <cell r="DL738" t="e">
            <v>#DIV/0!</v>
          </cell>
          <cell r="DM738" t="e">
            <v>#DIV/0!</v>
          </cell>
          <cell r="DN738" t="e">
            <v>#DIV/0!</v>
          </cell>
          <cell r="DO738" t="e">
            <v>#DIV/0!</v>
          </cell>
          <cell r="DP738" t="e">
            <v>#DIV/0!</v>
          </cell>
          <cell r="DQ738" t="e">
            <v>#DIV/0!</v>
          </cell>
          <cell r="DW738" t="e">
            <v>#DIV/0!</v>
          </cell>
          <cell r="DX738" t="e">
            <v>#DIV/0!</v>
          </cell>
          <cell r="DY738" t="e">
            <v>#DIV/0!</v>
          </cell>
          <cell r="DZ738" t="e">
            <v>#DIV/0!</v>
          </cell>
          <cell r="EA738" t="e">
            <v>#DIV/0!</v>
          </cell>
          <cell r="EB738" t="e">
            <v>#DIV/0!</v>
          </cell>
          <cell r="EC738" t="e">
            <v>#DIV/0!</v>
          </cell>
          <cell r="ED738" t="e">
            <v>#DIV/0!</v>
          </cell>
          <cell r="EE738" t="e">
            <v>#DIV/0!</v>
          </cell>
          <cell r="EF738" t="e">
            <v>#DIV/0!</v>
          </cell>
          <cell r="EG738" t="e">
            <v>#DIV/0!</v>
          </cell>
          <cell r="EH738" t="e">
            <v>#DIV/0!</v>
          </cell>
          <cell r="EN738" t="e">
            <v>#DIV/0!</v>
          </cell>
          <cell r="EO738" t="e">
            <v>#DIV/0!</v>
          </cell>
          <cell r="EP738" t="e">
            <v>#DIV/0!</v>
          </cell>
          <cell r="EQ738" t="e">
            <v>#DIV/0!</v>
          </cell>
          <cell r="ER738" t="e">
            <v>#DIV/0!</v>
          </cell>
          <cell r="ES738" t="e">
            <v>#DIV/0!</v>
          </cell>
          <cell r="ET738" t="e">
            <v>#DIV/0!</v>
          </cell>
          <cell r="EU738" t="e">
            <v>#DIV/0!</v>
          </cell>
          <cell r="EV738" t="e">
            <v>#DIV/0!</v>
          </cell>
          <cell r="EW738" t="e">
            <v>#DIV/0!</v>
          </cell>
          <cell r="EX738" t="e">
            <v>#DIV/0!</v>
          </cell>
          <cell r="EY738" t="e">
            <v>#DIV/0!</v>
          </cell>
          <cell r="FE738" t="e">
            <v>#DIV/0!</v>
          </cell>
          <cell r="FF738" t="e">
            <v>#DIV/0!</v>
          </cell>
          <cell r="FG738" t="e">
            <v>#DIV/0!</v>
          </cell>
          <cell r="FH738" t="e">
            <v>#DIV/0!</v>
          </cell>
          <cell r="FI738" t="e">
            <v>#DIV/0!</v>
          </cell>
          <cell r="FJ738" t="e">
            <v>#DIV/0!</v>
          </cell>
          <cell r="FK738" t="e">
            <v>#DIV/0!</v>
          </cell>
          <cell r="FL738" t="e">
            <v>#DIV/0!</v>
          </cell>
          <cell r="FM738" t="e">
            <v>#DIV/0!</v>
          </cell>
          <cell r="FN738" t="e">
            <v>#DIV/0!</v>
          </cell>
          <cell r="FO738" t="e">
            <v>#DIV/0!</v>
          </cell>
          <cell r="FP738" t="e">
            <v>#DIV/0!</v>
          </cell>
          <cell r="FV738" t="e">
            <v>#DIV/0!</v>
          </cell>
          <cell r="FW738" t="e">
            <v>#DIV/0!</v>
          </cell>
          <cell r="FX738" t="e">
            <v>#DIV/0!</v>
          </cell>
          <cell r="FY738" t="e">
            <v>#DIV/0!</v>
          </cell>
          <cell r="FZ738" t="e">
            <v>#DIV/0!</v>
          </cell>
          <cell r="GA738" t="e">
            <v>#DIV/0!</v>
          </cell>
          <cell r="GB738" t="e">
            <v>#DIV/0!</v>
          </cell>
          <cell r="GC738" t="e">
            <v>#DIV/0!</v>
          </cell>
          <cell r="GD738" t="e">
            <v>#DIV/0!</v>
          </cell>
          <cell r="GE738" t="e">
            <v>#DIV/0!</v>
          </cell>
          <cell r="GF738" t="e">
            <v>#DIV/0!</v>
          </cell>
          <cell r="GG738" t="e">
            <v>#DIV/0!</v>
          </cell>
          <cell r="GM738" t="e">
            <v>#DIV/0!</v>
          </cell>
          <cell r="GN738" t="e">
            <v>#DIV/0!</v>
          </cell>
          <cell r="GO738" t="e">
            <v>#DIV/0!</v>
          </cell>
          <cell r="GP738" t="e">
            <v>#DIV/0!</v>
          </cell>
          <cell r="GQ738" t="e">
            <v>#DIV/0!</v>
          </cell>
          <cell r="GR738" t="e">
            <v>#DIV/0!</v>
          </cell>
          <cell r="GS738" t="e">
            <v>#DIV/0!</v>
          </cell>
          <cell r="GT738" t="e">
            <v>#DIV/0!</v>
          </cell>
          <cell r="GU738" t="e">
            <v>#DIV/0!</v>
          </cell>
          <cell r="GV738" t="e">
            <v>#DIV/0!</v>
          </cell>
          <cell r="GW738" t="e">
            <v>#DIV/0!</v>
          </cell>
          <cell r="GX738" t="e">
            <v>#DIV/0!</v>
          </cell>
          <cell r="HD738" t="e">
            <v>#DIV/0!</v>
          </cell>
          <cell r="HE738" t="e">
            <v>#DIV/0!</v>
          </cell>
          <cell r="HF738" t="e">
            <v>#DIV/0!</v>
          </cell>
          <cell r="HG738" t="e">
            <v>#DIV/0!</v>
          </cell>
          <cell r="HH738" t="e">
            <v>#DIV/0!</v>
          </cell>
          <cell r="HN738" t="e">
            <v>#REF!</v>
          </cell>
        </row>
        <row r="739">
          <cell r="A739" t="str">
            <v>CalWINCalWINSecured Baseline-RevPrior FlashBPO</v>
          </cell>
          <cell r="B739" t="str">
            <v>CalWINSecured Baseline-RevPrior FlashBPO</v>
          </cell>
          <cell r="H739">
            <v>0</v>
          </cell>
          <cell r="J739">
            <v>0</v>
          </cell>
          <cell r="K739">
            <v>0</v>
          </cell>
          <cell r="L739">
            <v>0</v>
          </cell>
          <cell r="N739">
            <v>0</v>
          </cell>
          <cell r="O739">
            <v>0</v>
          </cell>
          <cell r="P739">
            <v>0</v>
          </cell>
          <cell r="Q739">
            <v>0</v>
          </cell>
          <cell r="S739">
            <v>1457830388.7922647</v>
          </cell>
          <cell r="Y739">
            <v>0</v>
          </cell>
          <cell r="AA739">
            <v>0</v>
          </cell>
          <cell r="AB739">
            <v>0</v>
          </cell>
          <cell r="AC739">
            <v>0</v>
          </cell>
          <cell r="AE739">
            <v>0</v>
          </cell>
          <cell r="AF739">
            <v>0</v>
          </cell>
          <cell r="AG739">
            <v>0</v>
          </cell>
          <cell r="AH739">
            <v>0</v>
          </cell>
          <cell r="AJ739">
            <v>0</v>
          </cell>
          <cell r="AP739">
            <v>4667075.71</v>
          </cell>
          <cell r="AR739">
            <v>5201325.57</v>
          </cell>
          <cell r="AS739">
            <v>6352896.6900000004</v>
          </cell>
          <cell r="AT739">
            <v>5665242.46</v>
          </cell>
          <cell r="AV739">
            <v>4601064.68</v>
          </cell>
          <cell r="AW739">
            <v>6860259.7300000004</v>
          </cell>
          <cell r="AX739">
            <v>5474690.5899999999</v>
          </cell>
          <cell r="AY739">
            <v>6069180.8799999999</v>
          </cell>
          <cell r="BA739">
            <v>6999931.9100000001</v>
          </cell>
          <cell r="BG739">
            <v>6602441.5700000003</v>
          </cell>
          <cell r="BI739">
            <v>6826201.5</v>
          </cell>
          <cell r="BJ739">
            <v>7244892.0300000003</v>
          </cell>
          <cell r="BK739">
            <v>6368296.7999999998</v>
          </cell>
          <cell r="BM739">
            <v>7781792.6299999999</v>
          </cell>
          <cell r="BN739">
            <v>6749603.1600000001</v>
          </cell>
          <cell r="BO739">
            <v>7256427.9199999999</v>
          </cell>
          <cell r="BP739">
            <v>5834378.2400000002</v>
          </cell>
          <cell r="BR739">
            <v>9067715.6999999993</v>
          </cell>
          <cell r="BX739">
            <v>7559244.0899999999</v>
          </cell>
          <cell r="BZ739">
            <v>6230066.7000000002</v>
          </cell>
          <cell r="CA739">
            <v>7317255.54</v>
          </cell>
          <cell r="CB739">
            <v>7020745.54</v>
          </cell>
          <cell r="CD739">
            <v>7409983.5599999996</v>
          </cell>
          <cell r="CE739">
            <v>5130658.54</v>
          </cell>
          <cell r="CF739">
            <v>5418266.79</v>
          </cell>
          <cell r="CG739">
            <v>5281238.4400000004</v>
          </cell>
          <cell r="CI739">
            <v>7820090.4699999997</v>
          </cell>
          <cell r="CO739">
            <v>348040.96169811417</v>
          </cell>
          <cell r="CQ739">
            <v>6027997.0599999996</v>
          </cell>
          <cell r="CR739">
            <v>6593736.1299999999</v>
          </cell>
          <cell r="CS739">
            <v>5811269</v>
          </cell>
          <cell r="CU739">
            <v>6434498.7300000004</v>
          </cell>
          <cell r="CV739">
            <v>5750941.6599999992</v>
          </cell>
          <cell r="CW739">
            <v>5828091.6599999992</v>
          </cell>
          <cell r="CX739">
            <v>5992927.8700000001</v>
          </cell>
          <cell r="CZ739">
            <v>6834606.379999999</v>
          </cell>
          <cell r="DF739">
            <v>6327020.9799999995</v>
          </cell>
          <cell r="DH739">
            <v>6860558.6999999993</v>
          </cell>
          <cell r="DI739">
            <v>5858489.7000000002</v>
          </cell>
          <cell r="DJ739">
            <v>7831454</v>
          </cell>
          <cell r="DK739">
            <v>6538485.0000000009</v>
          </cell>
          <cell r="DL739">
            <v>6603201.5300000003</v>
          </cell>
          <cell r="DM739">
            <v>7327434</v>
          </cell>
          <cell r="DN739">
            <v>6858990</v>
          </cell>
          <cell r="DO739">
            <v>7369277</v>
          </cell>
          <cell r="DP739">
            <v>6501344</v>
          </cell>
          <cell r="DQ739">
            <v>6935057</v>
          </cell>
          <cell r="DW739">
            <v>7316206.9999999991</v>
          </cell>
          <cell r="DX739">
            <v>7206300</v>
          </cell>
          <cell r="DY739">
            <v>6039810.4700000007</v>
          </cell>
          <cell r="DZ739">
            <v>6998520</v>
          </cell>
          <cell r="EA739">
            <v>6889723</v>
          </cell>
          <cell r="EB739">
            <v>6820860.7400000012</v>
          </cell>
          <cell r="EC739">
            <v>5390327.7400000002</v>
          </cell>
          <cell r="ED739">
            <v>5773632.7400000002</v>
          </cell>
          <cell r="EE739">
            <v>3790794.7399999998</v>
          </cell>
          <cell r="EF739">
            <v>5401879.7400000002</v>
          </cell>
          <cell r="EG739">
            <v>6727180.7400000012</v>
          </cell>
          <cell r="EH739">
            <v>6586854.2716981107</v>
          </cell>
          <cell r="EN739">
            <v>6444328.2716981098</v>
          </cell>
          <cell r="EO739">
            <v>6963193.671698113</v>
          </cell>
          <cell r="EP739">
            <v>6346594.4716981137</v>
          </cell>
          <cell r="EQ739">
            <v>5841276.4716981128</v>
          </cell>
          <cell r="ER739">
            <v>5694511.4716981137</v>
          </cell>
          <cell r="ES739">
            <v>4974578.4716981137</v>
          </cell>
          <cell r="ET739">
            <v>4447483.4716981128</v>
          </cell>
          <cell r="EU739">
            <v>4392662.4716981128</v>
          </cell>
          <cell r="EV739">
            <v>4845889.4716981137</v>
          </cell>
          <cell r="EW739">
            <v>3871121.4716981137</v>
          </cell>
          <cell r="EX739">
            <v>3920144.4716981133</v>
          </cell>
          <cell r="EY739">
            <v>3962479.4716981133</v>
          </cell>
          <cell r="FE739">
            <v>3909495.4716981133</v>
          </cell>
          <cell r="FF739">
            <v>3870266.4716981137</v>
          </cell>
          <cell r="FG739">
            <v>3894996.4716981133</v>
          </cell>
          <cell r="FH739">
            <v>0</v>
          </cell>
          <cell r="FI739">
            <v>0</v>
          </cell>
          <cell r="FJ739">
            <v>0</v>
          </cell>
          <cell r="FK739">
            <v>0</v>
          </cell>
          <cell r="FL739">
            <v>0</v>
          </cell>
          <cell r="FM739">
            <v>0</v>
          </cell>
          <cell r="FN739">
            <v>0</v>
          </cell>
          <cell r="FO739">
            <v>0</v>
          </cell>
          <cell r="FP739">
            <v>0</v>
          </cell>
          <cell r="FV739">
            <v>0</v>
          </cell>
          <cell r="FW739">
            <v>0</v>
          </cell>
          <cell r="FX739">
            <v>0</v>
          </cell>
          <cell r="FY739">
            <v>0</v>
          </cell>
          <cell r="FZ739">
            <v>0</v>
          </cell>
          <cell r="GA739">
            <v>0</v>
          </cell>
          <cell r="GB739">
            <v>0</v>
          </cell>
          <cell r="GC739">
            <v>0</v>
          </cell>
          <cell r="GD739">
            <v>0</v>
          </cell>
          <cell r="GE739">
            <v>0</v>
          </cell>
          <cell r="GF739">
            <v>0</v>
          </cell>
          <cell r="GG739">
            <v>0</v>
          </cell>
          <cell r="GM739">
            <v>0</v>
          </cell>
          <cell r="GN739">
            <v>0</v>
          </cell>
          <cell r="GO739">
            <v>0</v>
          </cell>
          <cell r="GP739">
            <v>0</v>
          </cell>
          <cell r="GQ739">
            <v>0</v>
          </cell>
          <cell r="GR739">
            <v>0</v>
          </cell>
          <cell r="GS739">
            <v>0</v>
          </cell>
          <cell r="GT739">
            <v>0</v>
          </cell>
          <cell r="GU739">
            <v>0</v>
          </cell>
          <cell r="GV739">
            <v>0</v>
          </cell>
          <cell r="GW739">
            <v>0</v>
          </cell>
          <cell r="GX739">
            <v>0</v>
          </cell>
          <cell r="HD739">
            <v>0</v>
          </cell>
          <cell r="HE739">
            <v>0</v>
          </cell>
          <cell r="HF739">
            <v>0</v>
          </cell>
          <cell r="HG739">
            <v>0</v>
          </cell>
          <cell r="HH739">
            <v>0</v>
          </cell>
          <cell r="HN739" t="e">
            <v>#REF!</v>
          </cell>
        </row>
        <row r="740">
          <cell r="A740" t="str">
            <v>CalWINCalWINSecured Volumetric-RevPrior FlashBPO</v>
          </cell>
          <cell r="B740" t="str">
            <v>CalWINSecured Volumetric-RevPrior FlashBPO</v>
          </cell>
          <cell r="H740">
            <v>0</v>
          </cell>
          <cell r="J740">
            <v>0</v>
          </cell>
          <cell r="K740">
            <v>0</v>
          </cell>
          <cell r="L740">
            <v>0</v>
          </cell>
          <cell r="N740">
            <v>0</v>
          </cell>
          <cell r="O740">
            <v>0</v>
          </cell>
          <cell r="P740">
            <v>0</v>
          </cell>
          <cell r="Q740">
            <v>0</v>
          </cell>
          <cell r="S740">
            <v>0</v>
          </cell>
          <cell r="Y740">
            <v>0</v>
          </cell>
          <cell r="AA740">
            <v>0</v>
          </cell>
          <cell r="AB740">
            <v>0</v>
          </cell>
          <cell r="AC740">
            <v>0</v>
          </cell>
          <cell r="AE740">
            <v>0</v>
          </cell>
          <cell r="AF740">
            <v>0</v>
          </cell>
          <cell r="AG740">
            <v>0</v>
          </cell>
          <cell r="AH740">
            <v>0</v>
          </cell>
          <cell r="AJ740">
            <v>0</v>
          </cell>
          <cell r="AP740">
            <v>0</v>
          </cell>
          <cell r="AR740">
            <v>0</v>
          </cell>
          <cell r="AS740">
            <v>0</v>
          </cell>
          <cell r="AT740">
            <v>0</v>
          </cell>
          <cell r="AV740">
            <v>0</v>
          </cell>
          <cell r="AW740">
            <v>0</v>
          </cell>
          <cell r="AX740">
            <v>0</v>
          </cell>
          <cell r="AY740">
            <v>0</v>
          </cell>
          <cell r="BA740">
            <v>0</v>
          </cell>
          <cell r="BG740">
            <v>0</v>
          </cell>
          <cell r="BI740">
            <v>0</v>
          </cell>
          <cell r="BJ740">
            <v>0</v>
          </cell>
          <cell r="BK740">
            <v>0</v>
          </cell>
          <cell r="BM740">
            <v>0</v>
          </cell>
          <cell r="BN740">
            <v>0</v>
          </cell>
          <cell r="BO740">
            <v>0</v>
          </cell>
          <cell r="BP740">
            <v>0</v>
          </cell>
          <cell r="BR740">
            <v>0</v>
          </cell>
          <cell r="BX740">
            <v>0</v>
          </cell>
          <cell r="BZ740">
            <v>0</v>
          </cell>
          <cell r="CA740">
            <v>0</v>
          </cell>
          <cell r="CB740">
            <v>0</v>
          </cell>
          <cell r="CD740">
            <v>0</v>
          </cell>
          <cell r="CE740">
            <v>0</v>
          </cell>
          <cell r="CF740">
            <v>0</v>
          </cell>
          <cell r="CG740">
            <v>0</v>
          </cell>
          <cell r="CI740">
            <v>0</v>
          </cell>
          <cell r="CO740">
            <v>0</v>
          </cell>
          <cell r="CQ740">
            <v>0</v>
          </cell>
          <cell r="CR740">
            <v>0</v>
          </cell>
          <cell r="CS740">
            <v>0</v>
          </cell>
          <cell r="CU740">
            <v>0</v>
          </cell>
          <cell r="CV740">
            <v>0</v>
          </cell>
          <cell r="CW740">
            <v>0</v>
          </cell>
          <cell r="CX740">
            <v>0</v>
          </cell>
          <cell r="CZ740">
            <v>0</v>
          </cell>
          <cell r="DF740">
            <v>0</v>
          </cell>
          <cell r="DH740">
            <v>0</v>
          </cell>
          <cell r="DI740">
            <v>0</v>
          </cell>
          <cell r="DJ740">
            <v>0</v>
          </cell>
          <cell r="DK740">
            <v>0</v>
          </cell>
          <cell r="DL740">
            <v>0</v>
          </cell>
          <cell r="DM740">
            <v>0</v>
          </cell>
          <cell r="DN740">
            <v>0</v>
          </cell>
          <cell r="DO740">
            <v>0</v>
          </cell>
          <cell r="DP740">
            <v>0</v>
          </cell>
          <cell r="DQ740">
            <v>0</v>
          </cell>
          <cell r="DW740">
            <v>0</v>
          </cell>
          <cell r="DX740">
            <v>0</v>
          </cell>
          <cell r="DY740">
            <v>0</v>
          </cell>
          <cell r="DZ740">
            <v>0</v>
          </cell>
          <cell r="EA740">
            <v>0</v>
          </cell>
          <cell r="EB740">
            <v>0</v>
          </cell>
          <cell r="EC740">
            <v>0</v>
          </cell>
          <cell r="ED740">
            <v>0</v>
          </cell>
          <cell r="EE740">
            <v>0</v>
          </cell>
          <cell r="EF740">
            <v>0</v>
          </cell>
          <cell r="EG740">
            <v>0</v>
          </cell>
          <cell r="EH740">
            <v>0</v>
          </cell>
          <cell r="EN740">
            <v>0</v>
          </cell>
          <cell r="EO740">
            <v>0</v>
          </cell>
          <cell r="EP740">
            <v>0</v>
          </cell>
          <cell r="EQ740">
            <v>0</v>
          </cell>
          <cell r="ER740">
            <v>0</v>
          </cell>
          <cell r="ES740">
            <v>0</v>
          </cell>
          <cell r="ET740">
            <v>0</v>
          </cell>
          <cell r="EU740">
            <v>0</v>
          </cell>
          <cell r="EV740">
            <v>0</v>
          </cell>
          <cell r="EW740">
            <v>0</v>
          </cell>
          <cell r="EX740">
            <v>0</v>
          </cell>
          <cell r="EY740">
            <v>0</v>
          </cell>
          <cell r="FE740">
            <v>0</v>
          </cell>
          <cell r="FF740">
            <v>0</v>
          </cell>
          <cell r="FG740">
            <v>0</v>
          </cell>
          <cell r="FH740">
            <v>0</v>
          </cell>
          <cell r="FI740">
            <v>0</v>
          </cell>
          <cell r="FJ740">
            <v>0</v>
          </cell>
          <cell r="FK740">
            <v>0</v>
          </cell>
          <cell r="FL740">
            <v>0</v>
          </cell>
          <cell r="FM740">
            <v>0</v>
          </cell>
          <cell r="FN740">
            <v>0</v>
          </cell>
          <cell r="FO740">
            <v>0</v>
          </cell>
          <cell r="FP740">
            <v>0</v>
          </cell>
          <cell r="FV740">
            <v>0</v>
          </cell>
          <cell r="FW740">
            <v>0</v>
          </cell>
          <cell r="FX740">
            <v>0</v>
          </cell>
          <cell r="FY740">
            <v>0</v>
          </cell>
          <cell r="FZ740">
            <v>0</v>
          </cell>
          <cell r="GA740">
            <v>0</v>
          </cell>
          <cell r="GB740">
            <v>0</v>
          </cell>
          <cell r="GC740">
            <v>0</v>
          </cell>
          <cell r="GD740">
            <v>0</v>
          </cell>
          <cell r="GE740">
            <v>0</v>
          </cell>
          <cell r="GF740">
            <v>0</v>
          </cell>
          <cell r="GG740">
            <v>0</v>
          </cell>
          <cell r="GM740">
            <v>0</v>
          </cell>
          <cell r="GN740">
            <v>0</v>
          </cell>
          <cell r="GO740">
            <v>0</v>
          </cell>
          <cell r="GP740">
            <v>0</v>
          </cell>
          <cell r="GQ740">
            <v>0</v>
          </cell>
          <cell r="GR740">
            <v>0</v>
          </cell>
          <cell r="GS740">
            <v>0</v>
          </cell>
          <cell r="GT740">
            <v>0</v>
          </cell>
          <cell r="GU740">
            <v>0</v>
          </cell>
          <cell r="GV740">
            <v>0</v>
          </cell>
          <cell r="GW740">
            <v>0</v>
          </cell>
          <cell r="GX740">
            <v>0</v>
          </cell>
          <cell r="HD740">
            <v>0</v>
          </cell>
          <cell r="HE740">
            <v>0</v>
          </cell>
          <cell r="HF740">
            <v>0</v>
          </cell>
          <cell r="HG740">
            <v>0</v>
          </cell>
          <cell r="HH740">
            <v>0</v>
          </cell>
          <cell r="HN740" t="e">
            <v>#REF!</v>
          </cell>
        </row>
        <row r="741">
          <cell r="A741" t="str">
            <v>CalWINCalWINTotal-Secured-RevPrior FlashBPO</v>
          </cell>
          <cell r="B741" t="str">
            <v>CalWINTotal-Secured-RevPrior FlashBPO</v>
          </cell>
          <cell r="H741">
            <v>0</v>
          </cell>
          <cell r="J741">
            <v>0</v>
          </cell>
          <cell r="K741">
            <v>0</v>
          </cell>
          <cell r="L741">
            <v>0</v>
          </cell>
          <cell r="N741">
            <v>0</v>
          </cell>
          <cell r="O741">
            <v>0</v>
          </cell>
          <cell r="P741">
            <v>0</v>
          </cell>
          <cell r="Q741">
            <v>0</v>
          </cell>
          <cell r="S741">
            <v>1457830388.7922647</v>
          </cell>
          <cell r="Y741">
            <v>0</v>
          </cell>
          <cell r="AA741">
            <v>0</v>
          </cell>
          <cell r="AB741">
            <v>0</v>
          </cell>
          <cell r="AC741">
            <v>0</v>
          </cell>
          <cell r="AE741">
            <v>0</v>
          </cell>
          <cell r="AF741">
            <v>0</v>
          </cell>
          <cell r="AG741">
            <v>0</v>
          </cell>
          <cell r="AH741">
            <v>0</v>
          </cell>
          <cell r="AJ741">
            <v>0</v>
          </cell>
          <cell r="AP741">
            <v>4667075.71</v>
          </cell>
          <cell r="AR741">
            <v>5201325.57</v>
          </cell>
          <cell r="AS741">
            <v>6352896.6900000004</v>
          </cell>
          <cell r="AT741">
            <v>5665242.46</v>
          </cell>
          <cell r="AV741">
            <v>4601064.68</v>
          </cell>
          <cell r="AW741">
            <v>6860259.7300000004</v>
          </cell>
          <cell r="AX741">
            <v>5474690.5899999999</v>
          </cell>
          <cell r="AY741">
            <v>6069180.8799999999</v>
          </cell>
          <cell r="BA741">
            <v>6999931.9100000001</v>
          </cell>
          <cell r="BG741">
            <v>6602441.5700000003</v>
          </cell>
          <cell r="BI741">
            <v>6826201.5</v>
          </cell>
          <cell r="BJ741">
            <v>7244892.0300000003</v>
          </cell>
          <cell r="BK741">
            <v>6368296.7999999998</v>
          </cell>
          <cell r="BM741">
            <v>7781792.6299999999</v>
          </cell>
          <cell r="BN741">
            <v>6749603.1600000001</v>
          </cell>
          <cell r="BO741">
            <v>7256427.9199999999</v>
          </cell>
          <cell r="BP741">
            <v>5834378.2400000002</v>
          </cell>
          <cell r="BR741">
            <v>9067715.6999999993</v>
          </cell>
          <cell r="BX741">
            <v>7559244.0899999999</v>
          </cell>
          <cell r="BZ741">
            <v>6230066.7000000002</v>
          </cell>
          <cell r="CA741">
            <v>7317255.54</v>
          </cell>
          <cell r="CB741">
            <v>7020745.54</v>
          </cell>
          <cell r="CD741">
            <v>7409983.5599999996</v>
          </cell>
          <cell r="CE741">
            <v>5130658.54</v>
          </cell>
          <cell r="CF741">
            <v>5418266.79</v>
          </cell>
          <cell r="CG741">
            <v>5281238.4400000004</v>
          </cell>
          <cell r="CI741">
            <v>7820090.4699999997</v>
          </cell>
          <cell r="CO741">
            <v>348040.96169811417</v>
          </cell>
          <cell r="CQ741">
            <v>6027997.0599999996</v>
          </cell>
          <cell r="CR741">
            <v>6593736.1299999999</v>
          </cell>
          <cell r="CS741">
            <v>5811269</v>
          </cell>
          <cell r="CU741">
            <v>6434498.7300000004</v>
          </cell>
          <cell r="CV741">
            <v>5750941.6599999992</v>
          </cell>
          <cell r="CW741">
            <v>5828091.6599999992</v>
          </cell>
          <cell r="CX741">
            <v>5992927.8700000001</v>
          </cell>
          <cell r="CZ741">
            <v>6834606.379999999</v>
          </cell>
          <cell r="DF741">
            <v>6327020.9799999995</v>
          </cell>
          <cell r="DH741">
            <v>6860558.6999999993</v>
          </cell>
          <cell r="DI741">
            <v>5858489.7000000002</v>
          </cell>
          <cell r="DJ741">
            <v>7831454</v>
          </cell>
          <cell r="DK741">
            <v>6538485.0000000009</v>
          </cell>
          <cell r="DL741">
            <v>6603201.5300000003</v>
          </cell>
          <cell r="DM741">
            <v>7327434</v>
          </cell>
          <cell r="DN741">
            <v>6858990</v>
          </cell>
          <cell r="DO741">
            <v>7369277</v>
          </cell>
          <cell r="DP741">
            <v>6501344</v>
          </cell>
          <cell r="DQ741">
            <v>6935057</v>
          </cell>
          <cell r="DW741">
            <v>7316206.9999999991</v>
          </cell>
          <cell r="DX741">
            <v>7206300</v>
          </cell>
          <cell r="DY741">
            <v>6039810.4700000007</v>
          </cell>
          <cell r="DZ741">
            <v>6998520</v>
          </cell>
          <cell r="EA741">
            <v>6889723</v>
          </cell>
          <cell r="EB741">
            <v>6820860.7400000012</v>
          </cell>
          <cell r="EC741">
            <v>5390327.7400000002</v>
          </cell>
          <cell r="ED741">
            <v>5773632.7400000002</v>
          </cell>
          <cell r="EE741">
            <v>3790794.7399999998</v>
          </cell>
          <cell r="EF741">
            <v>5401879.7400000002</v>
          </cell>
          <cell r="EG741">
            <v>6727180.7400000012</v>
          </cell>
          <cell r="EH741">
            <v>6586854.2716981107</v>
          </cell>
          <cell r="EN741">
            <v>6444328.2716981098</v>
          </cell>
          <cell r="EO741">
            <v>6963193.671698113</v>
          </cell>
          <cell r="EP741">
            <v>6346594.4716981137</v>
          </cell>
          <cell r="EQ741">
            <v>5841276.4716981128</v>
          </cell>
          <cell r="ER741">
            <v>5694511.4716981137</v>
          </cell>
          <cell r="ES741">
            <v>4974578.4716981137</v>
          </cell>
          <cell r="ET741">
            <v>4447483.4716981128</v>
          </cell>
          <cell r="EU741">
            <v>4392662.4716981128</v>
          </cell>
          <cell r="EV741">
            <v>4845889.4716981137</v>
          </cell>
          <cell r="EW741">
            <v>3871121.4716981137</v>
          </cell>
          <cell r="EX741">
            <v>3920144.4716981133</v>
          </cell>
          <cell r="EY741">
            <v>3962479.4716981133</v>
          </cell>
          <cell r="FE741">
            <v>3909495.4716981133</v>
          </cell>
          <cell r="FF741">
            <v>3870266.4716981137</v>
          </cell>
          <cell r="FG741">
            <v>3894996.4716981133</v>
          </cell>
          <cell r="FH741">
            <v>0</v>
          </cell>
          <cell r="FI741">
            <v>0</v>
          </cell>
          <cell r="FJ741">
            <v>0</v>
          </cell>
          <cell r="FK741">
            <v>0</v>
          </cell>
          <cell r="FL741">
            <v>0</v>
          </cell>
          <cell r="FM741">
            <v>0</v>
          </cell>
          <cell r="FN741">
            <v>0</v>
          </cell>
          <cell r="FO741">
            <v>0</v>
          </cell>
          <cell r="FP741">
            <v>0</v>
          </cell>
          <cell r="FV741">
            <v>0</v>
          </cell>
          <cell r="FW741">
            <v>0</v>
          </cell>
          <cell r="FX741">
            <v>0</v>
          </cell>
          <cell r="FY741">
            <v>0</v>
          </cell>
          <cell r="FZ741">
            <v>0</v>
          </cell>
          <cell r="GA741">
            <v>0</v>
          </cell>
          <cell r="GB741">
            <v>0</v>
          </cell>
          <cell r="GC741">
            <v>0</v>
          </cell>
          <cell r="GD741">
            <v>0</v>
          </cell>
          <cell r="GE741">
            <v>0</v>
          </cell>
          <cell r="GF741">
            <v>0</v>
          </cell>
          <cell r="GG741">
            <v>0</v>
          </cell>
          <cell r="GM741">
            <v>0</v>
          </cell>
          <cell r="GN741">
            <v>0</v>
          </cell>
          <cell r="GO741">
            <v>0</v>
          </cell>
          <cell r="GP741">
            <v>0</v>
          </cell>
          <cell r="GQ741">
            <v>0</v>
          </cell>
          <cell r="GR741">
            <v>0</v>
          </cell>
          <cell r="GS741">
            <v>0</v>
          </cell>
          <cell r="GT741">
            <v>0</v>
          </cell>
          <cell r="GU741">
            <v>0</v>
          </cell>
          <cell r="GV741">
            <v>0</v>
          </cell>
          <cell r="GW741">
            <v>0</v>
          </cell>
          <cell r="GX741">
            <v>0</v>
          </cell>
          <cell r="HD741">
            <v>0</v>
          </cell>
          <cell r="HE741">
            <v>0</v>
          </cell>
          <cell r="HF741">
            <v>0</v>
          </cell>
          <cell r="HG741">
            <v>0</v>
          </cell>
          <cell r="HH741">
            <v>0</v>
          </cell>
          <cell r="HN741" t="e">
            <v>#REF!</v>
          </cell>
        </row>
        <row r="742">
          <cell r="A742" t="str">
            <v>CalWINCalWINAIB New Sales-RevPrior FlashBPO</v>
          </cell>
          <cell r="B742" t="str">
            <v>CalWINAIB New Sales-RevPrior FlashBPO</v>
          </cell>
          <cell r="H742">
            <v>0</v>
          </cell>
          <cell r="J742">
            <v>0</v>
          </cell>
          <cell r="K742">
            <v>0</v>
          </cell>
          <cell r="L742">
            <v>0</v>
          </cell>
          <cell r="N742">
            <v>0</v>
          </cell>
          <cell r="O742">
            <v>0</v>
          </cell>
          <cell r="P742">
            <v>0</v>
          </cell>
          <cell r="Q742">
            <v>0</v>
          </cell>
          <cell r="S742">
            <v>347757220.26404727</v>
          </cell>
          <cell r="Y742">
            <v>0</v>
          </cell>
          <cell r="AA742">
            <v>0</v>
          </cell>
          <cell r="AB742">
            <v>0</v>
          </cell>
          <cell r="AC742">
            <v>0</v>
          </cell>
          <cell r="AE742">
            <v>0</v>
          </cell>
          <cell r="AF742">
            <v>0</v>
          </cell>
          <cell r="AG742">
            <v>0</v>
          </cell>
          <cell r="AH742">
            <v>0</v>
          </cell>
          <cell r="AJ742">
            <v>0</v>
          </cell>
          <cell r="AP742">
            <v>0</v>
          </cell>
          <cell r="AR742">
            <v>0</v>
          </cell>
          <cell r="AS742">
            <v>0</v>
          </cell>
          <cell r="AT742">
            <v>0</v>
          </cell>
          <cell r="AV742">
            <v>0</v>
          </cell>
          <cell r="AW742">
            <v>0</v>
          </cell>
          <cell r="AX742">
            <v>0</v>
          </cell>
          <cell r="AY742">
            <v>0</v>
          </cell>
          <cell r="BA742">
            <v>0</v>
          </cell>
          <cell r="BG742">
            <v>0</v>
          </cell>
          <cell r="BI742">
            <v>0</v>
          </cell>
          <cell r="BJ742">
            <v>0</v>
          </cell>
          <cell r="BK742">
            <v>0</v>
          </cell>
          <cell r="BM742">
            <v>0</v>
          </cell>
          <cell r="BN742">
            <v>0</v>
          </cell>
          <cell r="BO742">
            <v>0</v>
          </cell>
          <cell r="BP742">
            <v>0</v>
          </cell>
          <cell r="BR742">
            <v>0</v>
          </cell>
          <cell r="BX742">
            <v>0</v>
          </cell>
          <cell r="BZ742">
            <v>0</v>
          </cell>
          <cell r="CA742">
            <v>0</v>
          </cell>
          <cell r="CB742">
            <v>0</v>
          </cell>
          <cell r="CD742">
            <v>0</v>
          </cell>
          <cell r="CE742">
            <v>0</v>
          </cell>
          <cell r="CF742">
            <v>0</v>
          </cell>
          <cell r="CG742">
            <v>0</v>
          </cell>
          <cell r="CI742">
            <v>0</v>
          </cell>
          <cell r="CO742">
            <v>5456721.6000000006</v>
          </cell>
          <cell r="CQ742">
            <v>-7.588301885277815</v>
          </cell>
          <cell r="CR742">
            <v>3.7316981129151827</v>
          </cell>
          <cell r="CS742">
            <v>1028092.9716981134</v>
          </cell>
          <cell r="CU742">
            <v>2015613.7416981121</v>
          </cell>
          <cell r="CV742">
            <v>731590.47169811372</v>
          </cell>
          <cell r="CW742">
            <v>1460818.7716981138</v>
          </cell>
          <cell r="CX742">
            <v>1424249.1616981132</v>
          </cell>
          <cell r="CZ742">
            <v>1498098.0716981122</v>
          </cell>
          <cell r="DF742">
            <v>998343.47169811255</v>
          </cell>
          <cell r="DH742">
            <v>141540.87169811327</v>
          </cell>
          <cell r="DI742">
            <v>1154116.071698114</v>
          </cell>
          <cell r="DJ742">
            <v>330840.47169811314</v>
          </cell>
          <cell r="DK742">
            <v>0.41169811333929829</v>
          </cell>
          <cell r="DL742">
            <v>1.6981136923277518E-3</v>
          </cell>
          <cell r="DM742">
            <v>0.47169811296043918</v>
          </cell>
          <cell r="DN742">
            <v>-0.52830188587904559</v>
          </cell>
          <cell r="DO742">
            <v>0.4716981127330655</v>
          </cell>
          <cell r="DP742">
            <v>18.471698113899038</v>
          </cell>
          <cell r="DQ742">
            <v>-0.52830188610641926</v>
          </cell>
          <cell r="DW742">
            <v>0.47169811341518653</v>
          </cell>
          <cell r="DX742">
            <v>-36.528301886846748</v>
          </cell>
          <cell r="DY742">
            <v>1.6981125554593746E-3</v>
          </cell>
          <cell r="DZ742">
            <v>-1.830188784879283E-2</v>
          </cell>
          <cell r="EA742">
            <v>0.47169811409730755</v>
          </cell>
          <cell r="EB742">
            <v>-0.26830188767235086</v>
          </cell>
          <cell r="EC742">
            <v>-0.26830188767235086</v>
          </cell>
          <cell r="ED742">
            <v>-0.26830188679127787</v>
          </cell>
          <cell r="EE742">
            <v>-0.26830188676285616</v>
          </cell>
          <cell r="EF742">
            <v>-0.26830188653548248</v>
          </cell>
          <cell r="EG742">
            <v>-0.26830188835447188</v>
          </cell>
          <cell r="EH742">
            <v>0.20000000313302735</v>
          </cell>
          <cell r="EN742">
            <v>0.20000000267828</v>
          </cell>
          <cell r="EO742">
            <v>4.5474735088646412E-10</v>
          </cell>
          <cell r="EP742">
            <v>70925.999999999811</v>
          </cell>
          <cell r="EQ742">
            <v>586539.00000000023</v>
          </cell>
          <cell r="ER742">
            <v>913295.00000000012</v>
          </cell>
          <cell r="ES742">
            <v>746260.11111111147</v>
          </cell>
          <cell r="ET742">
            <v>1567055.7777777778</v>
          </cell>
          <cell r="EU742">
            <v>1308540.7777777775</v>
          </cell>
          <cell r="EV742">
            <v>1703798.8888888881</v>
          </cell>
          <cell r="EW742">
            <v>2476061.888888889</v>
          </cell>
          <cell r="EX742">
            <v>2407012.888888889</v>
          </cell>
          <cell r="EY742">
            <v>2466130.222222222</v>
          </cell>
          <cell r="FE742">
            <v>2521449.222222222</v>
          </cell>
          <cell r="FF742">
            <v>2622415.222222222</v>
          </cell>
          <cell r="FG742">
            <v>2147070.777777778</v>
          </cell>
          <cell r="FH742">
            <v>5888104.777777778</v>
          </cell>
          <cell r="FI742">
            <v>6057490.444444444</v>
          </cell>
          <cell r="FJ742">
            <v>0</v>
          </cell>
          <cell r="FK742">
            <v>0</v>
          </cell>
          <cell r="FL742">
            <v>0</v>
          </cell>
          <cell r="FM742">
            <v>0</v>
          </cell>
          <cell r="FN742">
            <v>0</v>
          </cell>
          <cell r="FO742">
            <v>0</v>
          </cell>
          <cell r="FP742">
            <v>0</v>
          </cell>
          <cell r="FV742">
            <v>0</v>
          </cell>
          <cell r="FW742">
            <v>0</v>
          </cell>
          <cell r="FX742">
            <v>0</v>
          </cell>
          <cell r="FY742">
            <v>0</v>
          </cell>
          <cell r="FZ742">
            <v>0</v>
          </cell>
          <cell r="GA742">
            <v>0</v>
          </cell>
          <cell r="GB742">
            <v>0</v>
          </cell>
          <cell r="GC742">
            <v>0</v>
          </cell>
          <cell r="GD742">
            <v>0</v>
          </cell>
          <cell r="GE742">
            <v>0</v>
          </cell>
          <cell r="GF742">
            <v>0</v>
          </cell>
          <cell r="GG742">
            <v>0</v>
          </cell>
          <cell r="GM742">
            <v>0</v>
          </cell>
          <cell r="GN742">
            <v>0</v>
          </cell>
          <cell r="GO742">
            <v>0</v>
          </cell>
          <cell r="GP742">
            <v>0</v>
          </cell>
          <cell r="GQ742">
            <v>0</v>
          </cell>
          <cell r="GR742">
            <v>0</v>
          </cell>
          <cell r="GS742">
            <v>0</v>
          </cell>
          <cell r="GT742">
            <v>0</v>
          </cell>
          <cell r="GU742">
            <v>0</v>
          </cell>
          <cell r="GV742">
            <v>0</v>
          </cell>
          <cell r="GW742">
            <v>0</v>
          </cell>
          <cell r="GX742">
            <v>0</v>
          </cell>
          <cell r="HD742">
            <v>0</v>
          </cell>
          <cell r="HE742">
            <v>0</v>
          </cell>
          <cell r="HF742">
            <v>0</v>
          </cell>
          <cell r="HG742">
            <v>0</v>
          </cell>
          <cell r="HH742">
            <v>0</v>
          </cell>
          <cell r="HN742" t="e">
            <v>#REF!</v>
          </cell>
        </row>
        <row r="743">
          <cell r="A743" t="str">
            <v>CalWINCalWINTotal-RevPrior FlashBPO</v>
          </cell>
          <cell r="B743" t="str">
            <v>CalWINTotal-RevPrior FlashBPO</v>
          </cell>
          <cell r="H743">
            <v>0</v>
          </cell>
          <cell r="J743">
            <v>0</v>
          </cell>
          <cell r="K743">
            <v>0</v>
          </cell>
          <cell r="L743">
            <v>0</v>
          </cell>
          <cell r="N743">
            <v>0</v>
          </cell>
          <cell r="O743">
            <v>0</v>
          </cell>
          <cell r="P743">
            <v>0</v>
          </cell>
          <cell r="Q743">
            <v>0</v>
          </cell>
          <cell r="S743">
            <v>1805587609.0563121</v>
          </cell>
          <cell r="Y743">
            <v>0</v>
          </cell>
          <cell r="AA743">
            <v>0</v>
          </cell>
          <cell r="AB743">
            <v>0</v>
          </cell>
          <cell r="AC743">
            <v>0</v>
          </cell>
          <cell r="AE743">
            <v>0</v>
          </cell>
          <cell r="AF743">
            <v>0</v>
          </cell>
          <cell r="AG743">
            <v>0</v>
          </cell>
          <cell r="AH743">
            <v>0</v>
          </cell>
          <cell r="AJ743">
            <v>0</v>
          </cell>
          <cell r="AP743">
            <v>4667075.71</v>
          </cell>
          <cell r="AR743">
            <v>5201325.57</v>
          </cell>
          <cell r="AS743">
            <v>6352896.6900000004</v>
          </cell>
          <cell r="AT743">
            <v>5665242.46</v>
          </cell>
          <cell r="AV743">
            <v>4601064.68</v>
          </cell>
          <cell r="AW743">
            <v>6860259.7300000004</v>
          </cell>
          <cell r="AX743">
            <v>5474690.5899999999</v>
          </cell>
          <cell r="AY743">
            <v>6069180.8799999999</v>
          </cell>
          <cell r="BA743">
            <v>6999931.9100000001</v>
          </cell>
          <cell r="BG743">
            <v>6602441.5700000003</v>
          </cell>
          <cell r="BI743">
            <v>6826201.5</v>
          </cell>
          <cell r="BJ743">
            <v>7244892.0300000003</v>
          </cell>
          <cell r="BK743">
            <v>6368296.7999999998</v>
          </cell>
          <cell r="BM743">
            <v>7781792.6299999999</v>
          </cell>
          <cell r="BN743">
            <v>6749603.1600000001</v>
          </cell>
          <cell r="BO743">
            <v>7256427.9199999999</v>
          </cell>
          <cell r="BP743">
            <v>5834378.2400000002</v>
          </cell>
          <cell r="BR743">
            <v>9067715.6999999993</v>
          </cell>
          <cell r="BX743">
            <v>7559244.0899999999</v>
          </cell>
          <cell r="BZ743">
            <v>6230066.7000000002</v>
          </cell>
          <cell r="CA743">
            <v>7317255.54</v>
          </cell>
          <cell r="CB743">
            <v>7020745.54</v>
          </cell>
          <cell r="CD743">
            <v>7409983.5599999996</v>
          </cell>
          <cell r="CE743">
            <v>5130658.54</v>
          </cell>
          <cell r="CF743">
            <v>5418266.79</v>
          </cell>
          <cell r="CG743">
            <v>5281238.4400000004</v>
          </cell>
          <cell r="CI743">
            <v>7820090.4699999997</v>
          </cell>
          <cell r="CO743">
            <v>5804762.5616981145</v>
          </cell>
          <cell r="CQ743">
            <v>6027989.4716981146</v>
          </cell>
          <cell r="CR743">
            <v>6593739.8616981134</v>
          </cell>
          <cell r="CS743">
            <v>6839361.9716981137</v>
          </cell>
          <cell r="CU743">
            <v>8450112.4716981128</v>
          </cell>
          <cell r="CV743">
            <v>6482532.1316981139</v>
          </cell>
          <cell r="CW743">
            <v>7288910.4316981127</v>
          </cell>
          <cell r="CX743">
            <v>7417177.0316981133</v>
          </cell>
          <cell r="CZ743">
            <v>8332704.4516981114</v>
          </cell>
          <cell r="DF743">
            <v>7325364.4516981123</v>
          </cell>
          <cell r="DH743">
            <v>7002099.5716981124</v>
          </cell>
          <cell r="DI743">
            <v>7012605.7716981145</v>
          </cell>
          <cell r="DJ743">
            <v>8162294.4716981128</v>
          </cell>
          <cell r="DK743">
            <v>6538485.4116981141</v>
          </cell>
          <cell r="DL743">
            <v>6603201.5316981142</v>
          </cell>
          <cell r="DM743">
            <v>7327434.4716981128</v>
          </cell>
          <cell r="DN743">
            <v>6858989.4716981146</v>
          </cell>
          <cell r="DO743">
            <v>7369277.4716981128</v>
          </cell>
          <cell r="DP743">
            <v>6501362.4716981137</v>
          </cell>
          <cell r="DQ743">
            <v>6935056.4716981137</v>
          </cell>
          <cell r="DW743">
            <v>7316207.4716981137</v>
          </cell>
          <cell r="DX743">
            <v>7206263.4716981137</v>
          </cell>
          <cell r="DY743">
            <v>6039810.4716981128</v>
          </cell>
          <cell r="DZ743">
            <v>6998519.9816981135</v>
          </cell>
          <cell r="EA743">
            <v>6889723.4716981137</v>
          </cell>
          <cell r="EB743">
            <v>6820860.4716981137</v>
          </cell>
          <cell r="EC743">
            <v>5390327.4716981128</v>
          </cell>
          <cell r="ED743">
            <v>5773632.4716981137</v>
          </cell>
          <cell r="EE743">
            <v>3790794.4716981128</v>
          </cell>
          <cell r="EF743">
            <v>5401879.4716981137</v>
          </cell>
          <cell r="EG743">
            <v>6727180.4716981128</v>
          </cell>
          <cell r="EH743">
            <v>6586854.4716981137</v>
          </cell>
          <cell r="EN743">
            <v>6444328.4716981128</v>
          </cell>
          <cell r="EO743">
            <v>6963193.671698113</v>
          </cell>
          <cell r="EP743">
            <v>6417520.4716981137</v>
          </cell>
          <cell r="EQ743">
            <v>6427815.4716981137</v>
          </cell>
          <cell r="ER743">
            <v>6607806.4716981137</v>
          </cell>
          <cell r="ES743">
            <v>5720838.5828092247</v>
          </cell>
          <cell r="ET743">
            <v>6014539.2494758908</v>
          </cell>
          <cell r="EU743">
            <v>5701203.2494758908</v>
          </cell>
          <cell r="EV743">
            <v>6549688.3605870027</v>
          </cell>
          <cell r="EW743">
            <v>6347183.3605870027</v>
          </cell>
          <cell r="EX743">
            <v>6327157.3605870018</v>
          </cell>
          <cell r="EY743">
            <v>6428609.6939203357</v>
          </cell>
          <cell r="FE743">
            <v>6430944.6939203357</v>
          </cell>
          <cell r="FF743">
            <v>6492681.6939203357</v>
          </cell>
          <cell r="FG743">
            <v>6042067.2494758908</v>
          </cell>
          <cell r="FH743">
            <v>5888104.777777778</v>
          </cell>
          <cell r="FI743">
            <v>6057490.444444444</v>
          </cell>
          <cell r="FJ743">
            <v>0</v>
          </cell>
          <cell r="FK743">
            <v>0</v>
          </cell>
          <cell r="FL743">
            <v>0</v>
          </cell>
          <cell r="FM743">
            <v>0</v>
          </cell>
          <cell r="FN743">
            <v>0</v>
          </cell>
          <cell r="FO743">
            <v>0</v>
          </cell>
          <cell r="FP743">
            <v>0</v>
          </cell>
          <cell r="FV743">
            <v>0</v>
          </cell>
          <cell r="FW743">
            <v>0</v>
          </cell>
          <cell r="FX743">
            <v>0</v>
          </cell>
          <cell r="FY743">
            <v>0</v>
          </cell>
          <cell r="FZ743">
            <v>0</v>
          </cell>
          <cell r="GA743">
            <v>0</v>
          </cell>
          <cell r="GB743">
            <v>0</v>
          </cell>
          <cell r="GC743">
            <v>0</v>
          </cell>
          <cell r="GD743">
            <v>0</v>
          </cell>
          <cell r="GE743">
            <v>0</v>
          </cell>
          <cell r="GF743">
            <v>0</v>
          </cell>
          <cell r="GG743">
            <v>0</v>
          </cell>
          <cell r="GM743">
            <v>0</v>
          </cell>
          <cell r="GN743">
            <v>0</v>
          </cell>
          <cell r="GO743">
            <v>0</v>
          </cell>
          <cell r="GP743">
            <v>0</v>
          </cell>
          <cell r="GQ743">
            <v>0</v>
          </cell>
          <cell r="GR743">
            <v>0</v>
          </cell>
          <cell r="GS743">
            <v>0</v>
          </cell>
          <cell r="GT743">
            <v>0</v>
          </cell>
          <cell r="GU743">
            <v>0</v>
          </cell>
          <cell r="GV743">
            <v>0</v>
          </cell>
          <cell r="GW743">
            <v>0</v>
          </cell>
          <cell r="GX743">
            <v>0</v>
          </cell>
          <cell r="HD743">
            <v>0</v>
          </cell>
          <cell r="HE743">
            <v>0</v>
          </cell>
          <cell r="HF743">
            <v>0</v>
          </cell>
          <cell r="HG743">
            <v>0</v>
          </cell>
          <cell r="HH743">
            <v>0</v>
          </cell>
          <cell r="HN743" t="e">
            <v>#REF!</v>
          </cell>
        </row>
        <row r="744">
          <cell r="A744" t="str">
            <v>CalWINCalWINSecured Baseline-ExpPrior FlashBPO</v>
          </cell>
          <cell r="B744" t="str">
            <v>CalWINSecured Baseline-ExpPrior FlashBPO</v>
          </cell>
          <cell r="H744">
            <v>0</v>
          </cell>
          <cell r="J744">
            <v>0</v>
          </cell>
          <cell r="K744">
            <v>0</v>
          </cell>
          <cell r="L744">
            <v>0</v>
          </cell>
          <cell r="N744">
            <v>0</v>
          </cell>
          <cell r="O744">
            <v>0</v>
          </cell>
          <cell r="P744">
            <v>0</v>
          </cell>
          <cell r="Q744">
            <v>0</v>
          </cell>
          <cell r="S744">
            <v>1165631263.3006768</v>
          </cell>
          <cell r="Y744">
            <v>0</v>
          </cell>
          <cell r="AA744">
            <v>0</v>
          </cell>
          <cell r="AB744">
            <v>0</v>
          </cell>
          <cell r="AC744">
            <v>0</v>
          </cell>
          <cell r="AE744">
            <v>0</v>
          </cell>
          <cell r="AF744">
            <v>0</v>
          </cell>
          <cell r="AG744">
            <v>0</v>
          </cell>
          <cell r="AH744">
            <v>0</v>
          </cell>
          <cell r="AJ744">
            <v>0</v>
          </cell>
          <cell r="AP744">
            <v>3566384.99</v>
          </cell>
          <cell r="AR744">
            <v>4020775.96</v>
          </cell>
          <cell r="AS744">
            <v>3915602.73</v>
          </cell>
          <cell r="AT744">
            <v>3462351.04</v>
          </cell>
          <cell r="AV744">
            <v>3392688.8</v>
          </cell>
          <cell r="AW744">
            <v>3731099.64</v>
          </cell>
          <cell r="AX744">
            <v>3631925.51</v>
          </cell>
          <cell r="AY744">
            <v>3908968.92</v>
          </cell>
          <cell r="BA744">
            <v>5345764.9400000004</v>
          </cell>
          <cell r="BG744">
            <v>4396658.99</v>
          </cell>
          <cell r="BI744">
            <v>4712165.51</v>
          </cell>
          <cell r="BJ744">
            <v>6032094.0999999996</v>
          </cell>
          <cell r="BK744">
            <v>5596079.2999999998</v>
          </cell>
          <cell r="BM744">
            <v>5028656.82</v>
          </cell>
          <cell r="BN744">
            <v>4345426.96</v>
          </cell>
          <cell r="BO744">
            <v>5594657.6900000004</v>
          </cell>
          <cell r="BP744">
            <v>5539577.9299999997</v>
          </cell>
          <cell r="BR744">
            <v>6602329.4199999999</v>
          </cell>
          <cell r="BX744">
            <v>5525679.5</v>
          </cell>
          <cell r="BZ744">
            <v>6395564.9100000001</v>
          </cell>
          <cell r="CA744">
            <v>5296578.0999999996</v>
          </cell>
          <cell r="CB744">
            <v>5049437.9800000004</v>
          </cell>
          <cell r="CD744">
            <v>4572857.55</v>
          </cell>
          <cell r="CE744">
            <v>4650974.17</v>
          </cell>
          <cell r="CF744">
            <v>5243828.03</v>
          </cell>
          <cell r="CG744">
            <v>5583013.7300000004</v>
          </cell>
          <cell r="CI744">
            <v>6069470.3800000008</v>
          </cell>
          <cell r="CO744">
            <v>4887488.0624000002</v>
          </cell>
          <cell r="CQ744">
            <v>6623138.7571900012</v>
          </cell>
          <cell r="CR744">
            <v>6196726.0197700001</v>
          </cell>
          <cell r="CS744">
            <v>5794830.1014999999</v>
          </cell>
          <cell r="CU744">
            <v>5418150.7157699997</v>
          </cell>
          <cell r="CV744">
            <v>5622270.9342399994</v>
          </cell>
          <cell r="CW744">
            <v>6527398.3818300003</v>
          </cell>
          <cell r="CX744">
            <v>5543540.1151400022</v>
          </cell>
          <cell r="CZ744">
            <v>5743429.313740002</v>
          </cell>
          <cell r="DF744">
            <v>5083951.5688300021</v>
          </cell>
          <cell r="DH744">
            <v>4997972.209693335</v>
          </cell>
          <cell r="DI744">
            <v>5422077.6222100016</v>
          </cell>
          <cell r="DJ744">
            <v>5468662.6339400001</v>
          </cell>
          <cell r="DK744">
            <v>5219877.8452399997</v>
          </cell>
          <cell r="DL744">
            <v>5790547.7060185168</v>
          </cell>
          <cell r="DM744">
            <v>5552989.4158333493</v>
          </cell>
          <cell r="DN744">
            <v>5220284.9958333327</v>
          </cell>
          <cell r="DO744">
            <v>5133399.3233333332</v>
          </cell>
          <cell r="DP744">
            <v>5025098.8479026817</v>
          </cell>
          <cell r="DQ744">
            <v>5111798.8810304236</v>
          </cell>
          <cell r="DW744">
            <v>4067165.7168518524</v>
          </cell>
          <cell r="DX744">
            <v>4567869.5626851851</v>
          </cell>
          <cell r="DY744">
            <v>4601315.6893518521</v>
          </cell>
          <cell r="DZ744">
            <v>4915571.506851851</v>
          </cell>
          <cell r="EA744">
            <v>5105350.3468518537</v>
          </cell>
          <cell r="EB744">
            <v>4869646.1266666679</v>
          </cell>
          <cell r="EC744">
            <v>4731048.5133333327</v>
          </cell>
          <cell r="ED744">
            <v>4820874.7718518525</v>
          </cell>
          <cell r="EE744">
            <v>3865699.840185185</v>
          </cell>
          <cell r="EF744">
            <v>4086517.5985185187</v>
          </cell>
          <cell r="EG744">
            <v>3925494.4760185182</v>
          </cell>
          <cell r="EH744">
            <v>4303767.415</v>
          </cell>
          <cell r="EN744">
            <v>4168308.236018518</v>
          </cell>
          <cell r="EO744">
            <v>4196950.5723519446</v>
          </cell>
          <cell r="EP744">
            <v>4620600.719628416</v>
          </cell>
          <cell r="EQ744">
            <v>4174891.2528108051</v>
          </cell>
          <cell r="ER744">
            <v>3959125.6809859015</v>
          </cell>
          <cell r="ES744">
            <v>3853250.1611011401</v>
          </cell>
          <cell r="ET744">
            <v>3574461.805658326</v>
          </cell>
          <cell r="EU744">
            <v>3446098.7868803209</v>
          </cell>
          <cell r="EV744">
            <v>3418865.7190939812</v>
          </cell>
          <cell r="EW744">
            <v>3206613.6520617041</v>
          </cell>
          <cell r="EX744">
            <v>2874228.6410660944</v>
          </cell>
          <cell r="EY744">
            <v>3275322.5765292528</v>
          </cell>
          <cell r="FE744">
            <v>2950858.2500228505</v>
          </cell>
          <cell r="FF744">
            <v>2603362.074583116</v>
          </cell>
          <cell r="FG744">
            <v>2875586.8950445424</v>
          </cell>
          <cell r="FH744">
            <v>2875586.8950445424</v>
          </cell>
          <cell r="FI744">
            <v>2875586.8950445424</v>
          </cell>
          <cell r="FJ744">
            <v>0</v>
          </cell>
          <cell r="FK744">
            <v>0</v>
          </cell>
          <cell r="FL744">
            <v>0</v>
          </cell>
          <cell r="FM744">
            <v>0</v>
          </cell>
          <cell r="FN744">
            <v>0</v>
          </cell>
          <cell r="FO744">
            <v>0</v>
          </cell>
          <cell r="FP744">
            <v>0</v>
          </cell>
          <cell r="FV744">
            <v>0</v>
          </cell>
          <cell r="FW744">
            <v>0</v>
          </cell>
          <cell r="FX744">
            <v>0</v>
          </cell>
          <cell r="FY744">
            <v>0</v>
          </cell>
          <cell r="FZ744">
            <v>0</v>
          </cell>
          <cell r="GA744">
            <v>0</v>
          </cell>
          <cell r="GB744">
            <v>0</v>
          </cell>
          <cell r="GC744">
            <v>0</v>
          </cell>
          <cell r="GD744">
            <v>0</v>
          </cell>
          <cell r="GE744">
            <v>0</v>
          </cell>
          <cell r="GF744">
            <v>0</v>
          </cell>
          <cell r="GG744">
            <v>0</v>
          </cell>
          <cell r="GM744">
            <v>0</v>
          </cell>
          <cell r="GN744">
            <v>0</v>
          </cell>
          <cell r="GO744">
            <v>0</v>
          </cell>
          <cell r="GP744">
            <v>0</v>
          </cell>
          <cell r="GQ744">
            <v>0</v>
          </cell>
          <cell r="GR744">
            <v>0</v>
          </cell>
          <cell r="GS744">
            <v>0</v>
          </cell>
          <cell r="GT744">
            <v>0</v>
          </cell>
          <cell r="GU744">
            <v>0</v>
          </cell>
          <cell r="GV744">
            <v>0</v>
          </cell>
          <cell r="GW744">
            <v>0</v>
          </cell>
          <cell r="GX744">
            <v>0</v>
          </cell>
          <cell r="HD744">
            <v>0</v>
          </cell>
          <cell r="HE744">
            <v>0</v>
          </cell>
          <cell r="HF744">
            <v>0</v>
          </cell>
          <cell r="HG744">
            <v>0</v>
          </cell>
          <cell r="HH744">
            <v>0</v>
          </cell>
          <cell r="HN744" t="e">
            <v>#REF!</v>
          </cell>
        </row>
        <row r="745">
          <cell r="A745" t="str">
            <v>CalWINCalWINSecured Volumetric-ExpPrior FlashBPO</v>
          </cell>
          <cell r="B745" t="str">
            <v>CalWINSecured Volumetric-ExpPrior FlashBPO</v>
          </cell>
          <cell r="H745">
            <v>0</v>
          </cell>
          <cell r="J745">
            <v>0</v>
          </cell>
          <cell r="K745">
            <v>0</v>
          </cell>
          <cell r="L745">
            <v>0</v>
          </cell>
          <cell r="N745">
            <v>0</v>
          </cell>
          <cell r="O745">
            <v>0</v>
          </cell>
          <cell r="P745">
            <v>0</v>
          </cell>
          <cell r="Q745">
            <v>0</v>
          </cell>
          <cell r="S745">
            <v>0</v>
          </cell>
          <cell r="Y745">
            <v>0</v>
          </cell>
          <cell r="AA745">
            <v>0</v>
          </cell>
          <cell r="AB745">
            <v>0</v>
          </cell>
          <cell r="AC745">
            <v>0</v>
          </cell>
          <cell r="AE745">
            <v>0</v>
          </cell>
          <cell r="AF745">
            <v>0</v>
          </cell>
          <cell r="AG745">
            <v>0</v>
          </cell>
          <cell r="AH745">
            <v>0</v>
          </cell>
          <cell r="AJ745">
            <v>0</v>
          </cell>
          <cell r="AP745">
            <v>0</v>
          </cell>
          <cell r="AR745">
            <v>0</v>
          </cell>
          <cell r="AS745">
            <v>0</v>
          </cell>
          <cell r="AT745">
            <v>0</v>
          </cell>
          <cell r="AV745">
            <v>0</v>
          </cell>
          <cell r="AW745">
            <v>0</v>
          </cell>
          <cell r="AX745">
            <v>0</v>
          </cell>
          <cell r="AY745">
            <v>0</v>
          </cell>
          <cell r="BA745">
            <v>0</v>
          </cell>
          <cell r="BG745">
            <v>0</v>
          </cell>
          <cell r="BI745">
            <v>0</v>
          </cell>
          <cell r="BJ745">
            <v>0</v>
          </cell>
          <cell r="BK745">
            <v>0</v>
          </cell>
          <cell r="BM745">
            <v>0</v>
          </cell>
          <cell r="BN745">
            <v>0</v>
          </cell>
          <cell r="BO745">
            <v>0</v>
          </cell>
          <cell r="BP745">
            <v>0</v>
          </cell>
          <cell r="BR745">
            <v>0</v>
          </cell>
          <cell r="BX745">
            <v>0</v>
          </cell>
          <cell r="BZ745">
            <v>0</v>
          </cell>
          <cell r="CA745">
            <v>0</v>
          </cell>
          <cell r="CB745">
            <v>0</v>
          </cell>
          <cell r="CD745">
            <v>0</v>
          </cell>
          <cell r="CE745">
            <v>0</v>
          </cell>
          <cell r="CF745">
            <v>0</v>
          </cell>
          <cell r="CG745">
            <v>0</v>
          </cell>
          <cell r="CI745">
            <v>0</v>
          </cell>
          <cell r="CO745">
            <v>0</v>
          </cell>
          <cell r="CQ745">
            <v>0</v>
          </cell>
          <cell r="CR745">
            <v>0</v>
          </cell>
          <cell r="CS745">
            <v>0</v>
          </cell>
          <cell r="CU745">
            <v>0</v>
          </cell>
          <cell r="CV745">
            <v>0</v>
          </cell>
          <cell r="CW745">
            <v>0</v>
          </cell>
          <cell r="CX745">
            <v>0</v>
          </cell>
          <cell r="CZ745">
            <v>0</v>
          </cell>
          <cell r="DF745">
            <v>0</v>
          </cell>
          <cell r="DH745">
            <v>0</v>
          </cell>
          <cell r="DI745">
            <v>0</v>
          </cell>
          <cell r="DJ745">
            <v>0</v>
          </cell>
          <cell r="DK745">
            <v>0</v>
          </cell>
          <cell r="DL745">
            <v>0</v>
          </cell>
          <cell r="DM745">
            <v>0</v>
          </cell>
          <cell r="DN745">
            <v>0</v>
          </cell>
          <cell r="DO745">
            <v>0</v>
          </cell>
          <cell r="DP745">
            <v>0</v>
          </cell>
          <cell r="DQ745">
            <v>0</v>
          </cell>
          <cell r="DW745">
            <v>0</v>
          </cell>
          <cell r="DX745">
            <v>0</v>
          </cell>
          <cell r="DY745">
            <v>0</v>
          </cell>
          <cell r="DZ745">
            <v>0</v>
          </cell>
          <cell r="EA745">
            <v>0</v>
          </cell>
          <cell r="EB745">
            <v>0</v>
          </cell>
          <cell r="EC745">
            <v>0</v>
          </cell>
          <cell r="ED745">
            <v>0</v>
          </cell>
          <cell r="EE745">
            <v>0</v>
          </cell>
          <cell r="EF745">
            <v>0</v>
          </cell>
          <cell r="EG745">
            <v>0</v>
          </cell>
          <cell r="EH745">
            <v>0</v>
          </cell>
          <cell r="EN745">
            <v>0</v>
          </cell>
          <cell r="EO745">
            <v>0</v>
          </cell>
          <cell r="EP745">
            <v>0</v>
          </cell>
          <cell r="EQ745">
            <v>0</v>
          </cell>
          <cell r="ER745">
            <v>0</v>
          </cell>
          <cell r="ES745">
            <v>0</v>
          </cell>
          <cell r="ET745">
            <v>0</v>
          </cell>
          <cell r="EU745">
            <v>0</v>
          </cell>
          <cell r="EV745">
            <v>0</v>
          </cell>
          <cell r="EW745">
            <v>0</v>
          </cell>
          <cell r="EX745">
            <v>0</v>
          </cell>
          <cell r="EY745">
            <v>0</v>
          </cell>
          <cell r="FE745">
            <v>0</v>
          </cell>
          <cell r="FF745">
            <v>0</v>
          </cell>
          <cell r="FG745">
            <v>0</v>
          </cell>
          <cell r="FH745">
            <v>0</v>
          </cell>
          <cell r="FI745">
            <v>0</v>
          </cell>
          <cell r="FJ745">
            <v>0</v>
          </cell>
          <cell r="FK745">
            <v>0</v>
          </cell>
          <cell r="FL745">
            <v>0</v>
          </cell>
          <cell r="FM745">
            <v>0</v>
          </cell>
          <cell r="FN745">
            <v>0</v>
          </cell>
          <cell r="FO745">
            <v>0</v>
          </cell>
          <cell r="FP745">
            <v>0</v>
          </cell>
          <cell r="FV745">
            <v>0</v>
          </cell>
          <cell r="FW745">
            <v>0</v>
          </cell>
          <cell r="FX745">
            <v>0</v>
          </cell>
          <cell r="FY745">
            <v>0</v>
          </cell>
          <cell r="FZ745">
            <v>0</v>
          </cell>
          <cell r="GA745">
            <v>0</v>
          </cell>
          <cell r="GB745">
            <v>0</v>
          </cell>
          <cell r="GC745">
            <v>0</v>
          </cell>
          <cell r="GD745">
            <v>0</v>
          </cell>
          <cell r="GE745">
            <v>0</v>
          </cell>
          <cell r="GF745">
            <v>0</v>
          </cell>
          <cell r="GG745">
            <v>0</v>
          </cell>
          <cell r="GM745">
            <v>0</v>
          </cell>
          <cell r="GN745">
            <v>0</v>
          </cell>
          <cell r="GO745">
            <v>0</v>
          </cell>
          <cell r="GP745">
            <v>0</v>
          </cell>
          <cell r="GQ745">
            <v>0</v>
          </cell>
          <cell r="GR745">
            <v>0</v>
          </cell>
          <cell r="GS745">
            <v>0</v>
          </cell>
          <cell r="GT745">
            <v>0</v>
          </cell>
          <cell r="GU745">
            <v>0</v>
          </cell>
          <cell r="GV745">
            <v>0</v>
          </cell>
          <cell r="GW745">
            <v>0</v>
          </cell>
          <cell r="GX745">
            <v>0</v>
          </cell>
          <cell r="HD745">
            <v>0</v>
          </cell>
          <cell r="HE745">
            <v>0</v>
          </cell>
          <cell r="HF745">
            <v>0</v>
          </cell>
          <cell r="HG745">
            <v>0</v>
          </cell>
          <cell r="HH745">
            <v>0</v>
          </cell>
          <cell r="HN745" t="e">
            <v>#REF!</v>
          </cell>
        </row>
        <row r="746">
          <cell r="A746" t="str">
            <v>CalWINCalWINTotal-Secured-ExpPrior FlashBPO</v>
          </cell>
          <cell r="B746" t="str">
            <v>CalWINTotal-Secured-ExpPrior FlashBPO</v>
          </cell>
          <cell r="H746">
            <v>0</v>
          </cell>
          <cell r="J746">
            <v>0</v>
          </cell>
          <cell r="K746">
            <v>0</v>
          </cell>
          <cell r="L746">
            <v>0</v>
          </cell>
          <cell r="N746">
            <v>0</v>
          </cell>
          <cell r="O746">
            <v>0</v>
          </cell>
          <cell r="P746">
            <v>0</v>
          </cell>
          <cell r="Q746">
            <v>0</v>
          </cell>
          <cell r="S746">
            <v>1165631263.3006768</v>
          </cell>
          <cell r="Y746">
            <v>0</v>
          </cell>
          <cell r="AA746">
            <v>0</v>
          </cell>
          <cell r="AB746">
            <v>0</v>
          </cell>
          <cell r="AC746">
            <v>0</v>
          </cell>
          <cell r="AE746">
            <v>0</v>
          </cell>
          <cell r="AF746">
            <v>0</v>
          </cell>
          <cell r="AG746">
            <v>0</v>
          </cell>
          <cell r="AH746">
            <v>0</v>
          </cell>
          <cell r="AJ746">
            <v>0</v>
          </cell>
          <cell r="AP746">
            <v>3566384.99</v>
          </cell>
          <cell r="AR746">
            <v>4020775.96</v>
          </cell>
          <cell r="AS746">
            <v>3915602.73</v>
          </cell>
          <cell r="AT746">
            <v>3462351.04</v>
          </cell>
          <cell r="AV746">
            <v>3392688.8</v>
          </cell>
          <cell r="AW746">
            <v>3731099.64</v>
          </cell>
          <cell r="AX746">
            <v>3631925.51</v>
          </cell>
          <cell r="AY746">
            <v>3908968.92</v>
          </cell>
          <cell r="BA746">
            <v>5345764.9400000004</v>
          </cell>
          <cell r="BG746">
            <v>4396658.99</v>
          </cell>
          <cell r="BI746">
            <v>4712165.51</v>
          </cell>
          <cell r="BJ746">
            <v>6032094.0999999996</v>
          </cell>
          <cell r="BK746">
            <v>5596079.2999999998</v>
          </cell>
          <cell r="BM746">
            <v>5028656.82</v>
          </cell>
          <cell r="BN746">
            <v>4345426.96</v>
          </cell>
          <cell r="BO746">
            <v>5594657.6900000004</v>
          </cell>
          <cell r="BP746">
            <v>5539577.9299999997</v>
          </cell>
          <cell r="BR746">
            <v>6602329.4199999999</v>
          </cell>
          <cell r="BX746">
            <v>5525679.5</v>
          </cell>
          <cell r="BZ746">
            <v>6395564.9100000001</v>
          </cell>
          <cell r="CA746">
            <v>5296578.0999999996</v>
          </cell>
          <cell r="CB746">
            <v>5049437.9800000004</v>
          </cell>
          <cell r="CD746">
            <v>4572857.55</v>
          </cell>
          <cell r="CE746">
            <v>4650974.17</v>
          </cell>
          <cell r="CF746">
            <v>5243828.03</v>
          </cell>
          <cell r="CG746">
            <v>5583013.7300000004</v>
          </cell>
          <cell r="CI746">
            <v>6069470.3800000008</v>
          </cell>
          <cell r="CO746">
            <v>4887488.0624000002</v>
          </cell>
          <cell r="CQ746">
            <v>6623138.7571900012</v>
          </cell>
          <cell r="CR746">
            <v>6196726.0197700001</v>
          </cell>
          <cell r="CS746">
            <v>5794830.1014999999</v>
          </cell>
          <cell r="CU746">
            <v>5418150.7157699997</v>
          </cell>
          <cell r="CV746">
            <v>5622270.9342399994</v>
          </cell>
          <cell r="CW746">
            <v>6527398.3818300003</v>
          </cell>
          <cell r="CX746">
            <v>5543540.1151400022</v>
          </cell>
          <cell r="CZ746">
            <v>5743429.313740002</v>
          </cell>
          <cell r="DF746">
            <v>5083951.5688300021</v>
          </cell>
          <cell r="DH746">
            <v>4997972.209693335</v>
          </cell>
          <cell r="DI746">
            <v>5422077.6222100016</v>
          </cell>
          <cell r="DJ746">
            <v>5468662.6339400001</v>
          </cell>
          <cell r="DK746">
            <v>5219877.8452399997</v>
          </cell>
          <cell r="DL746">
            <v>5790547.7060185168</v>
          </cell>
          <cell r="DM746">
            <v>5552989.4158333493</v>
          </cell>
          <cell r="DN746">
            <v>5220284.9958333327</v>
          </cell>
          <cell r="DO746">
            <v>5133399.3233333332</v>
          </cell>
          <cell r="DP746">
            <v>5025098.8479026817</v>
          </cell>
          <cell r="DQ746">
            <v>5111798.8810304236</v>
          </cell>
          <cell r="DW746">
            <v>4067165.7168518524</v>
          </cell>
          <cell r="DX746">
            <v>4567869.5626851851</v>
          </cell>
          <cell r="DY746">
            <v>4601315.6893518521</v>
          </cell>
          <cell r="DZ746">
            <v>4915571.506851851</v>
          </cell>
          <cell r="EA746">
            <v>5105350.3468518537</v>
          </cell>
          <cell r="EB746">
            <v>4869646.1266666679</v>
          </cell>
          <cell r="EC746">
            <v>4731048.5133333327</v>
          </cell>
          <cell r="ED746">
            <v>4820874.7718518525</v>
          </cell>
          <cell r="EE746">
            <v>3865699.840185185</v>
          </cell>
          <cell r="EF746">
            <v>4086517.5985185187</v>
          </cell>
          <cell r="EG746">
            <v>3925494.4760185182</v>
          </cell>
          <cell r="EH746">
            <v>4303767.415</v>
          </cell>
          <cell r="EN746">
            <v>4168308.236018518</v>
          </cell>
          <cell r="EO746">
            <v>4196950.5723519446</v>
          </cell>
          <cell r="EP746">
            <v>4620600.719628416</v>
          </cell>
          <cell r="EQ746">
            <v>4174891.2528108051</v>
          </cell>
          <cell r="ER746">
            <v>3959125.6809859015</v>
          </cell>
          <cell r="ES746">
            <v>3853250.1611011401</v>
          </cell>
          <cell r="ET746">
            <v>3574461.805658326</v>
          </cell>
          <cell r="EU746">
            <v>3446098.7868803209</v>
          </cell>
          <cell r="EV746">
            <v>3418865.7190939812</v>
          </cell>
          <cell r="EW746">
            <v>3206613.6520617041</v>
          </cell>
          <cell r="EX746">
            <v>2874228.6410660944</v>
          </cell>
          <cell r="EY746">
            <v>3275322.5765292528</v>
          </cell>
          <cell r="FE746">
            <v>2950858.2500228505</v>
          </cell>
          <cell r="FF746">
            <v>2603362.074583116</v>
          </cell>
          <cell r="FG746">
            <v>2875586.8950445424</v>
          </cell>
          <cell r="FH746">
            <v>2875586.8950445424</v>
          </cell>
          <cell r="FI746">
            <v>2875586.8950445424</v>
          </cell>
          <cell r="FJ746">
            <v>0</v>
          </cell>
          <cell r="FK746">
            <v>0</v>
          </cell>
          <cell r="FL746">
            <v>0</v>
          </cell>
          <cell r="FM746">
            <v>0</v>
          </cell>
          <cell r="FN746">
            <v>0</v>
          </cell>
          <cell r="FO746">
            <v>0</v>
          </cell>
          <cell r="FP746">
            <v>0</v>
          </cell>
          <cell r="FV746">
            <v>0</v>
          </cell>
          <cell r="FW746">
            <v>0</v>
          </cell>
          <cell r="FX746">
            <v>0</v>
          </cell>
          <cell r="FY746">
            <v>0</v>
          </cell>
          <cell r="FZ746">
            <v>0</v>
          </cell>
          <cell r="GA746">
            <v>0</v>
          </cell>
          <cell r="GB746">
            <v>0</v>
          </cell>
          <cell r="GC746">
            <v>0</v>
          </cell>
          <cell r="GD746">
            <v>0</v>
          </cell>
          <cell r="GE746">
            <v>0</v>
          </cell>
          <cell r="GF746">
            <v>0</v>
          </cell>
          <cell r="GG746">
            <v>0</v>
          </cell>
          <cell r="GM746">
            <v>0</v>
          </cell>
          <cell r="GN746">
            <v>0</v>
          </cell>
          <cell r="GO746">
            <v>0</v>
          </cell>
          <cell r="GP746">
            <v>0</v>
          </cell>
          <cell r="GQ746">
            <v>0</v>
          </cell>
          <cell r="GR746">
            <v>0</v>
          </cell>
          <cell r="GS746">
            <v>0</v>
          </cell>
          <cell r="GT746">
            <v>0</v>
          </cell>
          <cell r="GU746">
            <v>0</v>
          </cell>
          <cell r="GV746">
            <v>0</v>
          </cell>
          <cell r="GW746">
            <v>0</v>
          </cell>
          <cell r="GX746">
            <v>0</v>
          </cell>
          <cell r="HD746">
            <v>0</v>
          </cell>
          <cell r="HE746">
            <v>0</v>
          </cell>
          <cell r="HF746">
            <v>0</v>
          </cell>
          <cell r="HG746">
            <v>0</v>
          </cell>
          <cell r="HH746">
            <v>0</v>
          </cell>
          <cell r="HN746" t="e">
            <v>#REF!</v>
          </cell>
        </row>
        <row r="747">
          <cell r="A747" t="str">
            <v>CalWINCalWINAIB New Sales-ExpPrior FlashBPO</v>
          </cell>
          <cell r="B747" t="str">
            <v>CalWINAIB New Sales-ExpPrior FlashBPO</v>
          </cell>
          <cell r="H747">
            <v>0</v>
          </cell>
          <cell r="J747">
            <v>0</v>
          </cell>
          <cell r="K747">
            <v>0</v>
          </cell>
          <cell r="L747">
            <v>0</v>
          </cell>
          <cell r="N747">
            <v>0</v>
          </cell>
          <cell r="O747">
            <v>0</v>
          </cell>
          <cell r="P747">
            <v>0</v>
          </cell>
          <cell r="Q747">
            <v>0</v>
          </cell>
          <cell r="S747">
            <v>173956224.08283818</v>
          </cell>
          <cell r="Y747">
            <v>0</v>
          </cell>
          <cell r="AA747">
            <v>0</v>
          </cell>
          <cell r="AB747">
            <v>0</v>
          </cell>
          <cell r="AC747">
            <v>0</v>
          </cell>
          <cell r="AE747">
            <v>0</v>
          </cell>
          <cell r="AF747">
            <v>0</v>
          </cell>
          <cell r="AG747">
            <v>0</v>
          </cell>
          <cell r="AH747">
            <v>0</v>
          </cell>
          <cell r="AJ747">
            <v>0</v>
          </cell>
          <cell r="AP747">
            <v>0</v>
          </cell>
          <cell r="AR747">
            <v>0</v>
          </cell>
          <cell r="AS747">
            <v>0</v>
          </cell>
          <cell r="AT747">
            <v>0</v>
          </cell>
          <cell r="AV747">
            <v>0</v>
          </cell>
          <cell r="AW747">
            <v>0</v>
          </cell>
          <cell r="AX747">
            <v>0</v>
          </cell>
          <cell r="AY747">
            <v>0</v>
          </cell>
          <cell r="BA747">
            <v>0</v>
          </cell>
          <cell r="BG747">
            <v>0</v>
          </cell>
          <cell r="BI747">
            <v>0</v>
          </cell>
          <cell r="BJ747">
            <v>0</v>
          </cell>
          <cell r="BK747">
            <v>0</v>
          </cell>
          <cell r="BM747">
            <v>0</v>
          </cell>
          <cell r="BN747">
            <v>0</v>
          </cell>
          <cell r="BO747">
            <v>0</v>
          </cell>
          <cell r="BP747">
            <v>0</v>
          </cell>
          <cell r="BR747">
            <v>0</v>
          </cell>
          <cell r="BX747">
            <v>0</v>
          </cell>
          <cell r="BZ747">
            <v>0</v>
          </cell>
          <cell r="CA747">
            <v>0</v>
          </cell>
          <cell r="CB747">
            <v>0</v>
          </cell>
          <cell r="CD747">
            <v>0</v>
          </cell>
          <cell r="CE747">
            <v>0</v>
          </cell>
          <cell r="CF747">
            <v>0</v>
          </cell>
          <cell r="CG747">
            <v>0</v>
          </cell>
          <cell r="CI747">
            <v>0</v>
          </cell>
          <cell r="CO747">
            <v>0</v>
          </cell>
          <cell r="CQ747">
            <v>0</v>
          </cell>
          <cell r="CR747">
            <v>0</v>
          </cell>
          <cell r="CS747">
            <v>0</v>
          </cell>
          <cell r="CU747">
            <v>0</v>
          </cell>
          <cell r="CV747">
            <v>0</v>
          </cell>
          <cell r="CW747">
            <v>0</v>
          </cell>
          <cell r="CX747">
            <v>0</v>
          </cell>
          <cell r="CZ747">
            <v>0</v>
          </cell>
          <cell r="DF747">
            <v>0</v>
          </cell>
          <cell r="DH747">
            <v>0</v>
          </cell>
          <cell r="DI747">
            <v>0</v>
          </cell>
          <cell r="DJ747">
            <v>0</v>
          </cell>
          <cell r="DK747">
            <v>0</v>
          </cell>
          <cell r="DL747">
            <v>0</v>
          </cell>
          <cell r="DM747">
            <v>0</v>
          </cell>
          <cell r="DN747">
            <v>0</v>
          </cell>
          <cell r="DO747">
            <v>0</v>
          </cell>
          <cell r="DP747">
            <v>0</v>
          </cell>
          <cell r="DQ747">
            <v>0</v>
          </cell>
          <cell r="DW747">
            <v>0</v>
          </cell>
          <cell r="DX747">
            <v>0</v>
          </cell>
          <cell r="DY747">
            <v>0</v>
          </cell>
          <cell r="DZ747">
            <v>0</v>
          </cell>
          <cell r="EA747">
            <v>0</v>
          </cell>
          <cell r="EB747">
            <v>0</v>
          </cell>
          <cell r="EC747">
            <v>0</v>
          </cell>
          <cell r="ED747">
            <v>0</v>
          </cell>
          <cell r="EE747">
            <v>0</v>
          </cell>
          <cell r="EF747">
            <v>0</v>
          </cell>
          <cell r="EG747">
            <v>0</v>
          </cell>
          <cell r="EH747">
            <v>0</v>
          </cell>
          <cell r="EN747">
            <v>0</v>
          </cell>
          <cell r="EO747">
            <v>2.9558577807620168E-10</v>
          </cell>
          <cell r="EP747">
            <v>46101.899999999878</v>
          </cell>
          <cell r="EQ747">
            <v>381250.35000000015</v>
          </cell>
          <cell r="ER747">
            <v>593641.75000000012</v>
          </cell>
          <cell r="ES747">
            <v>485069.0722222224</v>
          </cell>
          <cell r="ET747">
            <v>1018586.2555555557</v>
          </cell>
          <cell r="EU747">
            <v>850551.50555555546</v>
          </cell>
          <cell r="EV747">
            <v>1107469.2777777773</v>
          </cell>
          <cell r="EW747">
            <v>1609440.2277777779</v>
          </cell>
          <cell r="EX747">
            <v>1564558.3777777778</v>
          </cell>
          <cell r="EY747">
            <v>1602984.6444444444</v>
          </cell>
          <cell r="FE747">
            <v>1638941.9944444443</v>
          </cell>
          <cell r="FF747">
            <v>1704569.8944444444</v>
          </cell>
          <cell r="FG747">
            <v>1395596.0055555557</v>
          </cell>
          <cell r="FH747">
            <v>1395596.0055555557</v>
          </cell>
          <cell r="FI747">
            <v>1395596.0055555557</v>
          </cell>
          <cell r="FJ747">
            <v>0</v>
          </cell>
          <cell r="FK747">
            <v>0</v>
          </cell>
          <cell r="FL747">
            <v>0</v>
          </cell>
          <cell r="FM747">
            <v>0</v>
          </cell>
          <cell r="FN747">
            <v>0</v>
          </cell>
          <cell r="FO747">
            <v>0</v>
          </cell>
          <cell r="FP747">
            <v>0</v>
          </cell>
          <cell r="FV747">
            <v>0</v>
          </cell>
          <cell r="FW747">
            <v>0</v>
          </cell>
          <cell r="FX747">
            <v>0</v>
          </cell>
          <cell r="FY747">
            <v>0</v>
          </cell>
          <cell r="FZ747">
            <v>0</v>
          </cell>
          <cell r="GA747">
            <v>0</v>
          </cell>
          <cell r="GB747">
            <v>0</v>
          </cell>
          <cell r="GC747">
            <v>0</v>
          </cell>
          <cell r="GD747">
            <v>0</v>
          </cell>
          <cell r="GE747">
            <v>0</v>
          </cell>
          <cell r="GF747">
            <v>0</v>
          </cell>
          <cell r="GG747">
            <v>0</v>
          </cell>
          <cell r="GM747">
            <v>0</v>
          </cell>
          <cell r="GN747">
            <v>0</v>
          </cell>
          <cell r="GO747">
            <v>0</v>
          </cell>
          <cell r="GP747">
            <v>0</v>
          </cell>
          <cell r="GQ747">
            <v>0</v>
          </cell>
          <cell r="GR747">
            <v>0</v>
          </cell>
          <cell r="GS747">
            <v>0</v>
          </cell>
          <cell r="GT747">
            <v>0</v>
          </cell>
          <cell r="GU747">
            <v>0</v>
          </cell>
          <cell r="GV747">
            <v>0</v>
          </cell>
          <cell r="GW747">
            <v>0</v>
          </cell>
          <cell r="GX747">
            <v>0</v>
          </cell>
          <cell r="HD747">
            <v>0</v>
          </cell>
          <cell r="HE747">
            <v>0</v>
          </cell>
          <cell r="HF747">
            <v>0</v>
          </cell>
          <cell r="HG747">
            <v>0</v>
          </cell>
          <cell r="HH747">
            <v>0</v>
          </cell>
          <cell r="HN747" t="e">
            <v>#REF!</v>
          </cell>
        </row>
        <row r="748">
          <cell r="A748" t="str">
            <v>CalWINCalWINTotal-ExpPrior FlashBPO</v>
          </cell>
          <cell r="B748" t="str">
            <v>CalWINTotal-ExpPrior FlashBPO</v>
          </cell>
          <cell r="H748">
            <v>0</v>
          </cell>
          <cell r="J748">
            <v>0</v>
          </cell>
          <cell r="K748">
            <v>0</v>
          </cell>
          <cell r="L748">
            <v>0</v>
          </cell>
          <cell r="N748">
            <v>0</v>
          </cell>
          <cell r="O748">
            <v>0</v>
          </cell>
          <cell r="P748">
            <v>0</v>
          </cell>
          <cell r="Q748">
            <v>0</v>
          </cell>
          <cell r="S748">
            <v>1339587487.3835151</v>
          </cell>
          <cell r="Y748">
            <v>0</v>
          </cell>
          <cell r="AA748">
            <v>0</v>
          </cell>
          <cell r="AB748">
            <v>0</v>
          </cell>
          <cell r="AC748">
            <v>0</v>
          </cell>
          <cell r="AE748">
            <v>0</v>
          </cell>
          <cell r="AF748">
            <v>0</v>
          </cell>
          <cell r="AG748">
            <v>0</v>
          </cell>
          <cell r="AH748">
            <v>0</v>
          </cell>
          <cell r="AJ748">
            <v>0</v>
          </cell>
          <cell r="AP748">
            <v>3566384.99</v>
          </cell>
          <cell r="AR748">
            <v>4020775.96</v>
          </cell>
          <cell r="AS748">
            <v>3915602.73</v>
          </cell>
          <cell r="AT748">
            <v>3462351.04</v>
          </cell>
          <cell r="AV748">
            <v>3392688.8</v>
          </cell>
          <cell r="AW748">
            <v>3731099.64</v>
          </cell>
          <cell r="AX748">
            <v>3631925.51</v>
          </cell>
          <cell r="AY748">
            <v>3908968.92</v>
          </cell>
          <cell r="BA748">
            <v>5345764.9400000004</v>
          </cell>
          <cell r="BG748">
            <v>4396658.99</v>
          </cell>
          <cell r="BI748">
            <v>4712165.51</v>
          </cell>
          <cell r="BJ748">
            <v>6032094.0999999996</v>
          </cell>
          <cell r="BK748">
            <v>5596079.2999999998</v>
          </cell>
          <cell r="BM748">
            <v>5028656.82</v>
          </cell>
          <cell r="BN748">
            <v>4345426.96</v>
          </cell>
          <cell r="BO748">
            <v>5594657.6900000004</v>
          </cell>
          <cell r="BP748">
            <v>5539577.9299999997</v>
          </cell>
          <cell r="BR748">
            <v>6602329.4199999999</v>
          </cell>
          <cell r="BX748">
            <v>5525679.5</v>
          </cell>
          <cell r="BZ748">
            <v>6395564.9100000001</v>
          </cell>
          <cell r="CA748">
            <v>5296578.0999999996</v>
          </cell>
          <cell r="CB748">
            <v>5049437.9800000004</v>
          </cell>
          <cell r="CD748">
            <v>4572857.55</v>
          </cell>
          <cell r="CE748">
            <v>4650974.17</v>
          </cell>
          <cell r="CF748">
            <v>5243828.03</v>
          </cell>
          <cell r="CG748">
            <v>5583013.7300000004</v>
          </cell>
          <cell r="CI748">
            <v>6069470.3800000008</v>
          </cell>
          <cell r="CO748">
            <v>4887488.0624000002</v>
          </cell>
          <cell r="CQ748">
            <v>6623138.7571900012</v>
          </cell>
          <cell r="CR748">
            <v>6196726.0197700001</v>
          </cell>
          <cell r="CS748">
            <v>5794830.1014999999</v>
          </cell>
          <cell r="CU748">
            <v>5418150.7157699997</v>
          </cell>
          <cell r="CV748">
            <v>5622270.9342399994</v>
          </cell>
          <cell r="CW748">
            <v>6527398.3818300003</v>
          </cell>
          <cell r="CX748">
            <v>5543540.1151400022</v>
          </cell>
          <cell r="CZ748">
            <v>5743429.313740002</v>
          </cell>
          <cell r="DF748">
            <v>5083951.5688300021</v>
          </cell>
          <cell r="DH748">
            <v>4997972.209693335</v>
          </cell>
          <cell r="DI748">
            <v>5422077.6222100016</v>
          </cell>
          <cell r="DJ748">
            <v>5468662.6339400001</v>
          </cell>
          <cell r="DK748">
            <v>5219877.8452399997</v>
          </cell>
          <cell r="DL748">
            <v>5790547.7060185168</v>
          </cell>
          <cell r="DM748">
            <v>5552989.4158333493</v>
          </cell>
          <cell r="DN748">
            <v>5220284.9958333327</v>
          </cell>
          <cell r="DO748">
            <v>5133399.3233333332</v>
          </cell>
          <cell r="DP748">
            <v>5025098.8479026817</v>
          </cell>
          <cell r="DQ748">
            <v>5111798.8810304236</v>
          </cell>
          <cell r="DW748">
            <v>4067165.7168518524</v>
          </cell>
          <cell r="DX748">
            <v>4567869.5626851851</v>
          </cell>
          <cell r="DY748">
            <v>4601315.6893518521</v>
          </cell>
          <cell r="DZ748">
            <v>4915571.506851851</v>
          </cell>
          <cell r="EA748">
            <v>5105350.3468518537</v>
          </cell>
          <cell r="EB748">
            <v>4869646.1266666679</v>
          </cell>
          <cell r="EC748">
            <v>4731048.5133333327</v>
          </cell>
          <cell r="ED748">
            <v>4820874.7718518525</v>
          </cell>
          <cell r="EE748">
            <v>3865699.840185185</v>
          </cell>
          <cell r="EF748">
            <v>4086517.5985185187</v>
          </cell>
          <cell r="EG748">
            <v>3925494.4760185182</v>
          </cell>
          <cell r="EH748">
            <v>4303767.415</v>
          </cell>
          <cell r="EN748">
            <v>4168308.236018518</v>
          </cell>
          <cell r="EO748">
            <v>4196950.5723519446</v>
          </cell>
          <cell r="EP748">
            <v>4666702.6196284164</v>
          </cell>
          <cell r="EQ748">
            <v>4556141.6028108047</v>
          </cell>
          <cell r="ER748">
            <v>4552767.4309859015</v>
          </cell>
          <cell r="ES748">
            <v>4338319.2333233627</v>
          </cell>
          <cell r="ET748">
            <v>4593048.0612138817</v>
          </cell>
          <cell r="EU748">
            <v>4296650.2924358761</v>
          </cell>
          <cell r="EV748">
            <v>4526334.9968717583</v>
          </cell>
          <cell r="EW748">
            <v>4816053.8798394818</v>
          </cell>
          <cell r="EX748">
            <v>4438787.0188438715</v>
          </cell>
          <cell r="EY748">
            <v>4878307.2209736975</v>
          </cell>
          <cell r="FE748">
            <v>4589800.2444672948</v>
          </cell>
          <cell r="FF748">
            <v>4307931.9690275602</v>
          </cell>
          <cell r="FG748">
            <v>4271182.9006000981</v>
          </cell>
          <cell r="FH748">
            <v>4271182.9006000981</v>
          </cell>
          <cell r="FI748">
            <v>4271182.9006000981</v>
          </cell>
          <cell r="FJ748">
            <v>0</v>
          </cell>
          <cell r="FK748">
            <v>0</v>
          </cell>
          <cell r="FL748">
            <v>0</v>
          </cell>
          <cell r="FM748">
            <v>0</v>
          </cell>
          <cell r="FN748">
            <v>0</v>
          </cell>
          <cell r="FO748">
            <v>0</v>
          </cell>
          <cell r="FP748">
            <v>0</v>
          </cell>
          <cell r="FV748">
            <v>0</v>
          </cell>
          <cell r="FW748">
            <v>0</v>
          </cell>
          <cell r="FX748">
            <v>0</v>
          </cell>
          <cell r="FY748">
            <v>0</v>
          </cell>
          <cell r="FZ748">
            <v>0</v>
          </cell>
          <cell r="GA748">
            <v>0</v>
          </cell>
          <cell r="GB748">
            <v>0</v>
          </cell>
          <cell r="GC748">
            <v>0</v>
          </cell>
          <cell r="GD748">
            <v>0</v>
          </cell>
          <cell r="GE748">
            <v>0</v>
          </cell>
          <cell r="GF748">
            <v>0</v>
          </cell>
          <cell r="GG748">
            <v>0</v>
          </cell>
          <cell r="GM748">
            <v>0</v>
          </cell>
          <cell r="GN748">
            <v>0</v>
          </cell>
          <cell r="GO748">
            <v>0</v>
          </cell>
          <cell r="GP748">
            <v>0</v>
          </cell>
          <cell r="GQ748">
            <v>0</v>
          </cell>
          <cell r="GR748">
            <v>0</v>
          </cell>
          <cell r="GS748">
            <v>0</v>
          </cell>
          <cell r="GT748">
            <v>0</v>
          </cell>
          <cell r="GU748">
            <v>0</v>
          </cell>
          <cell r="GV748">
            <v>0</v>
          </cell>
          <cell r="GW748">
            <v>0</v>
          </cell>
          <cell r="GX748">
            <v>0</v>
          </cell>
          <cell r="HD748">
            <v>0</v>
          </cell>
          <cell r="HE748">
            <v>0</v>
          </cell>
          <cell r="HF748">
            <v>0</v>
          </cell>
          <cell r="HG748">
            <v>0</v>
          </cell>
          <cell r="HH748">
            <v>0</v>
          </cell>
          <cell r="HN748" t="e">
            <v>#REF!</v>
          </cell>
        </row>
        <row r="749">
          <cell r="A749" t="str">
            <v>CalWINCalWINSecured Baseline-OPPrior FlashBPO</v>
          </cell>
          <cell r="B749" t="str">
            <v>CalWINSecured Baseline-OPPrior FlashBPO</v>
          </cell>
          <cell r="H749">
            <v>0</v>
          </cell>
          <cell r="J749">
            <v>0</v>
          </cell>
          <cell r="K749">
            <v>0</v>
          </cell>
          <cell r="L749">
            <v>0</v>
          </cell>
          <cell r="N749">
            <v>0</v>
          </cell>
          <cell r="O749">
            <v>0</v>
          </cell>
          <cell r="P749">
            <v>0</v>
          </cell>
          <cell r="Q749">
            <v>0</v>
          </cell>
          <cell r="S749">
            <v>292199125.49158794</v>
          </cell>
          <cell r="Y749">
            <v>0</v>
          </cell>
          <cell r="AA749">
            <v>0</v>
          </cell>
          <cell r="AB749">
            <v>0</v>
          </cell>
          <cell r="AC749">
            <v>0</v>
          </cell>
          <cell r="AE749">
            <v>0</v>
          </cell>
          <cell r="AF749">
            <v>0</v>
          </cell>
          <cell r="AG749">
            <v>0</v>
          </cell>
          <cell r="AH749">
            <v>0</v>
          </cell>
          <cell r="AJ749">
            <v>0</v>
          </cell>
          <cell r="AP749">
            <v>1100690.72</v>
          </cell>
          <cell r="AR749">
            <v>1180549.6100000001</v>
          </cell>
          <cell r="AS749">
            <v>2437293.9600000004</v>
          </cell>
          <cell r="AT749">
            <v>2202891.4200000004</v>
          </cell>
          <cell r="AV749">
            <v>1208375.8799999997</v>
          </cell>
          <cell r="AW749">
            <v>3129160.0900000008</v>
          </cell>
          <cell r="AX749">
            <v>1842765.0800000005</v>
          </cell>
          <cell r="AY749">
            <v>2160211.96</v>
          </cell>
          <cell r="BA749">
            <v>1654166.9700000002</v>
          </cell>
          <cell r="BG749">
            <v>2205782.58</v>
          </cell>
          <cell r="BI749">
            <v>2114035.9900000002</v>
          </cell>
          <cell r="BJ749">
            <v>1212797.9300000006</v>
          </cell>
          <cell r="BK749">
            <v>772217.5000000007</v>
          </cell>
          <cell r="BM749">
            <v>2753135.8099999996</v>
          </cell>
          <cell r="BN749">
            <v>2404176.2000000007</v>
          </cell>
          <cell r="BO749">
            <v>1661770.23</v>
          </cell>
          <cell r="BP749">
            <v>294800.31000000052</v>
          </cell>
          <cell r="BR749">
            <v>2465386.2799999989</v>
          </cell>
          <cell r="BX749">
            <v>2033564.5899999999</v>
          </cell>
          <cell r="BZ749">
            <v>-165498.20999999973</v>
          </cell>
          <cell r="CA749">
            <v>2020677.4400000004</v>
          </cell>
          <cell r="CB749">
            <v>1971307.5599999994</v>
          </cell>
          <cell r="CD749">
            <v>2837126.01</v>
          </cell>
          <cell r="CE749">
            <v>479684.37000000087</v>
          </cell>
          <cell r="CF749">
            <v>174438.75999999908</v>
          </cell>
          <cell r="CG749">
            <v>-301775.2900000005</v>
          </cell>
          <cell r="CI749">
            <v>1750620.0899999994</v>
          </cell>
          <cell r="CO749">
            <v>-4539447.1007018853</v>
          </cell>
          <cell r="CQ749">
            <v>-595141.69719000161</v>
          </cell>
          <cell r="CR749">
            <v>397010.11023000046</v>
          </cell>
          <cell r="CS749">
            <v>16438.898500000505</v>
          </cell>
          <cell r="CU749">
            <v>1016348.0142300004</v>
          </cell>
          <cell r="CV749">
            <v>128670.72576000009</v>
          </cell>
          <cell r="CW749">
            <v>-699306.7218300011</v>
          </cell>
          <cell r="CX749">
            <v>449387.75485999847</v>
          </cell>
          <cell r="CZ749">
            <v>1091177.0662599974</v>
          </cell>
          <cell r="DF749">
            <v>1243069.4111699976</v>
          </cell>
          <cell r="DH749">
            <v>1862586.490306665</v>
          </cell>
          <cell r="DI749">
            <v>436412.07778999885</v>
          </cell>
          <cell r="DJ749">
            <v>2362791.3660599999</v>
          </cell>
          <cell r="DK749">
            <v>1318607.1547600012</v>
          </cell>
          <cell r="DL749">
            <v>812653.82398148358</v>
          </cell>
          <cell r="DM749">
            <v>1774444.5841666511</v>
          </cell>
          <cell r="DN749">
            <v>1638705.0041666671</v>
          </cell>
          <cell r="DO749">
            <v>2235877.6766666668</v>
          </cell>
          <cell r="DP749">
            <v>1476245.1520973181</v>
          </cell>
          <cell r="DQ749">
            <v>1823258.1189695767</v>
          </cell>
          <cell r="DW749">
            <v>3153325.1897519212</v>
          </cell>
          <cell r="DX749">
            <v>2638430.4373148154</v>
          </cell>
          <cell r="DY749">
            <v>1438494.7806481486</v>
          </cell>
          <cell r="DZ749">
            <v>2082948.4931481492</v>
          </cell>
          <cell r="EA749">
            <v>1784372.6531481461</v>
          </cell>
          <cell r="EB749">
            <v>1951214.6133333335</v>
          </cell>
          <cell r="EC749">
            <v>659279.2266666675</v>
          </cell>
          <cell r="ED749">
            <v>952757.96814814745</v>
          </cell>
          <cell r="EE749">
            <v>-74905.100185185351</v>
          </cell>
          <cell r="EF749">
            <v>1315362.1414814815</v>
          </cell>
          <cell r="EG749">
            <v>2801686.2639814825</v>
          </cell>
          <cell r="EH749">
            <v>2283086.8566981107</v>
          </cell>
          <cell r="EN749">
            <v>2276020.0356795923</v>
          </cell>
          <cell r="EO749">
            <v>2766243.0993461674</v>
          </cell>
          <cell r="EP749">
            <v>1725993.7520696977</v>
          </cell>
          <cell r="EQ749">
            <v>1666385.2188873079</v>
          </cell>
          <cell r="ER749">
            <v>1735385.790712212</v>
          </cell>
          <cell r="ES749">
            <v>1121328.3105969732</v>
          </cell>
          <cell r="ET749">
            <v>873021.66603978735</v>
          </cell>
          <cell r="EU749">
            <v>946563.68481779238</v>
          </cell>
          <cell r="EV749">
            <v>1427023.7526041328</v>
          </cell>
          <cell r="EW749">
            <v>664507.81963640929</v>
          </cell>
          <cell r="EX749">
            <v>1045915.8306320187</v>
          </cell>
          <cell r="EY749">
            <v>687156.89516886044</v>
          </cell>
          <cell r="FE749">
            <v>958637.2216752629</v>
          </cell>
          <cell r="FF749">
            <v>1266904.3971149977</v>
          </cell>
          <cell r="FG749">
            <v>1019409.5766535706</v>
          </cell>
          <cell r="FH749">
            <v>-2875586.8950445424</v>
          </cell>
          <cell r="FI749">
            <v>-2875586.8950445424</v>
          </cell>
          <cell r="FJ749">
            <v>0</v>
          </cell>
          <cell r="FK749">
            <v>0</v>
          </cell>
          <cell r="FL749">
            <v>0</v>
          </cell>
          <cell r="FM749">
            <v>0</v>
          </cell>
          <cell r="FN749">
            <v>0</v>
          </cell>
          <cell r="FO749">
            <v>0</v>
          </cell>
          <cell r="FP749">
            <v>0</v>
          </cell>
          <cell r="FV749">
            <v>0</v>
          </cell>
          <cell r="FW749">
            <v>0</v>
          </cell>
          <cell r="FX749">
            <v>0</v>
          </cell>
          <cell r="FY749">
            <v>0</v>
          </cell>
          <cell r="FZ749">
            <v>0</v>
          </cell>
          <cell r="GA749">
            <v>0</v>
          </cell>
          <cell r="GB749">
            <v>0</v>
          </cell>
          <cell r="GC749">
            <v>0</v>
          </cell>
          <cell r="GD749">
            <v>0</v>
          </cell>
          <cell r="GE749">
            <v>0</v>
          </cell>
          <cell r="GF749">
            <v>0</v>
          </cell>
          <cell r="GG749">
            <v>0</v>
          </cell>
          <cell r="GM749">
            <v>0</v>
          </cell>
          <cell r="GN749">
            <v>0</v>
          </cell>
          <cell r="GO749">
            <v>0</v>
          </cell>
          <cell r="GP749">
            <v>0</v>
          </cell>
          <cell r="GQ749">
            <v>0</v>
          </cell>
          <cell r="GR749">
            <v>0</v>
          </cell>
          <cell r="GS749">
            <v>0</v>
          </cell>
          <cell r="GT749">
            <v>0</v>
          </cell>
          <cell r="GU749">
            <v>0</v>
          </cell>
          <cell r="GV749">
            <v>0</v>
          </cell>
          <cell r="GW749">
            <v>0</v>
          </cell>
          <cell r="GX749">
            <v>0</v>
          </cell>
          <cell r="HD749">
            <v>0</v>
          </cell>
          <cell r="HE749">
            <v>0</v>
          </cell>
          <cell r="HF749">
            <v>0</v>
          </cell>
          <cell r="HG749">
            <v>0</v>
          </cell>
          <cell r="HH749">
            <v>0</v>
          </cell>
          <cell r="HN749" t="e">
            <v>#REF!</v>
          </cell>
        </row>
        <row r="750">
          <cell r="A750" t="str">
            <v>CalWINCalWINSecured Volumetric-OPPrior FlashBPO</v>
          </cell>
          <cell r="B750" t="str">
            <v>CalWINSecured Volumetric-OPPrior FlashBPO</v>
          </cell>
          <cell r="H750">
            <v>0</v>
          </cell>
          <cell r="J750">
            <v>0</v>
          </cell>
          <cell r="K750">
            <v>0</v>
          </cell>
          <cell r="L750">
            <v>0</v>
          </cell>
          <cell r="N750">
            <v>0</v>
          </cell>
          <cell r="O750">
            <v>0</v>
          </cell>
          <cell r="P750">
            <v>0</v>
          </cell>
          <cell r="Q750">
            <v>0</v>
          </cell>
          <cell r="S750">
            <v>0</v>
          </cell>
          <cell r="Y750">
            <v>0</v>
          </cell>
          <cell r="AA750">
            <v>0</v>
          </cell>
          <cell r="AB750">
            <v>0</v>
          </cell>
          <cell r="AC750">
            <v>0</v>
          </cell>
          <cell r="AE750">
            <v>0</v>
          </cell>
          <cell r="AF750">
            <v>0</v>
          </cell>
          <cell r="AG750">
            <v>0</v>
          </cell>
          <cell r="AH750">
            <v>0</v>
          </cell>
          <cell r="AJ750">
            <v>0</v>
          </cell>
          <cell r="AP750">
            <v>0</v>
          </cell>
          <cell r="AR750">
            <v>0</v>
          </cell>
          <cell r="AS750">
            <v>0</v>
          </cell>
          <cell r="AT750">
            <v>0</v>
          </cell>
          <cell r="AV750">
            <v>0</v>
          </cell>
          <cell r="AW750">
            <v>0</v>
          </cell>
          <cell r="AX750">
            <v>0</v>
          </cell>
          <cell r="AY750">
            <v>0</v>
          </cell>
          <cell r="BA750">
            <v>0</v>
          </cell>
          <cell r="BG750">
            <v>0</v>
          </cell>
          <cell r="BI750">
            <v>0</v>
          </cell>
          <cell r="BJ750">
            <v>0</v>
          </cell>
          <cell r="BK750">
            <v>0</v>
          </cell>
          <cell r="BM750">
            <v>0</v>
          </cell>
          <cell r="BN750">
            <v>0</v>
          </cell>
          <cell r="BO750">
            <v>0</v>
          </cell>
          <cell r="BP750">
            <v>0</v>
          </cell>
          <cell r="BR750">
            <v>0</v>
          </cell>
          <cell r="BX750">
            <v>0</v>
          </cell>
          <cell r="BZ750">
            <v>0</v>
          </cell>
          <cell r="CA750">
            <v>0</v>
          </cell>
          <cell r="CB750">
            <v>0</v>
          </cell>
          <cell r="CD750">
            <v>0</v>
          </cell>
          <cell r="CE750">
            <v>0</v>
          </cell>
          <cell r="CF750">
            <v>0</v>
          </cell>
          <cell r="CG750">
            <v>0</v>
          </cell>
          <cell r="CI750">
            <v>0</v>
          </cell>
          <cell r="CO750">
            <v>0</v>
          </cell>
          <cell r="CQ750">
            <v>0</v>
          </cell>
          <cell r="CR750">
            <v>0</v>
          </cell>
          <cell r="CS750">
            <v>0</v>
          </cell>
          <cell r="CU750">
            <v>0</v>
          </cell>
          <cell r="CV750">
            <v>0</v>
          </cell>
          <cell r="CW750">
            <v>0</v>
          </cell>
          <cell r="CX750">
            <v>0</v>
          </cell>
          <cell r="CZ750">
            <v>0</v>
          </cell>
          <cell r="DF750">
            <v>0</v>
          </cell>
          <cell r="DH750">
            <v>0</v>
          </cell>
          <cell r="DI750">
            <v>0</v>
          </cell>
          <cell r="DJ750">
            <v>0</v>
          </cell>
          <cell r="DK750">
            <v>0</v>
          </cell>
          <cell r="DL750">
            <v>0</v>
          </cell>
          <cell r="DM750">
            <v>0</v>
          </cell>
          <cell r="DN750">
            <v>0</v>
          </cell>
          <cell r="DO750">
            <v>0</v>
          </cell>
          <cell r="DP750">
            <v>0</v>
          </cell>
          <cell r="DQ750">
            <v>0</v>
          </cell>
          <cell r="DW750">
            <v>0</v>
          </cell>
          <cell r="DX750">
            <v>0</v>
          </cell>
          <cell r="DY750">
            <v>0</v>
          </cell>
          <cell r="DZ750">
            <v>0</v>
          </cell>
          <cell r="EA750">
            <v>0</v>
          </cell>
          <cell r="EB750">
            <v>0</v>
          </cell>
          <cell r="EC750">
            <v>0</v>
          </cell>
          <cell r="ED750">
            <v>0</v>
          </cell>
          <cell r="EE750">
            <v>0</v>
          </cell>
          <cell r="EF750">
            <v>0</v>
          </cell>
          <cell r="EG750">
            <v>0</v>
          </cell>
          <cell r="EH750">
            <v>0</v>
          </cell>
          <cell r="EN750">
            <v>0</v>
          </cell>
          <cell r="EO750">
            <v>0</v>
          </cell>
          <cell r="EP750">
            <v>0</v>
          </cell>
          <cell r="EQ750">
            <v>0</v>
          </cell>
          <cell r="ER750">
            <v>0</v>
          </cell>
          <cell r="ES750">
            <v>0</v>
          </cell>
          <cell r="ET750">
            <v>0</v>
          </cell>
          <cell r="EU750">
            <v>0</v>
          </cell>
          <cell r="EV750">
            <v>0</v>
          </cell>
          <cell r="EW750">
            <v>0</v>
          </cell>
          <cell r="EX750">
            <v>0</v>
          </cell>
          <cell r="EY750">
            <v>0</v>
          </cell>
          <cell r="FE750">
            <v>0</v>
          </cell>
          <cell r="FF750">
            <v>0</v>
          </cell>
          <cell r="FG750">
            <v>0</v>
          </cell>
          <cell r="FH750">
            <v>0</v>
          </cell>
          <cell r="FI750">
            <v>0</v>
          </cell>
          <cell r="FJ750">
            <v>0</v>
          </cell>
          <cell r="FK750">
            <v>0</v>
          </cell>
          <cell r="FL750">
            <v>0</v>
          </cell>
          <cell r="FM750">
            <v>0</v>
          </cell>
          <cell r="FN750">
            <v>0</v>
          </cell>
          <cell r="FO750">
            <v>0</v>
          </cell>
          <cell r="FP750">
            <v>0</v>
          </cell>
          <cell r="FV750">
            <v>0</v>
          </cell>
          <cell r="FW750">
            <v>0</v>
          </cell>
          <cell r="FX750">
            <v>0</v>
          </cell>
          <cell r="FY750">
            <v>0</v>
          </cell>
          <cell r="FZ750">
            <v>0</v>
          </cell>
          <cell r="GA750">
            <v>0</v>
          </cell>
          <cell r="GB750">
            <v>0</v>
          </cell>
          <cell r="GC750">
            <v>0</v>
          </cell>
          <cell r="GD750">
            <v>0</v>
          </cell>
          <cell r="GE750">
            <v>0</v>
          </cell>
          <cell r="GF750">
            <v>0</v>
          </cell>
          <cell r="GG750">
            <v>0</v>
          </cell>
          <cell r="GM750">
            <v>0</v>
          </cell>
          <cell r="GN750">
            <v>0</v>
          </cell>
          <cell r="GO750">
            <v>0</v>
          </cell>
          <cell r="GP750">
            <v>0</v>
          </cell>
          <cell r="GQ750">
            <v>0</v>
          </cell>
          <cell r="GR750">
            <v>0</v>
          </cell>
          <cell r="GS750">
            <v>0</v>
          </cell>
          <cell r="GT750">
            <v>0</v>
          </cell>
          <cell r="GU750">
            <v>0</v>
          </cell>
          <cell r="GV750">
            <v>0</v>
          </cell>
          <cell r="GW750">
            <v>0</v>
          </cell>
          <cell r="GX750">
            <v>0</v>
          </cell>
          <cell r="HD750">
            <v>0</v>
          </cell>
          <cell r="HE750">
            <v>0</v>
          </cell>
          <cell r="HF750">
            <v>0</v>
          </cell>
          <cell r="HG750">
            <v>0</v>
          </cell>
          <cell r="HH750">
            <v>0</v>
          </cell>
          <cell r="HN750" t="e">
            <v>#REF!</v>
          </cell>
        </row>
        <row r="751">
          <cell r="A751" t="str">
            <v>CalWINCalWINTotal-Secured-OPPrior FlashBPO</v>
          </cell>
          <cell r="B751" t="str">
            <v>CalWINTotal-Secured-OPPrior FlashBPO</v>
          </cell>
          <cell r="H751">
            <v>0</v>
          </cell>
          <cell r="J751">
            <v>0</v>
          </cell>
          <cell r="K751">
            <v>0</v>
          </cell>
          <cell r="L751">
            <v>0</v>
          </cell>
          <cell r="N751">
            <v>0</v>
          </cell>
          <cell r="O751">
            <v>0</v>
          </cell>
          <cell r="P751">
            <v>0</v>
          </cell>
          <cell r="Q751">
            <v>0</v>
          </cell>
          <cell r="S751">
            <v>292199125.49158794</v>
          </cell>
          <cell r="Y751">
            <v>0</v>
          </cell>
          <cell r="AA751">
            <v>0</v>
          </cell>
          <cell r="AB751">
            <v>0</v>
          </cell>
          <cell r="AC751">
            <v>0</v>
          </cell>
          <cell r="AE751">
            <v>0</v>
          </cell>
          <cell r="AF751">
            <v>0</v>
          </cell>
          <cell r="AG751">
            <v>0</v>
          </cell>
          <cell r="AH751">
            <v>0</v>
          </cell>
          <cell r="AJ751">
            <v>0</v>
          </cell>
          <cell r="AP751">
            <v>1100690.72</v>
          </cell>
          <cell r="AR751">
            <v>1180549.6100000001</v>
          </cell>
          <cell r="AS751">
            <v>2437293.9600000004</v>
          </cell>
          <cell r="AT751">
            <v>2202891.4200000004</v>
          </cell>
          <cell r="AV751">
            <v>1208375.8799999997</v>
          </cell>
          <cell r="AW751">
            <v>3129160.0900000008</v>
          </cell>
          <cell r="AX751">
            <v>1842765.0800000005</v>
          </cell>
          <cell r="AY751">
            <v>2160211.96</v>
          </cell>
          <cell r="BA751">
            <v>1654166.9700000002</v>
          </cell>
          <cell r="BG751">
            <v>2205782.58</v>
          </cell>
          <cell r="BI751">
            <v>2114035.9900000002</v>
          </cell>
          <cell r="BJ751">
            <v>1212797.9300000006</v>
          </cell>
          <cell r="BK751">
            <v>772217.5000000007</v>
          </cell>
          <cell r="BM751">
            <v>2753135.8099999996</v>
          </cell>
          <cell r="BN751">
            <v>2404176.2000000007</v>
          </cell>
          <cell r="BO751">
            <v>1661770.23</v>
          </cell>
          <cell r="BP751">
            <v>294800.31000000052</v>
          </cell>
          <cell r="BR751">
            <v>2465386.2799999989</v>
          </cell>
          <cell r="BX751">
            <v>2033564.5899999999</v>
          </cell>
          <cell r="BZ751">
            <v>-165498.20999999973</v>
          </cell>
          <cell r="CA751">
            <v>2020677.4400000004</v>
          </cell>
          <cell r="CB751">
            <v>1971307.5599999994</v>
          </cell>
          <cell r="CD751">
            <v>2837126.01</v>
          </cell>
          <cell r="CE751">
            <v>479684.37000000087</v>
          </cell>
          <cell r="CF751">
            <v>174438.75999999908</v>
          </cell>
          <cell r="CG751">
            <v>-301775.2900000005</v>
          </cell>
          <cell r="CI751">
            <v>1750620.0899999994</v>
          </cell>
          <cell r="CO751">
            <v>-4539447.1007018853</v>
          </cell>
          <cell r="CQ751">
            <v>-595141.69719000161</v>
          </cell>
          <cell r="CR751">
            <v>397010.11023000046</v>
          </cell>
          <cell r="CS751">
            <v>16438.898500000505</v>
          </cell>
          <cell r="CU751">
            <v>1016348.0142300004</v>
          </cell>
          <cell r="CV751">
            <v>128670.72576000009</v>
          </cell>
          <cell r="CW751">
            <v>-699306.7218300011</v>
          </cell>
          <cell r="CX751">
            <v>449387.75485999847</v>
          </cell>
          <cell r="CZ751">
            <v>1091177.0662599974</v>
          </cell>
          <cell r="DF751">
            <v>1243069.4111699976</v>
          </cell>
          <cell r="DH751">
            <v>1862586.490306665</v>
          </cell>
          <cell r="DI751">
            <v>436412.07778999885</v>
          </cell>
          <cell r="DJ751">
            <v>2362791.3660599999</v>
          </cell>
          <cell r="DK751">
            <v>1318607.1547600012</v>
          </cell>
          <cell r="DL751">
            <v>812653.82398148358</v>
          </cell>
          <cell r="DM751">
            <v>1774444.5841666511</v>
          </cell>
          <cell r="DN751">
            <v>1638705.0041666671</v>
          </cell>
          <cell r="DO751">
            <v>2235877.6766666668</v>
          </cell>
          <cell r="DP751">
            <v>1476245.1520973181</v>
          </cell>
          <cell r="DQ751">
            <v>1823258.1189695767</v>
          </cell>
          <cell r="DW751">
            <v>3153325.1897519212</v>
          </cell>
          <cell r="DX751">
            <v>2638430.4373148154</v>
          </cell>
          <cell r="DY751">
            <v>1438494.7806481486</v>
          </cell>
          <cell r="DZ751">
            <v>2082948.4931481492</v>
          </cell>
          <cell r="EA751">
            <v>1784372.6531481461</v>
          </cell>
          <cell r="EB751">
            <v>1951214.6133333335</v>
          </cell>
          <cell r="EC751">
            <v>659279.2266666675</v>
          </cell>
          <cell r="ED751">
            <v>952757.96814814745</v>
          </cell>
          <cell r="EE751">
            <v>-74905.100185185351</v>
          </cell>
          <cell r="EF751">
            <v>1315362.1414814815</v>
          </cell>
          <cell r="EG751">
            <v>2801686.2639814825</v>
          </cell>
          <cell r="EH751">
            <v>2283086.8566981107</v>
          </cell>
          <cell r="EN751">
            <v>2276020.0356795923</v>
          </cell>
          <cell r="EO751">
            <v>2766243.0993461674</v>
          </cell>
          <cell r="EP751">
            <v>1725993.7520696977</v>
          </cell>
          <cell r="EQ751">
            <v>1666385.2188873079</v>
          </cell>
          <cell r="ER751">
            <v>1735385.790712212</v>
          </cell>
          <cell r="ES751">
            <v>1121328.3105969732</v>
          </cell>
          <cell r="ET751">
            <v>873021.66603978735</v>
          </cell>
          <cell r="EU751">
            <v>946563.68481779238</v>
          </cell>
          <cell r="EV751">
            <v>1427023.7526041328</v>
          </cell>
          <cell r="EW751">
            <v>664507.81963640929</v>
          </cell>
          <cell r="EX751">
            <v>1045915.8306320187</v>
          </cell>
          <cell r="EY751">
            <v>687156.89516886044</v>
          </cell>
          <cell r="FE751">
            <v>958637.2216752629</v>
          </cell>
          <cell r="FF751">
            <v>1266904.3971149977</v>
          </cell>
          <cell r="FG751">
            <v>1019409.5766535706</v>
          </cell>
          <cell r="FH751">
            <v>-2875586.8950445424</v>
          </cell>
          <cell r="FI751">
            <v>-2875586.8950445424</v>
          </cell>
          <cell r="FJ751">
            <v>0</v>
          </cell>
          <cell r="FK751">
            <v>0</v>
          </cell>
          <cell r="FL751">
            <v>0</v>
          </cell>
          <cell r="FM751">
            <v>0</v>
          </cell>
          <cell r="FN751">
            <v>0</v>
          </cell>
          <cell r="FO751">
            <v>0</v>
          </cell>
          <cell r="FP751">
            <v>0</v>
          </cell>
          <cell r="FV751">
            <v>0</v>
          </cell>
          <cell r="FW751">
            <v>0</v>
          </cell>
          <cell r="FX751">
            <v>0</v>
          </cell>
          <cell r="FY751">
            <v>0</v>
          </cell>
          <cell r="FZ751">
            <v>0</v>
          </cell>
          <cell r="GA751">
            <v>0</v>
          </cell>
          <cell r="GB751">
            <v>0</v>
          </cell>
          <cell r="GC751">
            <v>0</v>
          </cell>
          <cell r="GD751">
            <v>0</v>
          </cell>
          <cell r="GE751">
            <v>0</v>
          </cell>
          <cell r="GF751">
            <v>0</v>
          </cell>
          <cell r="GG751">
            <v>0</v>
          </cell>
          <cell r="GM751">
            <v>0</v>
          </cell>
          <cell r="GN751">
            <v>0</v>
          </cell>
          <cell r="GO751">
            <v>0</v>
          </cell>
          <cell r="GP751">
            <v>0</v>
          </cell>
          <cell r="GQ751">
            <v>0</v>
          </cell>
          <cell r="GR751">
            <v>0</v>
          </cell>
          <cell r="GS751">
            <v>0</v>
          </cell>
          <cell r="GT751">
            <v>0</v>
          </cell>
          <cell r="GU751">
            <v>0</v>
          </cell>
          <cell r="GV751">
            <v>0</v>
          </cell>
          <cell r="GW751">
            <v>0</v>
          </cell>
          <cell r="GX751">
            <v>0</v>
          </cell>
          <cell r="HD751">
            <v>0</v>
          </cell>
          <cell r="HE751">
            <v>0</v>
          </cell>
          <cell r="HF751">
            <v>0</v>
          </cell>
          <cell r="HG751">
            <v>0</v>
          </cell>
          <cell r="HH751">
            <v>0</v>
          </cell>
          <cell r="HN751" t="e">
            <v>#REF!</v>
          </cell>
        </row>
        <row r="752">
          <cell r="A752" t="str">
            <v>CalWINCalWINAIB New Sales-OPPrior FlashBPO</v>
          </cell>
          <cell r="B752" t="str">
            <v>CalWINAIB New Sales-OPPrior FlashBPO</v>
          </cell>
          <cell r="H752">
            <v>0</v>
          </cell>
          <cell r="J752">
            <v>0</v>
          </cell>
          <cell r="K752">
            <v>0</v>
          </cell>
          <cell r="L752">
            <v>0</v>
          </cell>
          <cell r="N752">
            <v>0</v>
          </cell>
          <cell r="O752">
            <v>0</v>
          </cell>
          <cell r="P752">
            <v>0</v>
          </cell>
          <cell r="Q752">
            <v>0</v>
          </cell>
          <cell r="S752">
            <v>173800996.18120909</v>
          </cell>
          <cell r="Y752">
            <v>0</v>
          </cell>
          <cell r="AA752">
            <v>0</v>
          </cell>
          <cell r="AB752">
            <v>0</v>
          </cell>
          <cell r="AC752">
            <v>0</v>
          </cell>
          <cell r="AE752">
            <v>0</v>
          </cell>
          <cell r="AF752">
            <v>0</v>
          </cell>
          <cell r="AG752">
            <v>0</v>
          </cell>
          <cell r="AH752">
            <v>0</v>
          </cell>
          <cell r="AJ752">
            <v>0</v>
          </cell>
          <cell r="AP752">
            <v>0</v>
          </cell>
          <cell r="AR752">
            <v>0</v>
          </cell>
          <cell r="AS752">
            <v>0</v>
          </cell>
          <cell r="AT752">
            <v>0</v>
          </cell>
          <cell r="AV752">
            <v>0</v>
          </cell>
          <cell r="AW752">
            <v>0</v>
          </cell>
          <cell r="AX752">
            <v>0</v>
          </cell>
          <cell r="AY752">
            <v>0</v>
          </cell>
          <cell r="BA752">
            <v>0</v>
          </cell>
          <cell r="BG752">
            <v>0</v>
          </cell>
          <cell r="BI752">
            <v>0</v>
          </cell>
          <cell r="BJ752">
            <v>0</v>
          </cell>
          <cell r="BK752">
            <v>0</v>
          </cell>
          <cell r="BM752">
            <v>0</v>
          </cell>
          <cell r="BN752">
            <v>0</v>
          </cell>
          <cell r="BO752">
            <v>0</v>
          </cell>
          <cell r="BP752">
            <v>0</v>
          </cell>
          <cell r="BR752">
            <v>0</v>
          </cell>
          <cell r="BX752">
            <v>0</v>
          </cell>
          <cell r="BZ752">
            <v>0</v>
          </cell>
          <cell r="CA752">
            <v>0</v>
          </cell>
          <cell r="CB752">
            <v>0</v>
          </cell>
          <cell r="CD752">
            <v>0</v>
          </cell>
          <cell r="CE752">
            <v>0</v>
          </cell>
          <cell r="CF752">
            <v>0</v>
          </cell>
          <cell r="CG752">
            <v>0</v>
          </cell>
          <cell r="CI752">
            <v>0</v>
          </cell>
          <cell r="CO752">
            <v>5456721.6000000006</v>
          </cell>
          <cell r="CQ752">
            <v>-7.588301885277815</v>
          </cell>
          <cell r="CR752">
            <v>3.7316981129151827</v>
          </cell>
          <cell r="CS752">
            <v>1028092.9716981134</v>
          </cell>
          <cell r="CU752">
            <v>2015613.7416981121</v>
          </cell>
          <cell r="CV752">
            <v>731590.47169811372</v>
          </cell>
          <cell r="CW752">
            <v>1460818.7716981138</v>
          </cell>
          <cell r="CX752">
            <v>1424249.1616981132</v>
          </cell>
          <cell r="CZ752">
            <v>1498098.0716981122</v>
          </cell>
          <cell r="DF752">
            <v>998343.47169811255</v>
          </cell>
          <cell r="DH752">
            <v>141540.87169811327</v>
          </cell>
          <cell r="DI752">
            <v>1154116.071698114</v>
          </cell>
          <cell r="DJ752">
            <v>330840.47169811314</v>
          </cell>
          <cell r="DK752">
            <v>0.41169811333929829</v>
          </cell>
          <cell r="DL752">
            <v>1.6981136923277518E-3</v>
          </cell>
          <cell r="DM752">
            <v>0.47169811296043918</v>
          </cell>
          <cell r="DN752">
            <v>-0.52830188587904559</v>
          </cell>
          <cell r="DO752">
            <v>0.4716981127330655</v>
          </cell>
          <cell r="DP752">
            <v>18.471698113899038</v>
          </cell>
          <cell r="DQ752">
            <v>-0.52830188610641926</v>
          </cell>
          <cell r="DW752">
            <v>95716.565094339312</v>
          </cell>
          <cell r="DX752">
            <v>-36.528301886846748</v>
          </cell>
          <cell r="DY752">
            <v>1.6981125554593746E-3</v>
          </cell>
          <cell r="DZ752">
            <v>-1.830188784879283E-2</v>
          </cell>
          <cell r="EA752">
            <v>0.47169811409730755</v>
          </cell>
          <cell r="EB752">
            <v>-0.26830188767235086</v>
          </cell>
          <cell r="EC752">
            <v>-0.26830188767235086</v>
          </cell>
          <cell r="ED752">
            <v>-0.26830188679127787</v>
          </cell>
          <cell r="EE752">
            <v>-0.26830188676285616</v>
          </cell>
          <cell r="EF752">
            <v>-0.26830188653548248</v>
          </cell>
          <cell r="EG752">
            <v>-0.26830188835447188</v>
          </cell>
          <cell r="EH752">
            <v>0.20000000313302735</v>
          </cell>
          <cell r="EN752">
            <v>0.20000000267828</v>
          </cell>
          <cell r="EO752">
            <v>1.5916157281026244E-10</v>
          </cell>
          <cell r="EP752">
            <v>24824.099999999937</v>
          </cell>
          <cell r="EQ752">
            <v>205288.65000000008</v>
          </cell>
          <cell r="ER752">
            <v>319653.24999999994</v>
          </cell>
          <cell r="ES752">
            <v>261191.03888888902</v>
          </cell>
          <cell r="ET752">
            <v>548469.52222222218</v>
          </cell>
          <cell r="EU752">
            <v>457989.27222222212</v>
          </cell>
          <cell r="EV752">
            <v>596329.61111111077</v>
          </cell>
          <cell r="EW752">
            <v>866621.66111111105</v>
          </cell>
          <cell r="EX752">
            <v>842454.51111111103</v>
          </cell>
          <cell r="EY752">
            <v>863145.57777777757</v>
          </cell>
          <cell r="FE752">
            <v>882507.22777777759</v>
          </cell>
          <cell r="FF752">
            <v>917845.32777777757</v>
          </cell>
          <cell r="FG752">
            <v>751474.77222222229</v>
          </cell>
          <cell r="FH752">
            <v>4492508.7722222218</v>
          </cell>
          <cell r="FI752">
            <v>4661894.4388888888</v>
          </cell>
          <cell r="FJ752">
            <v>0</v>
          </cell>
          <cell r="FK752">
            <v>0</v>
          </cell>
          <cell r="FL752">
            <v>0</v>
          </cell>
          <cell r="FM752">
            <v>0</v>
          </cell>
          <cell r="FN752">
            <v>0</v>
          </cell>
          <cell r="FO752">
            <v>0</v>
          </cell>
          <cell r="FP752">
            <v>0</v>
          </cell>
          <cell r="FV752">
            <v>0</v>
          </cell>
          <cell r="FW752">
            <v>0</v>
          </cell>
          <cell r="FX752">
            <v>0</v>
          </cell>
          <cell r="FY752">
            <v>0</v>
          </cell>
          <cell r="FZ752">
            <v>0</v>
          </cell>
          <cell r="GA752">
            <v>0</v>
          </cell>
          <cell r="GB752">
            <v>0</v>
          </cell>
          <cell r="GC752">
            <v>0</v>
          </cell>
          <cell r="GD752">
            <v>0</v>
          </cell>
          <cell r="GE752">
            <v>0</v>
          </cell>
          <cell r="GF752">
            <v>0</v>
          </cell>
          <cell r="GG752">
            <v>0</v>
          </cell>
          <cell r="GM752">
            <v>0</v>
          </cell>
          <cell r="GN752">
            <v>0</v>
          </cell>
          <cell r="GO752">
            <v>0</v>
          </cell>
          <cell r="GP752">
            <v>0</v>
          </cell>
          <cell r="GQ752">
            <v>0</v>
          </cell>
          <cell r="GR752">
            <v>0</v>
          </cell>
          <cell r="GS752">
            <v>0</v>
          </cell>
          <cell r="GT752">
            <v>0</v>
          </cell>
          <cell r="GU752">
            <v>0</v>
          </cell>
          <cell r="GV752">
            <v>0</v>
          </cell>
          <cell r="GW752">
            <v>0</v>
          </cell>
          <cell r="GX752">
            <v>0</v>
          </cell>
          <cell r="HD752">
            <v>0</v>
          </cell>
          <cell r="HE752">
            <v>0</v>
          </cell>
          <cell r="HF752">
            <v>0</v>
          </cell>
          <cell r="HG752">
            <v>0</v>
          </cell>
          <cell r="HH752">
            <v>0</v>
          </cell>
          <cell r="HN752" t="e">
            <v>#REF!</v>
          </cell>
        </row>
        <row r="753">
          <cell r="A753" t="str">
            <v>CalWINCalWINTotal-OPPrior FlashBPO</v>
          </cell>
          <cell r="B753" t="str">
            <v>CalWINTotal-OPPrior FlashBPO</v>
          </cell>
          <cell r="H753">
            <v>0</v>
          </cell>
          <cell r="J753">
            <v>0</v>
          </cell>
          <cell r="K753">
            <v>0</v>
          </cell>
          <cell r="L753">
            <v>0</v>
          </cell>
          <cell r="N753">
            <v>0</v>
          </cell>
          <cell r="O753">
            <v>0</v>
          </cell>
          <cell r="P753">
            <v>0</v>
          </cell>
          <cell r="Q753">
            <v>0</v>
          </cell>
          <cell r="S753">
            <v>466000121.67279702</v>
          </cell>
          <cell r="Y753">
            <v>0</v>
          </cell>
          <cell r="AA753">
            <v>0</v>
          </cell>
          <cell r="AB753">
            <v>0</v>
          </cell>
          <cell r="AC753">
            <v>0</v>
          </cell>
          <cell r="AE753">
            <v>0</v>
          </cell>
          <cell r="AF753">
            <v>0</v>
          </cell>
          <cell r="AG753">
            <v>0</v>
          </cell>
          <cell r="AH753">
            <v>0</v>
          </cell>
          <cell r="AJ753">
            <v>0</v>
          </cell>
          <cell r="AP753">
            <v>1100690.72</v>
          </cell>
          <cell r="AR753">
            <v>1180549.6100000001</v>
          </cell>
          <cell r="AS753">
            <v>2437293.9600000004</v>
          </cell>
          <cell r="AT753">
            <v>2202891.4200000004</v>
          </cell>
          <cell r="AV753">
            <v>1208375.8799999997</v>
          </cell>
          <cell r="AW753">
            <v>3129160.0900000008</v>
          </cell>
          <cell r="AX753">
            <v>1842765.0800000005</v>
          </cell>
          <cell r="AY753">
            <v>2160211.96</v>
          </cell>
          <cell r="BA753">
            <v>1654166.9700000002</v>
          </cell>
          <cell r="BG753">
            <v>2205782.58</v>
          </cell>
          <cell r="BI753">
            <v>2114035.9900000002</v>
          </cell>
          <cell r="BJ753">
            <v>1212797.9300000006</v>
          </cell>
          <cell r="BK753">
            <v>772217.5000000007</v>
          </cell>
          <cell r="BM753">
            <v>2753135.8099999996</v>
          </cell>
          <cell r="BN753">
            <v>2404176.2000000007</v>
          </cell>
          <cell r="BO753">
            <v>1661770.23</v>
          </cell>
          <cell r="BP753">
            <v>294800.31000000052</v>
          </cell>
          <cell r="BR753">
            <v>2465386.2799999989</v>
          </cell>
          <cell r="BX753">
            <v>2033564.5899999999</v>
          </cell>
          <cell r="BZ753">
            <v>-165498.20999999973</v>
          </cell>
          <cell r="CA753">
            <v>2020677.4400000004</v>
          </cell>
          <cell r="CB753">
            <v>1971307.5599999994</v>
          </cell>
          <cell r="CD753">
            <v>2837126.01</v>
          </cell>
          <cell r="CE753">
            <v>479684.37000000087</v>
          </cell>
          <cell r="CF753">
            <v>174438.75999999908</v>
          </cell>
          <cell r="CG753">
            <v>-301775.2900000005</v>
          </cell>
          <cell r="CI753">
            <v>1750620.0899999994</v>
          </cell>
          <cell r="CO753">
            <v>917274.49929811514</v>
          </cell>
          <cell r="CQ753">
            <v>-595149.28549188701</v>
          </cell>
          <cell r="CR753">
            <v>397013.84192811383</v>
          </cell>
          <cell r="CS753">
            <v>1044531.8701981141</v>
          </cell>
          <cell r="CU753">
            <v>3031961.7559281122</v>
          </cell>
          <cell r="CV753">
            <v>860261.19745811413</v>
          </cell>
          <cell r="CW753">
            <v>761512.04986811266</v>
          </cell>
          <cell r="CX753">
            <v>1873636.9165581118</v>
          </cell>
          <cell r="CZ753">
            <v>2589275.1379581094</v>
          </cell>
          <cell r="DF753">
            <v>2241412.8828681107</v>
          </cell>
          <cell r="DH753">
            <v>2004127.3620047776</v>
          </cell>
          <cell r="DI753">
            <v>1590528.1494881129</v>
          </cell>
          <cell r="DJ753">
            <v>2693631.8377581127</v>
          </cell>
          <cell r="DK753">
            <v>1318607.5664581149</v>
          </cell>
          <cell r="DL753">
            <v>812653.82567959744</v>
          </cell>
          <cell r="DM753">
            <v>1774445.0558647641</v>
          </cell>
          <cell r="DN753">
            <v>1638704.4758647818</v>
          </cell>
          <cell r="DO753">
            <v>2235878.14836478</v>
          </cell>
          <cell r="DP753">
            <v>1476263.623795432</v>
          </cell>
          <cell r="DQ753">
            <v>1823257.5906676902</v>
          </cell>
          <cell r="DW753">
            <v>3249041.7548462609</v>
          </cell>
          <cell r="DX753">
            <v>2638393.9090129286</v>
          </cell>
          <cell r="DY753">
            <v>1438494.7823462607</v>
          </cell>
          <cell r="DZ753">
            <v>2082948.4748462618</v>
          </cell>
          <cell r="EA753">
            <v>1784373.1248462601</v>
          </cell>
          <cell r="EB753">
            <v>1951214.3450314461</v>
          </cell>
          <cell r="EC753">
            <v>659278.95836478006</v>
          </cell>
          <cell r="ED753">
            <v>952757.69984626095</v>
          </cell>
          <cell r="EE753">
            <v>-74905.368487072337</v>
          </cell>
          <cell r="EF753">
            <v>1315361.873179595</v>
          </cell>
          <cell r="EG753">
            <v>2801685.9956795941</v>
          </cell>
          <cell r="EH753">
            <v>2283087.0566981137</v>
          </cell>
          <cell r="EN753">
            <v>2276020.2356795943</v>
          </cell>
          <cell r="EO753">
            <v>2766243.0993461674</v>
          </cell>
          <cell r="EP753">
            <v>1750817.8520696973</v>
          </cell>
          <cell r="EQ753">
            <v>1871673.8688873083</v>
          </cell>
          <cell r="ER753">
            <v>2055039.0407122122</v>
          </cell>
          <cell r="ES753">
            <v>1382519.3494858623</v>
          </cell>
          <cell r="ET753">
            <v>1421491.1882620091</v>
          </cell>
          <cell r="EU753">
            <v>1404552.957040014</v>
          </cell>
          <cell r="EV753">
            <v>2023353.363715244</v>
          </cell>
          <cell r="EW753">
            <v>1531129.4807475205</v>
          </cell>
          <cell r="EX753">
            <v>1888370.3417431298</v>
          </cell>
          <cell r="EY753">
            <v>1550302.4729466378</v>
          </cell>
          <cell r="FE753">
            <v>1841144.4494530405</v>
          </cell>
          <cell r="FF753">
            <v>2184749.7248927746</v>
          </cell>
          <cell r="FG753">
            <v>1770884.3488757929</v>
          </cell>
          <cell r="FH753">
            <v>1616921.8771776794</v>
          </cell>
          <cell r="FI753">
            <v>1786307.5438443457</v>
          </cell>
          <cell r="FJ753">
            <v>0</v>
          </cell>
          <cell r="FK753">
            <v>0</v>
          </cell>
          <cell r="FL753">
            <v>0</v>
          </cell>
          <cell r="FM753">
            <v>0</v>
          </cell>
          <cell r="FN753">
            <v>0</v>
          </cell>
          <cell r="FO753">
            <v>0</v>
          </cell>
          <cell r="FP753">
            <v>0</v>
          </cell>
          <cell r="FV753">
            <v>0</v>
          </cell>
          <cell r="FW753">
            <v>0</v>
          </cell>
          <cell r="FX753">
            <v>0</v>
          </cell>
          <cell r="FY753">
            <v>0</v>
          </cell>
          <cell r="FZ753">
            <v>0</v>
          </cell>
          <cell r="GA753">
            <v>0</v>
          </cell>
          <cell r="GB753">
            <v>0</v>
          </cell>
          <cell r="GC753">
            <v>0</v>
          </cell>
          <cell r="GD753">
            <v>0</v>
          </cell>
          <cell r="GE753">
            <v>0</v>
          </cell>
          <cell r="GF753">
            <v>0</v>
          </cell>
          <cell r="GG753">
            <v>0</v>
          </cell>
          <cell r="GM753">
            <v>0</v>
          </cell>
          <cell r="GN753">
            <v>0</v>
          </cell>
          <cell r="GO753">
            <v>0</v>
          </cell>
          <cell r="GP753">
            <v>0</v>
          </cell>
          <cell r="GQ753">
            <v>0</v>
          </cell>
          <cell r="GR753">
            <v>0</v>
          </cell>
          <cell r="GS753">
            <v>0</v>
          </cell>
          <cell r="GT753">
            <v>0</v>
          </cell>
          <cell r="GU753">
            <v>0</v>
          </cell>
          <cell r="GV753">
            <v>0</v>
          </cell>
          <cell r="GW753">
            <v>0</v>
          </cell>
          <cell r="GX753">
            <v>0</v>
          </cell>
          <cell r="HD753">
            <v>0</v>
          </cell>
          <cell r="HE753">
            <v>0</v>
          </cell>
          <cell r="HF753">
            <v>0</v>
          </cell>
          <cell r="HG753">
            <v>0</v>
          </cell>
          <cell r="HH753">
            <v>0</v>
          </cell>
          <cell r="HN753" t="e">
            <v>#REF!</v>
          </cell>
        </row>
        <row r="754">
          <cell r="A754" t="str">
            <v>CalWINCalWINOP %Prior FlashBPO</v>
          </cell>
          <cell r="B754" t="str">
            <v>CalWINOP %Prior FlashBPO</v>
          </cell>
          <cell r="H754" t="e">
            <v>#DIV/0!</v>
          </cell>
          <cell r="J754" t="e">
            <v>#DIV/0!</v>
          </cell>
          <cell r="K754" t="e">
            <v>#DIV/0!</v>
          </cell>
          <cell r="L754" t="e">
            <v>#DIV/0!</v>
          </cell>
          <cell r="N754" t="e">
            <v>#DIV/0!</v>
          </cell>
          <cell r="O754" t="e">
            <v>#DIV/0!</v>
          </cell>
          <cell r="P754" t="e">
            <v>#DIV/0!</v>
          </cell>
          <cell r="Q754" t="e">
            <v>#DIV/0!</v>
          </cell>
          <cell r="S754">
            <v>258.08779332305636</v>
          </cell>
          <cell r="Y754" t="e">
            <v>#DIV/0!</v>
          </cell>
          <cell r="AA754" t="e">
            <v>#DIV/0!</v>
          </cell>
          <cell r="AB754" t="e">
            <v>#DIV/0!</v>
          </cell>
          <cell r="AC754" t="e">
            <v>#DIV/0!</v>
          </cell>
          <cell r="AE754" t="e">
            <v>#DIV/0!</v>
          </cell>
          <cell r="AF754" t="e">
            <v>#DIV/0!</v>
          </cell>
          <cell r="AG754" t="e">
            <v>#DIV/0!</v>
          </cell>
          <cell r="AH754" t="e">
            <v>#DIV/0!</v>
          </cell>
          <cell r="AJ754" t="e">
            <v>#DIV/0!</v>
          </cell>
          <cell r="AP754">
            <v>235.84162511904054</v>
          </cell>
          <cell r="AR754">
            <v>226.97091233994797</v>
          </cell>
          <cell r="AS754">
            <v>383.65080984812931</v>
          </cell>
          <cell r="AT754">
            <v>388.8432729143953</v>
          </cell>
          <cell r="AV754">
            <v>262.62962249859083</v>
          </cell>
          <cell r="AW754">
            <v>456.12851599716339</v>
          </cell>
          <cell r="AX754">
            <v>336.59711899809855</v>
          </cell>
          <cell r="AY754">
            <v>355.93138558757209</v>
          </cell>
          <cell r="BA754">
            <v>236.31186578213448</v>
          </cell>
          <cell r="BG754">
            <v>334.08589180441624</v>
          </cell>
          <cell r="BI754">
            <v>309.69434318632409</v>
          </cell>
          <cell r="BJ754">
            <v>167.4004146615282</v>
          </cell>
          <cell r="BK754">
            <v>121.25965925457504</v>
          </cell>
          <cell r="BM754">
            <v>353.79197839148793</v>
          </cell>
          <cell r="BN754">
            <v>356.19519296301866</v>
          </cell>
          <cell r="BO754">
            <v>229.00664739187542</v>
          </cell>
          <cell r="BP754">
            <v>50.528145052179639</v>
          </cell>
          <cell r="BR754">
            <v>271.88614658485591</v>
          </cell>
          <cell r="BX754">
            <v>269.01692362205495</v>
          </cell>
          <cell r="BZ754">
            <v>-26.564436300497348</v>
          </cell>
          <cell r="CA754">
            <v>276.1523673669596</v>
          </cell>
          <cell r="CB754">
            <v>280.78322291680712</v>
          </cell>
          <cell r="CD754">
            <v>382.87885351259808</v>
          </cell>
          <cell r="CE754">
            <v>93.49372332230881</v>
          </cell>
          <cell r="CF754">
            <v>32.194568256023274</v>
          </cell>
          <cell r="CG754">
            <v>-57.141008388176559</v>
          </cell>
          <cell r="CI754">
            <v>223.86187176681082</v>
          </cell>
          <cell r="CO754">
            <v>158.02101973138713</v>
          </cell>
          <cell r="CQ754">
            <v>-98.730976270970572</v>
          </cell>
          <cell r="CR754">
            <v>60.210722633190016</v>
          </cell>
          <cell r="CS754">
            <v>152.72358365012403</v>
          </cell>
          <cell r="CU754">
            <v>358.80726630361846</v>
          </cell>
          <cell r="CV754">
            <v>132.70450188000331</v>
          </cell>
          <cell r="CW754">
            <v>104.47542976470649</v>
          </cell>
          <cell r="CX754">
            <v>252.60781946432186</v>
          </cell>
          <cell r="CZ754">
            <v>310.73646652983649</v>
          </cell>
          <cell r="DF754">
            <v>305.97970894793127</v>
          </cell>
          <cell r="DH754">
            <v>286.21806095207347</v>
          </cell>
          <cell r="DI754">
            <v>226.80986230642819</v>
          </cell>
          <cell r="DJ754">
            <v>330.00914719482307</v>
          </cell>
          <cell r="DK754">
            <v>201.6686561843469</v>
          </cell>
          <cell r="DL754">
            <v>123.0696688233005</v>
          </cell>
          <cell r="DM754">
            <v>242.16457516180847</v>
          </cell>
          <cell r="DN754">
            <v>238.91339717409997</v>
          </cell>
          <cell r="DO754">
            <v>303.40534156187272</v>
          </cell>
          <cell r="DP754">
            <v>227.06988423148812</v>
          </cell>
          <cell r="DQ754">
            <v>262.90450526371109</v>
          </cell>
          <cell r="DW754">
            <v>444.08824755377651</v>
          </cell>
          <cell r="DX754">
            <v>366.12509650458372</v>
          </cell>
          <cell r="DY754">
            <v>238.16886127253315</v>
          </cell>
          <cell r="DZ754">
            <v>297.62699546381202</v>
          </cell>
          <cell r="EA754">
            <v>258.99052874562824</v>
          </cell>
          <cell r="EB754">
            <v>286.06571753338829</v>
          </cell>
          <cell r="EC754">
            <v>122.3077747736702</v>
          </cell>
          <cell r="ED754">
            <v>165.01876496583449</v>
          </cell>
          <cell r="EE754">
            <v>-19.759807356033722</v>
          </cell>
          <cell r="EF754">
            <v>243.50078154670547</v>
          </cell>
          <cell r="EG754">
            <v>416.47254856125141</v>
          </cell>
          <cell r="EH754">
            <v>346.61264591587764</v>
          </cell>
          <cell r="EN754">
            <v>353.18190959311107</v>
          </cell>
          <cell r="EO754">
            <v>397.26643114775874</v>
          </cell>
          <cell r="EP754">
            <v>272.81842882947922</v>
          </cell>
          <cell r="EQ754">
            <v>291.18350972089212</v>
          </cell>
          <cell r="ER754">
            <v>311.00169920444051</v>
          </cell>
          <cell r="ES754">
            <v>241.66375776450843</v>
          </cell>
          <cell r="ET754">
            <v>236.34249097067217</v>
          </cell>
          <cell r="EU754">
            <v>246.36079360425083</v>
          </cell>
          <cell r="EV754">
            <v>308.92360862401472</v>
          </cell>
          <cell r="EW754">
            <v>241.2297540126394</v>
          </cell>
          <cell r="EX754">
            <v>298.4547774180752</v>
          </cell>
          <cell r="EY754">
            <v>241.1567270000526</v>
          </cell>
          <cell r="FE754">
            <v>286.29455501205217</v>
          </cell>
          <cell r="FF754">
            <v>336.49419883598273</v>
          </cell>
          <cell r="FG754">
            <v>293.09245921243354</v>
          </cell>
          <cell r="FH754">
            <v>274.60820386214664</v>
          </cell>
          <cell r="FI754">
            <v>294.89234200652129</v>
          </cell>
          <cell r="FJ754" t="e">
            <v>#DIV/0!</v>
          </cell>
          <cell r="FK754" t="e">
            <v>#DIV/0!</v>
          </cell>
          <cell r="FL754" t="e">
            <v>#DIV/0!</v>
          </cell>
          <cell r="FM754" t="e">
            <v>#DIV/0!</v>
          </cell>
          <cell r="FN754" t="e">
            <v>#DIV/0!</v>
          </cell>
          <cell r="FO754" t="e">
            <v>#DIV/0!</v>
          </cell>
          <cell r="FP754" t="e">
            <v>#DIV/0!</v>
          </cell>
          <cell r="FV754" t="e">
            <v>#DIV/0!</v>
          </cell>
          <cell r="FW754" t="e">
            <v>#DIV/0!</v>
          </cell>
          <cell r="FX754" t="e">
            <v>#DIV/0!</v>
          </cell>
          <cell r="FY754" t="e">
            <v>#DIV/0!</v>
          </cell>
          <cell r="FZ754" t="e">
            <v>#DIV/0!</v>
          </cell>
          <cell r="GA754" t="e">
            <v>#DIV/0!</v>
          </cell>
          <cell r="GB754" t="e">
            <v>#DIV/0!</v>
          </cell>
          <cell r="GC754" t="e">
            <v>#DIV/0!</v>
          </cell>
          <cell r="GD754" t="e">
            <v>#DIV/0!</v>
          </cell>
          <cell r="GE754" t="e">
            <v>#DIV/0!</v>
          </cell>
          <cell r="GF754" t="e">
            <v>#DIV/0!</v>
          </cell>
          <cell r="GG754" t="e">
            <v>#DIV/0!</v>
          </cell>
          <cell r="GM754" t="e">
            <v>#DIV/0!</v>
          </cell>
          <cell r="GN754" t="e">
            <v>#DIV/0!</v>
          </cell>
          <cell r="GO754" t="e">
            <v>#DIV/0!</v>
          </cell>
          <cell r="GP754" t="e">
            <v>#DIV/0!</v>
          </cell>
          <cell r="GQ754" t="e">
            <v>#DIV/0!</v>
          </cell>
          <cell r="GR754" t="e">
            <v>#DIV/0!</v>
          </cell>
          <cell r="GS754" t="e">
            <v>#DIV/0!</v>
          </cell>
          <cell r="GT754" t="e">
            <v>#DIV/0!</v>
          </cell>
          <cell r="GU754" t="e">
            <v>#DIV/0!</v>
          </cell>
          <cell r="GV754" t="e">
            <v>#DIV/0!</v>
          </cell>
          <cell r="GW754" t="e">
            <v>#DIV/0!</v>
          </cell>
          <cell r="GX754" t="e">
            <v>#DIV/0!</v>
          </cell>
          <cell r="HD754" t="e">
            <v>#DIV/0!</v>
          </cell>
          <cell r="HE754" t="e">
            <v>#DIV/0!</v>
          </cell>
          <cell r="HF754" t="e">
            <v>#DIV/0!</v>
          </cell>
          <cell r="HG754" t="e">
            <v>#DIV/0!</v>
          </cell>
          <cell r="HH754" t="e">
            <v>#DIV/0!</v>
          </cell>
          <cell r="HN754" t="e">
            <v>#REF!</v>
          </cell>
        </row>
        <row r="755">
          <cell r="A755" t="str">
            <v>CalWINCalWINSecured Baseline-RevCurrent FlashBPO</v>
          </cell>
          <cell r="B755" t="str">
            <v>CalWINSecured Baseline-RevCurrent FlashBPO</v>
          </cell>
          <cell r="H755">
            <v>0</v>
          </cell>
          <cell r="J755">
            <v>0</v>
          </cell>
          <cell r="K755">
            <v>0</v>
          </cell>
          <cell r="L755">
            <v>0</v>
          </cell>
          <cell r="N755">
            <v>0</v>
          </cell>
          <cell r="O755">
            <v>0</v>
          </cell>
          <cell r="P755">
            <v>0</v>
          </cell>
          <cell r="Q755">
            <v>0</v>
          </cell>
          <cell r="S755">
            <v>0</v>
          </cell>
          <cell r="Y755">
            <v>0</v>
          </cell>
          <cell r="AA755">
            <v>0</v>
          </cell>
          <cell r="AB755">
            <v>0</v>
          </cell>
          <cell r="AC755">
            <v>0</v>
          </cell>
          <cell r="AE755">
            <v>0</v>
          </cell>
          <cell r="AF755">
            <v>0</v>
          </cell>
          <cell r="AG755">
            <v>0</v>
          </cell>
          <cell r="AH755">
            <v>0</v>
          </cell>
          <cell r="AJ755">
            <v>0</v>
          </cell>
          <cell r="AP755">
            <v>4667075.71</v>
          </cell>
          <cell r="AR755">
            <v>5201325.57</v>
          </cell>
          <cell r="AS755">
            <v>6352896.6900000004</v>
          </cell>
          <cell r="AT755">
            <v>5665242.46</v>
          </cell>
          <cell r="AV755">
            <v>4601064.68</v>
          </cell>
          <cell r="AW755">
            <v>6860259.7300000004</v>
          </cell>
          <cell r="AX755">
            <v>5474690.5899999999</v>
          </cell>
          <cell r="AY755">
            <v>6069180.8799999999</v>
          </cell>
          <cell r="BA755">
            <v>6999931.9100000001</v>
          </cell>
          <cell r="BG755">
            <v>6602441.5700000003</v>
          </cell>
          <cell r="BI755">
            <v>6826201.5</v>
          </cell>
          <cell r="BJ755">
            <v>7244892.0300000003</v>
          </cell>
          <cell r="BK755">
            <v>6368296.7999999998</v>
          </cell>
          <cell r="BM755">
            <v>7781792.6299999999</v>
          </cell>
          <cell r="BN755">
            <v>6749603.1600000001</v>
          </cell>
          <cell r="BO755">
            <v>7256427.9199999999</v>
          </cell>
          <cell r="BP755">
            <v>5834378.2400000002</v>
          </cell>
          <cell r="BR755">
            <v>9067715.6999999993</v>
          </cell>
          <cell r="BX755">
            <v>7559244.0899999999</v>
          </cell>
          <cell r="BZ755">
            <v>6230066.7000000002</v>
          </cell>
          <cell r="CA755">
            <v>7317255.54</v>
          </cell>
          <cell r="CB755">
            <v>7020745.54</v>
          </cell>
          <cell r="CD755">
            <v>7409983.5599999996</v>
          </cell>
          <cell r="CE755">
            <v>5130658.54</v>
          </cell>
          <cell r="CF755">
            <v>5418266.79</v>
          </cell>
          <cell r="CG755">
            <v>5281238.4400000004</v>
          </cell>
          <cell r="CI755">
            <v>7820090.4699999997</v>
          </cell>
          <cell r="CO755">
            <v>348040.96169811417</v>
          </cell>
          <cell r="CQ755">
            <v>6027997.0599999996</v>
          </cell>
          <cell r="CR755">
            <v>6593736.1299999999</v>
          </cell>
          <cell r="CS755">
            <v>5811269</v>
          </cell>
          <cell r="CU755">
            <v>6434498.7300000004</v>
          </cell>
          <cell r="CV755">
            <v>5750941.6599999992</v>
          </cell>
          <cell r="CW755">
            <v>5828091.6599999992</v>
          </cell>
          <cell r="CX755">
            <v>5992927.8700000001</v>
          </cell>
          <cell r="CZ755">
            <v>6834606.379999999</v>
          </cell>
          <cell r="DF755">
            <v>6327020.9799999995</v>
          </cell>
          <cell r="DH755">
            <v>6860558.6999999993</v>
          </cell>
          <cell r="DI755">
            <v>5858489.7000000002</v>
          </cell>
          <cell r="DJ755">
            <v>7831454</v>
          </cell>
          <cell r="DK755">
            <v>6538485.0000000009</v>
          </cell>
          <cell r="DL755">
            <v>6603201.5300000003</v>
          </cell>
          <cell r="DM755">
            <v>7327434</v>
          </cell>
          <cell r="DN755">
            <v>6858990</v>
          </cell>
          <cell r="DO755">
            <v>7369277</v>
          </cell>
          <cell r="DP755">
            <v>6501344</v>
          </cell>
          <cell r="DQ755">
            <v>6935057</v>
          </cell>
          <cell r="DW755">
            <v>7316206.9999999991</v>
          </cell>
          <cell r="DX755">
            <v>7206300</v>
          </cell>
          <cell r="DY755">
            <v>6039810.4700000007</v>
          </cell>
          <cell r="DZ755">
            <v>6998520</v>
          </cell>
          <cell r="EA755">
            <v>6889723</v>
          </cell>
          <cell r="EB755">
            <v>6820860.7400000012</v>
          </cell>
          <cell r="EC755">
            <v>5390327.7400000002</v>
          </cell>
          <cell r="ED755">
            <v>5773632.7400000002</v>
          </cell>
          <cell r="EE755">
            <v>3790794.7399999998</v>
          </cell>
          <cell r="EF755">
            <v>5401879.7400000002</v>
          </cell>
          <cell r="EG755">
            <v>6727180.7400000012</v>
          </cell>
          <cell r="EH755">
            <v>6586854.2716981107</v>
          </cell>
          <cell r="EN755">
            <v>6444328.2716981098</v>
          </cell>
          <cell r="EO755">
            <v>6965475.671698112</v>
          </cell>
          <cell r="EP755">
            <v>6755959.4716981137</v>
          </cell>
          <cell r="EQ755">
            <v>5691711.4716981128</v>
          </cell>
          <cell r="ER755">
            <v>5913265.4716981137</v>
          </cell>
          <cell r="ES755">
            <v>4975710.4716981137</v>
          </cell>
          <cell r="ET755">
            <v>4405991.4716981128</v>
          </cell>
          <cell r="EU755">
            <v>4392662.4716981128</v>
          </cell>
          <cell r="EV755">
            <v>4902776.4716981128</v>
          </cell>
          <cell r="EW755">
            <v>3871121.4716981137</v>
          </cell>
          <cell r="EX755">
            <v>3910266.4716981137</v>
          </cell>
          <cell r="EY755">
            <v>3962479.4716981133</v>
          </cell>
          <cell r="FE755">
            <v>3909495.4716981133</v>
          </cell>
          <cell r="FF755">
            <v>3870266.4716981137</v>
          </cell>
          <cell r="FG755">
            <v>3882857.4716981128</v>
          </cell>
          <cell r="FH755">
            <v>0</v>
          </cell>
          <cell r="FI755">
            <v>0</v>
          </cell>
          <cell r="FJ755">
            <v>0</v>
          </cell>
          <cell r="FK755">
            <v>0</v>
          </cell>
          <cell r="FL755">
            <v>0</v>
          </cell>
          <cell r="FM755">
            <v>0</v>
          </cell>
          <cell r="FN755">
            <v>0</v>
          </cell>
          <cell r="FO755">
            <v>0</v>
          </cell>
          <cell r="FP755">
            <v>0</v>
          </cell>
          <cell r="FV755">
            <v>0</v>
          </cell>
          <cell r="FW755">
            <v>0</v>
          </cell>
          <cell r="FX755">
            <v>0</v>
          </cell>
          <cell r="FY755">
            <v>0</v>
          </cell>
          <cell r="FZ755">
            <v>0</v>
          </cell>
          <cell r="GA755">
            <v>0</v>
          </cell>
          <cell r="GB755">
            <v>0</v>
          </cell>
          <cell r="GC755">
            <v>0</v>
          </cell>
          <cell r="GD755">
            <v>0</v>
          </cell>
          <cell r="GE755">
            <v>0</v>
          </cell>
          <cell r="GF755">
            <v>0</v>
          </cell>
          <cell r="GG755">
            <v>0</v>
          </cell>
          <cell r="GM755">
            <v>0</v>
          </cell>
          <cell r="GN755">
            <v>0</v>
          </cell>
          <cell r="GO755">
            <v>0</v>
          </cell>
          <cell r="GP755">
            <v>0</v>
          </cell>
          <cell r="GQ755">
            <v>0</v>
          </cell>
          <cell r="GR755">
            <v>0</v>
          </cell>
          <cell r="GS755">
            <v>0</v>
          </cell>
          <cell r="GT755">
            <v>0</v>
          </cell>
          <cell r="GU755">
            <v>0</v>
          </cell>
          <cell r="GV755">
            <v>0</v>
          </cell>
          <cell r="GW755">
            <v>0</v>
          </cell>
          <cell r="GX755">
            <v>0</v>
          </cell>
          <cell r="HD755">
            <v>0</v>
          </cell>
          <cell r="HE755">
            <v>0</v>
          </cell>
          <cell r="HF755">
            <v>0</v>
          </cell>
          <cell r="HG755">
            <v>0</v>
          </cell>
          <cell r="HH755">
            <v>0</v>
          </cell>
          <cell r="HN755" t="e">
            <v>#REF!</v>
          </cell>
        </row>
        <row r="756">
          <cell r="A756" t="str">
            <v>CalWINCalWINSecured Volumetric-RevCurrent FlashBPO</v>
          </cell>
          <cell r="B756" t="str">
            <v>CalWINSecured Volumetric-RevCurrent FlashBPO</v>
          </cell>
          <cell r="H756">
            <v>0</v>
          </cell>
          <cell r="J756">
            <v>0</v>
          </cell>
          <cell r="K756">
            <v>0</v>
          </cell>
          <cell r="L756">
            <v>0</v>
          </cell>
          <cell r="N756">
            <v>0</v>
          </cell>
          <cell r="O756">
            <v>0</v>
          </cell>
          <cell r="P756">
            <v>0</v>
          </cell>
          <cell r="Q756">
            <v>0</v>
          </cell>
          <cell r="S756">
            <v>0</v>
          </cell>
          <cell r="Y756">
            <v>0</v>
          </cell>
          <cell r="AA756">
            <v>0</v>
          </cell>
          <cell r="AB756">
            <v>0</v>
          </cell>
          <cell r="AC756">
            <v>0</v>
          </cell>
          <cell r="AE756">
            <v>0</v>
          </cell>
          <cell r="AF756">
            <v>0</v>
          </cell>
          <cell r="AG756">
            <v>0</v>
          </cell>
          <cell r="AH756">
            <v>0</v>
          </cell>
          <cell r="AJ756">
            <v>0</v>
          </cell>
          <cell r="AP756">
            <v>0</v>
          </cell>
          <cell r="AR756">
            <v>0</v>
          </cell>
          <cell r="AS756">
            <v>0</v>
          </cell>
          <cell r="AT756">
            <v>0</v>
          </cell>
          <cell r="AV756">
            <v>0</v>
          </cell>
          <cell r="AW756">
            <v>0</v>
          </cell>
          <cell r="AX756">
            <v>0</v>
          </cell>
          <cell r="AY756">
            <v>0</v>
          </cell>
          <cell r="BA756">
            <v>0</v>
          </cell>
          <cell r="BG756">
            <v>0</v>
          </cell>
          <cell r="BI756">
            <v>0</v>
          </cell>
          <cell r="BJ756">
            <v>0</v>
          </cell>
          <cell r="BK756">
            <v>0</v>
          </cell>
          <cell r="BM756">
            <v>0</v>
          </cell>
          <cell r="BN756">
            <v>0</v>
          </cell>
          <cell r="BO756">
            <v>0</v>
          </cell>
          <cell r="BP756">
            <v>0</v>
          </cell>
          <cell r="BR756">
            <v>0</v>
          </cell>
          <cell r="BX756">
            <v>0</v>
          </cell>
          <cell r="BZ756">
            <v>0</v>
          </cell>
          <cell r="CA756">
            <v>0</v>
          </cell>
          <cell r="CB756">
            <v>0</v>
          </cell>
          <cell r="CD756">
            <v>0</v>
          </cell>
          <cell r="CE756">
            <v>0</v>
          </cell>
          <cell r="CF756">
            <v>0</v>
          </cell>
          <cell r="CG756">
            <v>0</v>
          </cell>
          <cell r="CI756">
            <v>0</v>
          </cell>
          <cell r="CO756">
            <v>0</v>
          </cell>
          <cell r="CQ756">
            <v>0</v>
          </cell>
          <cell r="CR756">
            <v>0</v>
          </cell>
          <cell r="CS756">
            <v>0</v>
          </cell>
          <cell r="CU756">
            <v>0</v>
          </cell>
          <cell r="CV756">
            <v>0</v>
          </cell>
          <cell r="CW756">
            <v>0</v>
          </cell>
          <cell r="CX756">
            <v>0</v>
          </cell>
          <cell r="CZ756">
            <v>0</v>
          </cell>
          <cell r="DF756">
            <v>0</v>
          </cell>
          <cell r="DH756">
            <v>0</v>
          </cell>
          <cell r="DI756">
            <v>0</v>
          </cell>
          <cell r="DJ756">
            <v>0</v>
          </cell>
          <cell r="DK756">
            <v>0</v>
          </cell>
          <cell r="DL756">
            <v>0</v>
          </cell>
          <cell r="DM756">
            <v>0</v>
          </cell>
          <cell r="DN756">
            <v>0</v>
          </cell>
          <cell r="DO756">
            <v>0</v>
          </cell>
          <cell r="DP756">
            <v>0</v>
          </cell>
          <cell r="DQ756">
            <v>0</v>
          </cell>
          <cell r="DW756">
            <v>0</v>
          </cell>
          <cell r="DX756">
            <v>0</v>
          </cell>
          <cell r="DY756">
            <v>0</v>
          </cell>
          <cell r="DZ756">
            <v>0</v>
          </cell>
          <cell r="EA756">
            <v>0</v>
          </cell>
          <cell r="EB756">
            <v>0</v>
          </cell>
          <cell r="EC756">
            <v>0</v>
          </cell>
          <cell r="ED756">
            <v>0</v>
          </cell>
          <cell r="EE756">
            <v>0</v>
          </cell>
          <cell r="EF756">
            <v>0</v>
          </cell>
          <cell r="EG756">
            <v>0</v>
          </cell>
          <cell r="EH756">
            <v>0</v>
          </cell>
          <cell r="EN756">
            <v>0</v>
          </cell>
          <cell r="EO756">
            <v>0</v>
          </cell>
          <cell r="EP756">
            <v>0</v>
          </cell>
          <cell r="EQ756">
            <v>0</v>
          </cell>
          <cell r="ER756">
            <v>0</v>
          </cell>
          <cell r="ES756">
            <v>0</v>
          </cell>
          <cell r="ET756">
            <v>0</v>
          </cell>
          <cell r="EU756">
            <v>0</v>
          </cell>
          <cell r="EV756">
            <v>0</v>
          </cell>
          <cell r="EW756">
            <v>0</v>
          </cell>
          <cell r="EX756">
            <v>0</v>
          </cell>
          <cell r="EY756">
            <v>0</v>
          </cell>
          <cell r="FE756">
            <v>0</v>
          </cell>
          <cell r="FF756">
            <v>0</v>
          </cell>
          <cell r="FG756">
            <v>0</v>
          </cell>
          <cell r="FH756">
            <v>0</v>
          </cell>
          <cell r="FI756">
            <v>0</v>
          </cell>
          <cell r="FJ756">
            <v>0</v>
          </cell>
          <cell r="FK756">
            <v>0</v>
          </cell>
          <cell r="FL756">
            <v>0</v>
          </cell>
          <cell r="FM756">
            <v>0</v>
          </cell>
          <cell r="FN756">
            <v>0</v>
          </cell>
          <cell r="FO756">
            <v>0</v>
          </cell>
          <cell r="FP756">
            <v>0</v>
          </cell>
          <cell r="FV756">
            <v>0</v>
          </cell>
          <cell r="FW756">
            <v>0</v>
          </cell>
          <cell r="FX756">
            <v>0</v>
          </cell>
          <cell r="FY756">
            <v>0</v>
          </cell>
          <cell r="FZ756">
            <v>0</v>
          </cell>
          <cell r="GA756">
            <v>0</v>
          </cell>
          <cell r="GB756">
            <v>0</v>
          </cell>
          <cell r="GC756">
            <v>0</v>
          </cell>
          <cell r="GD756">
            <v>0</v>
          </cell>
          <cell r="GE756">
            <v>0</v>
          </cell>
          <cell r="GF756">
            <v>0</v>
          </cell>
          <cell r="GG756">
            <v>0</v>
          </cell>
          <cell r="GM756">
            <v>0</v>
          </cell>
          <cell r="GN756">
            <v>0</v>
          </cell>
          <cell r="GO756">
            <v>0</v>
          </cell>
          <cell r="GP756">
            <v>0</v>
          </cell>
          <cell r="GQ756">
            <v>0</v>
          </cell>
          <cell r="GR756">
            <v>0</v>
          </cell>
          <cell r="GS756">
            <v>0</v>
          </cell>
          <cell r="GT756">
            <v>0</v>
          </cell>
          <cell r="GU756">
            <v>0</v>
          </cell>
          <cell r="GV756">
            <v>0</v>
          </cell>
          <cell r="GW756">
            <v>0</v>
          </cell>
          <cell r="GX756">
            <v>0</v>
          </cell>
          <cell r="HD756">
            <v>0</v>
          </cell>
          <cell r="HE756">
            <v>0</v>
          </cell>
          <cell r="HF756">
            <v>0</v>
          </cell>
          <cell r="HG756">
            <v>0</v>
          </cell>
          <cell r="HH756">
            <v>0</v>
          </cell>
          <cell r="HN756" t="e">
            <v>#REF!</v>
          </cell>
        </row>
        <row r="757">
          <cell r="A757" t="str">
            <v>CalWINCalWINTotal-Secured-RevCurrent FlashBPO</v>
          </cell>
          <cell r="B757" t="str">
            <v>CalWINTotal-Secured-RevCurrent FlashBPO</v>
          </cell>
          <cell r="H757">
            <v>0</v>
          </cell>
          <cell r="J757">
            <v>0</v>
          </cell>
          <cell r="K757">
            <v>0</v>
          </cell>
          <cell r="L757">
            <v>0</v>
          </cell>
          <cell r="N757">
            <v>0</v>
          </cell>
          <cell r="O757">
            <v>0</v>
          </cell>
          <cell r="P757">
            <v>0</v>
          </cell>
          <cell r="Q757">
            <v>0</v>
          </cell>
          <cell r="S757">
            <v>0</v>
          </cell>
          <cell r="Y757">
            <v>0</v>
          </cell>
          <cell r="AA757">
            <v>0</v>
          </cell>
          <cell r="AB757">
            <v>0</v>
          </cell>
          <cell r="AC757">
            <v>0</v>
          </cell>
          <cell r="AE757">
            <v>0</v>
          </cell>
          <cell r="AF757">
            <v>0</v>
          </cell>
          <cell r="AG757">
            <v>0</v>
          </cell>
          <cell r="AH757">
            <v>0</v>
          </cell>
          <cell r="AJ757">
            <v>0</v>
          </cell>
          <cell r="AP757">
            <v>4667075.71</v>
          </cell>
          <cell r="AR757">
            <v>5201325.57</v>
          </cell>
          <cell r="AS757">
            <v>6352896.6900000004</v>
          </cell>
          <cell r="AT757">
            <v>5665242.46</v>
          </cell>
          <cell r="AV757">
            <v>4601064.68</v>
          </cell>
          <cell r="AW757">
            <v>6860259.7300000004</v>
          </cell>
          <cell r="AX757">
            <v>5474690.5899999999</v>
          </cell>
          <cell r="AY757">
            <v>6069180.8799999999</v>
          </cell>
          <cell r="BA757">
            <v>6999931.9100000001</v>
          </cell>
          <cell r="BG757">
            <v>6602441.5700000003</v>
          </cell>
          <cell r="BI757">
            <v>6826201.5</v>
          </cell>
          <cell r="BJ757">
            <v>7244892.0300000003</v>
          </cell>
          <cell r="BK757">
            <v>6368296.7999999998</v>
          </cell>
          <cell r="BM757">
            <v>7781792.6299999999</v>
          </cell>
          <cell r="BN757">
            <v>6749603.1600000001</v>
          </cell>
          <cell r="BO757">
            <v>7256427.9199999999</v>
          </cell>
          <cell r="BP757">
            <v>5834378.2400000002</v>
          </cell>
          <cell r="BR757">
            <v>9067715.6999999993</v>
          </cell>
          <cell r="BX757">
            <v>7559244.0899999999</v>
          </cell>
          <cell r="BZ757">
            <v>6230066.7000000002</v>
          </cell>
          <cell r="CA757">
            <v>7317255.54</v>
          </cell>
          <cell r="CB757">
            <v>7020745.54</v>
          </cell>
          <cell r="CD757">
            <v>7409983.5599999996</v>
          </cell>
          <cell r="CE757">
            <v>5130658.54</v>
          </cell>
          <cell r="CF757">
            <v>5418266.79</v>
          </cell>
          <cell r="CG757">
            <v>5281238.4400000004</v>
          </cell>
          <cell r="CI757">
            <v>7820090.4699999997</v>
          </cell>
          <cell r="CO757">
            <v>348040.96169811417</v>
          </cell>
          <cell r="CQ757">
            <v>6027997.0599999996</v>
          </cell>
          <cell r="CR757">
            <v>6593736.1299999999</v>
          </cell>
          <cell r="CS757">
            <v>5811269</v>
          </cell>
          <cell r="CU757">
            <v>6434498.7300000004</v>
          </cell>
          <cell r="CV757">
            <v>5750941.6599999992</v>
          </cell>
          <cell r="CW757">
            <v>5828091.6599999992</v>
          </cell>
          <cell r="CX757">
            <v>5992927.8700000001</v>
          </cell>
          <cell r="CZ757">
            <v>6834606.379999999</v>
          </cell>
          <cell r="DF757">
            <v>6327020.9799999995</v>
          </cell>
          <cell r="DH757">
            <v>6860558.6999999993</v>
          </cell>
          <cell r="DI757">
            <v>5858489.7000000002</v>
          </cell>
          <cell r="DJ757">
            <v>7831454</v>
          </cell>
          <cell r="DK757">
            <v>6538485.0000000009</v>
          </cell>
          <cell r="DL757">
            <v>6603201.5300000003</v>
          </cell>
          <cell r="DM757">
            <v>7327434</v>
          </cell>
          <cell r="DN757">
            <v>6858990</v>
          </cell>
          <cell r="DO757">
            <v>7369277</v>
          </cell>
          <cell r="DP757">
            <v>6501344</v>
          </cell>
          <cell r="DQ757">
            <v>6935057</v>
          </cell>
          <cell r="DW757">
            <v>7316206.9999999991</v>
          </cell>
          <cell r="DX757">
            <v>7206300</v>
          </cell>
          <cell r="DY757">
            <v>6039810.4700000007</v>
          </cell>
          <cell r="DZ757">
            <v>6998520</v>
          </cell>
          <cell r="EA757">
            <v>6889723</v>
          </cell>
          <cell r="EB757">
            <v>6820860.7400000012</v>
          </cell>
          <cell r="EC757">
            <v>5390327.7400000002</v>
          </cell>
          <cell r="ED757">
            <v>5773632.7400000002</v>
          </cell>
          <cell r="EE757">
            <v>3790794.7399999998</v>
          </cell>
          <cell r="EF757">
            <v>5401879.7400000002</v>
          </cell>
          <cell r="EG757">
            <v>6727180.7400000012</v>
          </cell>
          <cell r="EH757">
            <v>6586854.2716981107</v>
          </cell>
          <cell r="EN757">
            <v>6444328.2716981098</v>
          </cell>
          <cell r="EO757">
            <v>6965475.671698112</v>
          </cell>
          <cell r="EP757">
            <v>6755959.4716981137</v>
          </cell>
          <cell r="EQ757">
            <v>5691711.4716981128</v>
          </cell>
          <cell r="ER757">
            <v>5913265.4716981137</v>
          </cell>
          <cell r="ES757">
            <v>4975710.4716981137</v>
          </cell>
          <cell r="ET757">
            <v>4405991.4716981128</v>
          </cell>
          <cell r="EU757">
            <v>4392662.4716981128</v>
          </cell>
          <cell r="EV757">
            <v>4902776.4716981128</v>
          </cell>
          <cell r="EW757">
            <v>3871121.4716981137</v>
          </cell>
          <cell r="EX757">
            <v>3910266.4716981137</v>
          </cell>
          <cell r="EY757">
            <v>3962479.4716981133</v>
          </cell>
          <cell r="FE757">
            <v>3909495.4716981133</v>
          </cell>
          <cell r="FF757">
            <v>3870266.4716981137</v>
          </cell>
          <cell r="FG757">
            <v>3882857.4716981128</v>
          </cell>
          <cell r="FH757">
            <v>0</v>
          </cell>
          <cell r="FI757">
            <v>0</v>
          </cell>
          <cell r="FJ757">
            <v>0</v>
          </cell>
          <cell r="FK757">
            <v>0</v>
          </cell>
          <cell r="FL757">
            <v>0</v>
          </cell>
          <cell r="FM757">
            <v>0</v>
          </cell>
          <cell r="FN757">
            <v>0</v>
          </cell>
          <cell r="FO757">
            <v>0</v>
          </cell>
          <cell r="FP757">
            <v>0</v>
          </cell>
          <cell r="FV757">
            <v>0</v>
          </cell>
          <cell r="FW757">
            <v>0</v>
          </cell>
          <cell r="FX757">
            <v>0</v>
          </cell>
          <cell r="FY757">
            <v>0</v>
          </cell>
          <cell r="FZ757">
            <v>0</v>
          </cell>
          <cell r="GA757">
            <v>0</v>
          </cell>
          <cell r="GB757">
            <v>0</v>
          </cell>
          <cell r="GC757">
            <v>0</v>
          </cell>
          <cell r="GD757">
            <v>0</v>
          </cell>
          <cell r="GE757">
            <v>0</v>
          </cell>
          <cell r="GF757">
            <v>0</v>
          </cell>
          <cell r="GG757">
            <v>0</v>
          </cell>
          <cell r="GM757">
            <v>0</v>
          </cell>
          <cell r="GN757">
            <v>0</v>
          </cell>
          <cell r="GO757">
            <v>0</v>
          </cell>
          <cell r="GP757">
            <v>0</v>
          </cell>
          <cell r="GQ757">
            <v>0</v>
          </cell>
          <cell r="GR757">
            <v>0</v>
          </cell>
          <cell r="GS757">
            <v>0</v>
          </cell>
          <cell r="GT757">
            <v>0</v>
          </cell>
          <cell r="GU757">
            <v>0</v>
          </cell>
          <cell r="GV757">
            <v>0</v>
          </cell>
          <cell r="GW757">
            <v>0</v>
          </cell>
          <cell r="GX757">
            <v>0</v>
          </cell>
          <cell r="HD757">
            <v>0</v>
          </cell>
          <cell r="HE757">
            <v>0</v>
          </cell>
          <cell r="HF757">
            <v>0</v>
          </cell>
          <cell r="HG757">
            <v>0</v>
          </cell>
          <cell r="HH757">
            <v>0</v>
          </cell>
          <cell r="HN757" t="e">
            <v>#REF!</v>
          </cell>
        </row>
        <row r="758">
          <cell r="A758" t="str">
            <v>CalWINCalWINAIB New Sales-RevCurrent FlashBPO</v>
          </cell>
          <cell r="B758" t="str">
            <v>CalWINAIB New Sales-RevCurrent FlashBPO</v>
          </cell>
          <cell r="H758">
            <v>0</v>
          </cell>
          <cell r="J758">
            <v>0</v>
          </cell>
          <cell r="K758">
            <v>0</v>
          </cell>
          <cell r="L758">
            <v>0</v>
          </cell>
          <cell r="N758">
            <v>0</v>
          </cell>
          <cell r="O758">
            <v>0</v>
          </cell>
          <cell r="P758">
            <v>0</v>
          </cell>
          <cell r="Q758">
            <v>0</v>
          </cell>
          <cell r="S758">
            <v>0</v>
          </cell>
          <cell r="Y758">
            <v>0</v>
          </cell>
          <cell r="AA758">
            <v>0</v>
          </cell>
          <cell r="AB758">
            <v>0</v>
          </cell>
          <cell r="AC758">
            <v>0</v>
          </cell>
          <cell r="AE758">
            <v>0</v>
          </cell>
          <cell r="AF758">
            <v>0</v>
          </cell>
          <cell r="AG758">
            <v>0</v>
          </cell>
          <cell r="AH758">
            <v>0</v>
          </cell>
          <cell r="AJ758">
            <v>0</v>
          </cell>
          <cell r="AP758">
            <v>0</v>
          </cell>
          <cell r="AR758">
            <v>0</v>
          </cell>
          <cell r="AS758">
            <v>0</v>
          </cell>
          <cell r="AT758">
            <v>0</v>
          </cell>
          <cell r="AV758">
            <v>0</v>
          </cell>
          <cell r="AW758">
            <v>0</v>
          </cell>
          <cell r="AX758">
            <v>0</v>
          </cell>
          <cell r="AY758">
            <v>0</v>
          </cell>
          <cell r="BA758">
            <v>0</v>
          </cell>
          <cell r="BG758">
            <v>0</v>
          </cell>
          <cell r="BI758">
            <v>0</v>
          </cell>
          <cell r="BJ758">
            <v>0</v>
          </cell>
          <cell r="BK758">
            <v>0</v>
          </cell>
          <cell r="BM758">
            <v>0</v>
          </cell>
          <cell r="BN758">
            <v>0</v>
          </cell>
          <cell r="BO758">
            <v>0</v>
          </cell>
          <cell r="BP758">
            <v>0</v>
          </cell>
          <cell r="BR758">
            <v>0</v>
          </cell>
          <cell r="BX758">
            <v>0</v>
          </cell>
          <cell r="BZ758">
            <v>0</v>
          </cell>
          <cell r="CA758">
            <v>0</v>
          </cell>
          <cell r="CB758">
            <v>0</v>
          </cell>
          <cell r="CD758">
            <v>0</v>
          </cell>
          <cell r="CE758">
            <v>0</v>
          </cell>
          <cell r="CF758">
            <v>0</v>
          </cell>
          <cell r="CG758">
            <v>0</v>
          </cell>
          <cell r="CI758">
            <v>0</v>
          </cell>
          <cell r="CO758">
            <v>4958079.5999999996</v>
          </cell>
          <cell r="CQ758">
            <v>-7.588301885277815</v>
          </cell>
          <cell r="CR758">
            <v>-126635.2683018872</v>
          </cell>
          <cell r="CS758">
            <v>467492.97169811366</v>
          </cell>
          <cell r="CU758">
            <v>1361274.7416981114</v>
          </cell>
          <cell r="CV758">
            <v>-154747.52830188686</v>
          </cell>
          <cell r="CW758">
            <v>709356.7716981133</v>
          </cell>
          <cell r="CX758">
            <v>879042.16169811296</v>
          </cell>
          <cell r="CZ758">
            <v>1004736.0716981129</v>
          </cell>
          <cell r="DF758">
            <v>998343.47169811255</v>
          </cell>
          <cell r="DH758">
            <v>141540.87169811327</v>
          </cell>
          <cell r="DI758">
            <v>1154116.071698114</v>
          </cell>
          <cell r="DJ758">
            <v>330840.47169811314</v>
          </cell>
          <cell r="DK758">
            <v>0.41169811333929829</v>
          </cell>
          <cell r="DL758">
            <v>1.6981136923277518E-3</v>
          </cell>
          <cell r="DM758">
            <v>0.47169811296043918</v>
          </cell>
          <cell r="DN758">
            <v>-0.52830188587904559</v>
          </cell>
          <cell r="DO758">
            <v>0.4716981127330655</v>
          </cell>
          <cell r="DP758">
            <v>18.47169811344429</v>
          </cell>
          <cell r="DQ758">
            <v>-0.52830188610641926</v>
          </cell>
          <cell r="DW758">
            <v>0.47169811341518653</v>
          </cell>
          <cell r="DX758">
            <v>-36.528301886846748</v>
          </cell>
          <cell r="DY758">
            <v>1.6981125554593746E-3</v>
          </cell>
          <cell r="DZ758">
            <v>-1.830188784879283E-2</v>
          </cell>
          <cell r="EA758">
            <v>0.47169811409730755</v>
          </cell>
          <cell r="EB758">
            <v>-0.26830188767235086</v>
          </cell>
          <cell r="EC758">
            <v>-0.26830188767235086</v>
          </cell>
          <cell r="ED758">
            <v>-0.26830188679127787</v>
          </cell>
          <cell r="EE758">
            <v>-0.26830188676285616</v>
          </cell>
          <cell r="EF758">
            <v>-0.26830188653548248</v>
          </cell>
          <cell r="EG758">
            <v>-0.26830188835447188</v>
          </cell>
          <cell r="EH758">
            <v>0.20000000313302735</v>
          </cell>
          <cell r="EN758">
            <v>0.20000000267828</v>
          </cell>
          <cell r="EO758">
            <v>-4.5474735088646412E-10</v>
          </cell>
          <cell r="EP758">
            <v>2.8421709430404007E-10</v>
          </cell>
          <cell r="EQ758">
            <v>407441.00000000006</v>
          </cell>
          <cell r="ER758">
            <v>682483</v>
          </cell>
          <cell r="ES758">
            <v>795815.73333333316</v>
          </cell>
          <cell r="ET758">
            <v>1378586.8000000005</v>
          </cell>
          <cell r="EU758">
            <v>1487814.1333333333</v>
          </cell>
          <cell r="EV758">
            <v>1676019.8000000007</v>
          </cell>
          <cell r="EW758">
            <v>2423973</v>
          </cell>
          <cell r="EX758">
            <v>2440560</v>
          </cell>
          <cell r="EY758">
            <v>2521550.333333333</v>
          </cell>
          <cell r="FE758">
            <v>2525199.3333333335</v>
          </cell>
          <cell r="FF758">
            <v>2565626.333333333</v>
          </cell>
          <cell r="FG758">
            <v>2161709.6666666665</v>
          </cell>
          <cell r="FH758">
            <v>5963761.6666666651</v>
          </cell>
          <cell r="FI758">
            <v>5976500.666666667</v>
          </cell>
          <cell r="FJ758">
            <v>0</v>
          </cell>
          <cell r="FK758">
            <v>0</v>
          </cell>
          <cell r="FL758">
            <v>0</v>
          </cell>
          <cell r="FM758">
            <v>0</v>
          </cell>
          <cell r="FN758">
            <v>0</v>
          </cell>
          <cell r="FO758">
            <v>0</v>
          </cell>
          <cell r="FP758">
            <v>0</v>
          </cell>
          <cell r="FV758">
            <v>0</v>
          </cell>
          <cell r="FW758">
            <v>0</v>
          </cell>
          <cell r="FX758">
            <v>0</v>
          </cell>
          <cell r="FY758">
            <v>0</v>
          </cell>
          <cell r="FZ758">
            <v>0</v>
          </cell>
          <cell r="GA758">
            <v>0</v>
          </cell>
          <cell r="GB758">
            <v>0</v>
          </cell>
          <cell r="GC758">
            <v>0</v>
          </cell>
          <cell r="GD758">
            <v>0</v>
          </cell>
          <cell r="GE758">
            <v>0</v>
          </cell>
          <cell r="GF758">
            <v>0</v>
          </cell>
          <cell r="GG758">
            <v>0</v>
          </cell>
          <cell r="GM758">
            <v>0</v>
          </cell>
          <cell r="GN758">
            <v>0</v>
          </cell>
          <cell r="GO758">
            <v>0</v>
          </cell>
          <cell r="GP758">
            <v>0</v>
          </cell>
          <cell r="GQ758">
            <v>0</v>
          </cell>
          <cell r="GR758">
            <v>0</v>
          </cell>
          <cell r="GS758">
            <v>0</v>
          </cell>
          <cell r="GT758">
            <v>0</v>
          </cell>
          <cell r="GU758">
            <v>0</v>
          </cell>
          <cell r="GV758">
            <v>0</v>
          </cell>
          <cell r="GW758">
            <v>0</v>
          </cell>
          <cell r="GX758">
            <v>0</v>
          </cell>
          <cell r="HD758">
            <v>0</v>
          </cell>
          <cell r="HE758">
            <v>0</v>
          </cell>
          <cell r="HF758">
            <v>0</v>
          </cell>
          <cell r="HG758">
            <v>0</v>
          </cell>
          <cell r="HH758">
            <v>0</v>
          </cell>
          <cell r="HN758" t="e">
            <v>#REF!</v>
          </cell>
        </row>
        <row r="759">
          <cell r="A759" t="str">
            <v>CalWINCalWINTotal-RevCurrent FlashBPO</v>
          </cell>
          <cell r="B759" t="str">
            <v>CalWINTotal-RevCurrent FlashBPO</v>
          </cell>
          <cell r="H759">
            <v>0</v>
          </cell>
          <cell r="J759">
            <v>0</v>
          </cell>
          <cell r="K759">
            <v>0</v>
          </cell>
          <cell r="L759">
            <v>0</v>
          </cell>
          <cell r="N759">
            <v>0</v>
          </cell>
          <cell r="O759">
            <v>0</v>
          </cell>
          <cell r="P759">
            <v>0</v>
          </cell>
          <cell r="Q759">
            <v>0</v>
          </cell>
          <cell r="S759">
            <v>0</v>
          </cell>
          <cell r="Y759">
            <v>0</v>
          </cell>
          <cell r="AA759">
            <v>0</v>
          </cell>
          <cell r="AB759">
            <v>0</v>
          </cell>
          <cell r="AC759">
            <v>0</v>
          </cell>
          <cell r="AE759">
            <v>0</v>
          </cell>
          <cell r="AF759">
            <v>0</v>
          </cell>
          <cell r="AG759">
            <v>0</v>
          </cell>
          <cell r="AH759">
            <v>0</v>
          </cell>
          <cell r="AJ759">
            <v>0</v>
          </cell>
          <cell r="AP759">
            <v>4667075.71</v>
          </cell>
          <cell r="AR759">
            <v>5201325.57</v>
          </cell>
          <cell r="AS759">
            <v>6352896.6900000004</v>
          </cell>
          <cell r="AT759">
            <v>5665242.46</v>
          </cell>
          <cell r="AV759">
            <v>4601064.68</v>
          </cell>
          <cell r="AW759">
            <v>6860259.7300000004</v>
          </cell>
          <cell r="AX759">
            <v>5474690.5899999999</v>
          </cell>
          <cell r="AY759">
            <v>6069180.8799999999</v>
          </cell>
          <cell r="BA759">
            <v>6999931.9100000001</v>
          </cell>
          <cell r="BG759">
            <v>6602441.5700000003</v>
          </cell>
          <cell r="BI759">
            <v>6826201.5</v>
          </cell>
          <cell r="BJ759">
            <v>7244892.0300000003</v>
          </cell>
          <cell r="BK759">
            <v>6368296.7999999998</v>
          </cell>
          <cell r="BM759">
            <v>7781792.6299999999</v>
          </cell>
          <cell r="BN759">
            <v>6749603.1600000001</v>
          </cell>
          <cell r="BO759">
            <v>7256427.9199999999</v>
          </cell>
          <cell r="BP759">
            <v>5834378.2400000002</v>
          </cell>
          <cell r="BR759">
            <v>9067715.6999999993</v>
          </cell>
          <cell r="BX759">
            <v>7559244.0899999999</v>
          </cell>
          <cell r="BZ759">
            <v>6230066.7000000002</v>
          </cell>
          <cell r="CA759">
            <v>7317255.54</v>
          </cell>
          <cell r="CB759">
            <v>7020745.54</v>
          </cell>
          <cell r="CD759">
            <v>7409983.5599999996</v>
          </cell>
          <cell r="CE759">
            <v>5130658.54</v>
          </cell>
          <cell r="CF759">
            <v>5418266.79</v>
          </cell>
          <cell r="CG759">
            <v>5281238.4400000004</v>
          </cell>
          <cell r="CI759">
            <v>7820090.4699999997</v>
          </cell>
          <cell r="CO759">
            <v>5306120.5616981145</v>
          </cell>
          <cell r="CQ759">
            <v>6027989.4716981146</v>
          </cell>
          <cell r="CR759">
            <v>6467100.8616981125</v>
          </cell>
          <cell r="CS759">
            <v>6278761.9716981137</v>
          </cell>
          <cell r="CU759">
            <v>7795773.4716981119</v>
          </cell>
          <cell r="CV759">
            <v>5596194.1316981129</v>
          </cell>
          <cell r="CW759">
            <v>6537448.4316981127</v>
          </cell>
          <cell r="CX759">
            <v>6871970.0316981133</v>
          </cell>
          <cell r="CZ759">
            <v>7839342.4516981123</v>
          </cell>
          <cell r="DF759">
            <v>7325364.4516981123</v>
          </cell>
          <cell r="DH759">
            <v>7002099.5716981124</v>
          </cell>
          <cell r="DI759">
            <v>7012605.7716981145</v>
          </cell>
          <cell r="DJ759">
            <v>8162294.4716981128</v>
          </cell>
          <cell r="DK759">
            <v>6538485.4116981141</v>
          </cell>
          <cell r="DL759">
            <v>6603201.5316981142</v>
          </cell>
          <cell r="DM759">
            <v>7327434.4716981128</v>
          </cell>
          <cell r="DN759">
            <v>6858989.4716981146</v>
          </cell>
          <cell r="DO759">
            <v>7369277.4716981128</v>
          </cell>
          <cell r="DP759">
            <v>6501362.4716981137</v>
          </cell>
          <cell r="DQ759">
            <v>6935056.4716981137</v>
          </cell>
          <cell r="DW759">
            <v>7316207.4716981137</v>
          </cell>
          <cell r="DX759">
            <v>7206263.4716981137</v>
          </cell>
          <cell r="DY759">
            <v>6039810.4716981128</v>
          </cell>
          <cell r="DZ759">
            <v>6998519.9816981135</v>
          </cell>
          <cell r="EA759">
            <v>6889723.4716981137</v>
          </cell>
          <cell r="EB759">
            <v>6820860.4716981137</v>
          </cell>
          <cell r="EC759">
            <v>5390327.4716981128</v>
          </cell>
          <cell r="ED759">
            <v>5773632.4716981137</v>
          </cell>
          <cell r="EE759">
            <v>3790794.4716981128</v>
          </cell>
          <cell r="EF759">
            <v>5401879.4716981137</v>
          </cell>
          <cell r="EG759">
            <v>6727180.4716981128</v>
          </cell>
          <cell r="EH759">
            <v>6586854.4716981137</v>
          </cell>
          <cell r="EN759">
            <v>6444328.4716981128</v>
          </cell>
          <cell r="EO759">
            <v>6965475.671698112</v>
          </cell>
          <cell r="EP759">
            <v>6755959.4716981137</v>
          </cell>
          <cell r="EQ759">
            <v>6099152.4716981128</v>
          </cell>
          <cell r="ER759">
            <v>6595748.4716981137</v>
          </cell>
          <cell r="ES759">
            <v>5771526.2050314471</v>
          </cell>
          <cell r="ET759">
            <v>5784578.2716981135</v>
          </cell>
          <cell r="EU759">
            <v>5880476.6050314466</v>
          </cell>
          <cell r="EV759">
            <v>6578796.2716981135</v>
          </cell>
          <cell r="EW759">
            <v>6295094.4716981137</v>
          </cell>
          <cell r="EX759">
            <v>6350826.4716981137</v>
          </cell>
          <cell r="EY759">
            <v>6484029.8050314467</v>
          </cell>
          <cell r="FE759">
            <v>6434694.8050314467</v>
          </cell>
          <cell r="FF759">
            <v>6435892.8050314458</v>
          </cell>
          <cell r="FG759">
            <v>6044567.1383647798</v>
          </cell>
          <cell r="FH759">
            <v>5963761.6666666651</v>
          </cell>
          <cell r="FI759">
            <v>5976500.666666667</v>
          </cell>
          <cell r="FJ759">
            <v>0</v>
          </cell>
          <cell r="FK759">
            <v>0</v>
          </cell>
          <cell r="FL759">
            <v>0</v>
          </cell>
          <cell r="FM759">
            <v>0</v>
          </cell>
          <cell r="FN759">
            <v>0</v>
          </cell>
          <cell r="FO759">
            <v>0</v>
          </cell>
          <cell r="FP759">
            <v>0</v>
          </cell>
          <cell r="FV759">
            <v>0</v>
          </cell>
          <cell r="FW759">
            <v>0</v>
          </cell>
          <cell r="FX759">
            <v>0</v>
          </cell>
          <cell r="FY759">
            <v>0</v>
          </cell>
          <cell r="FZ759">
            <v>0</v>
          </cell>
          <cell r="GA759">
            <v>0</v>
          </cell>
          <cell r="GB759">
            <v>0</v>
          </cell>
          <cell r="GC759">
            <v>0</v>
          </cell>
          <cell r="GD759">
            <v>0</v>
          </cell>
          <cell r="GE759">
            <v>0</v>
          </cell>
          <cell r="GF759">
            <v>0</v>
          </cell>
          <cell r="GG759">
            <v>0</v>
          </cell>
          <cell r="GM759">
            <v>0</v>
          </cell>
          <cell r="GN759">
            <v>0</v>
          </cell>
          <cell r="GO759">
            <v>0</v>
          </cell>
          <cell r="GP759">
            <v>0</v>
          </cell>
          <cell r="GQ759">
            <v>0</v>
          </cell>
          <cell r="GR759">
            <v>0</v>
          </cell>
          <cell r="GS759">
            <v>0</v>
          </cell>
          <cell r="GT759">
            <v>0</v>
          </cell>
          <cell r="GU759">
            <v>0</v>
          </cell>
          <cell r="GV759">
            <v>0</v>
          </cell>
          <cell r="GW759">
            <v>0</v>
          </cell>
          <cell r="GX759">
            <v>0</v>
          </cell>
          <cell r="HD759">
            <v>0</v>
          </cell>
          <cell r="HE759">
            <v>0</v>
          </cell>
          <cell r="HF759">
            <v>0</v>
          </cell>
          <cell r="HG759">
            <v>0</v>
          </cell>
          <cell r="HH759">
            <v>0</v>
          </cell>
          <cell r="HN759" t="e">
            <v>#REF!</v>
          </cell>
        </row>
        <row r="760">
          <cell r="A760" t="str">
            <v>CalWINCalWINSecured Baseline-ExpCurrent FlashBPO</v>
          </cell>
          <cell r="B760" t="str">
            <v>CalWINSecured Baseline-ExpCurrent FlashBPO</v>
          </cell>
          <cell r="H760">
            <v>0</v>
          </cell>
          <cell r="J760">
            <v>0</v>
          </cell>
          <cell r="K760">
            <v>0</v>
          </cell>
          <cell r="L760">
            <v>0</v>
          </cell>
          <cell r="N760">
            <v>0</v>
          </cell>
          <cell r="O760">
            <v>0</v>
          </cell>
          <cell r="P760">
            <v>0</v>
          </cell>
          <cell r="Q760">
            <v>0</v>
          </cell>
          <cell r="S760">
            <v>1255590559.4604568</v>
          </cell>
          <cell r="Y760">
            <v>0</v>
          </cell>
          <cell r="AA760">
            <v>0</v>
          </cell>
          <cell r="AB760">
            <v>0</v>
          </cell>
          <cell r="AC760">
            <v>0</v>
          </cell>
          <cell r="AE760">
            <v>0</v>
          </cell>
          <cell r="AF760">
            <v>0</v>
          </cell>
          <cell r="AG760">
            <v>0</v>
          </cell>
          <cell r="AH760">
            <v>0</v>
          </cell>
          <cell r="AJ760">
            <v>0</v>
          </cell>
          <cell r="AP760">
            <v>3566384.99</v>
          </cell>
          <cell r="AR760">
            <v>4020775.96</v>
          </cell>
          <cell r="AS760">
            <v>3915602.73</v>
          </cell>
          <cell r="AT760">
            <v>3462351.04</v>
          </cell>
          <cell r="AV760">
            <v>3392688.8</v>
          </cell>
          <cell r="AW760">
            <v>3731099.64</v>
          </cell>
          <cell r="AX760">
            <v>3631925.51</v>
          </cell>
          <cell r="AY760">
            <v>3908968.92</v>
          </cell>
          <cell r="BA760">
            <v>5345764.9400000004</v>
          </cell>
          <cell r="BG760">
            <v>4396658.99</v>
          </cell>
          <cell r="BI760">
            <v>4712165.51</v>
          </cell>
          <cell r="BJ760">
            <v>6032094.0999999996</v>
          </cell>
          <cell r="BK760">
            <v>5596079.2999999998</v>
          </cell>
          <cell r="BM760">
            <v>5028656.82</v>
          </cell>
          <cell r="BN760">
            <v>4345426.96</v>
          </cell>
          <cell r="BO760">
            <v>5594657.6900000004</v>
          </cell>
          <cell r="BP760">
            <v>5539577.9299999997</v>
          </cell>
          <cell r="BR760">
            <v>6602329.4199999999</v>
          </cell>
          <cell r="BX760">
            <v>5525679.5</v>
          </cell>
          <cell r="BZ760">
            <v>6395564.9100000001</v>
          </cell>
          <cell r="CA760">
            <v>5296578.0999999996</v>
          </cell>
          <cell r="CB760">
            <v>5049437.9800000004</v>
          </cell>
          <cell r="CD760">
            <v>4572857.55</v>
          </cell>
          <cell r="CE760">
            <v>4650974.17</v>
          </cell>
          <cell r="CF760">
            <v>5243828.03</v>
          </cell>
          <cell r="CG760">
            <v>5583013.7300000004</v>
          </cell>
          <cell r="CI760">
            <v>6069470.3800000008</v>
          </cell>
          <cell r="CO760">
            <v>4887488.0624000002</v>
          </cell>
          <cell r="CQ760">
            <v>6623138.7571900012</v>
          </cell>
          <cell r="CR760">
            <v>6196726.0197700001</v>
          </cell>
          <cell r="CS760">
            <v>5794830.1014999999</v>
          </cell>
          <cell r="CU760">
            <v>5418150.7157699997</v>
          </cell>
          <cell r="CV760">
            <v>5622270.9342399994</v>
          </cell>
          <cell r="CW760">
            <v>6527398.3818300003</v>
          </cell>
          <cell r="CX760">
            <v>5543540.1151400022</v>
          </cell>
          <cell r="CZ760">
            <v>5743429.313740002</v>
          </cell>
          <cell r="DF760">
            <v>5083951.5688300021</v>
          </cell>
          <cell r="DH760">
            <v>4997972.209693335</v>
          </cell>
          <cell r="DI760">
            <v>5422077.6222100016</v>
          </cell>
          <cell r="DJ760">
            <v>5468662.6339400001</v>
          </cell>
          <cell r="DK760">
            <v>5219877.8452399997</v>
          </cell>
          <cell r="DL760">
            <v>5790547.7060185168</v>
          </cell>
          <cell r="DM760">
            <v>5552989.4158333493</v>
          </cell>
          <cell r="DN760">
            <v>5220284.9958333336</v>
          </cell>
          <cell r="DO760">
            <v>5133399.3233333332</v>
          </cell>
          <cell r="DP760">
            <v>5025098.8479026817</v>
          </cell>
          <cell r="DQ760">
            <v>5111798.8810304236</v>
          </cell>
          <cell r="DW760">
            <v>4067165.7168518524</v>
          </cell>
          <cell r="DX760">
            <v>4567869.5626851851</v>
          </cell>
          <cell r="DY760">
            <v>4601315.6893518521</v>
          </cell>
          <cell r="DZ760">
            <v>4915571.506851851</v>
          </cell>
          <cell r="EA760">
            <v>5105350.3468518527</v>
          </cell>
          <cell r="EB760">
            <v>4869646.1266666679</v>
          </cell>
          <cell r="EC760">
            <v>4731048.5133333327</v>
          </cell>
          <cell r="ED760">
            <v>4820874.7718518525</v>
          </cell>
          <cell r="EE760">
            <v>3865699.840185185</v>
          </cell>
          <cell r="EF760">
            <v>4086517.5985185187</v>
          </cell>
          <cell r="EG760">
            <v>3925494.4760185182</v>
          </cell>
          <cell r="EH760">
            <v>4303767.415</v>
          </cell>
          <cell r="EN760">
            <v>4168308.236018518</v>
          </cell>
          <cell r="EO760">
            <v>3973179.1041666665</v>
          </cell>
          <cell r="EP760">
            <v>4272617.7802609671</v>
          </cell>
          <cell r="EQ760">
            <v>4202970.5118824905</v>
          </cell>
          <cell r="ER760">
            <v>4182342.7300086021</v>
          </cell>
          <cell r="ES760">
            <v>3821038.6729006222</v>
          </cell>
          <cell r="ET760">
            <v>3696966.4674105053</v>
          </cell>
          <cell r="EU760">
            <v>3329571.7942947606</v>
          </cell>
          <cell r="EV760">
            <v>3436921.959156476</v>
          </cell>
          <cell r="EW760">
            <v>3240471.8160278988</v>
          </cell>
          <cell r="EX760">
            <v>2852422.9347984511</v>
          </cell>
          <cell r="EY760">
            <v>3239298.9728316115</v>
          </cell>
          <cell r="FE760">
            <v>2948421.0630762093</v>
          </cell>
          <cell r="FF760">
            <v>2640274.5996787632</v>
          </cell>
          <cell r="FG760">
            <v>2866072.0122571629</v>
          </cell>
          <cell r="FH760">
            <v>3103072.0122571634</v>
          </cell>
          <cell r="FI760">
            <v>2866072.0122571629</v>
          </cell>
          <cell r="FJ760">
            <v>0</v>
          </cell>
          <cell r="FK760">
            <v>0</v>
          </cell>
          <cell r="FL760">
            <v>0</v>
          </cell>
          <cell r="FM760">
            <v>0</v>
          </cell>
          <cell r="FN760">
            <v>0</v>
          </cell>
          <cell r="FO760">
            <v>0</v>
          </cell>
          <cell r="FP760">
            <v>0</v>
          </cell>
          <cell r="FV760">
            <v>0</v>
          </cell>
          <cell r="FW760">
            <v>0</v>
          </cell>
          <cell r="FX760">
            <v>0</v>
          </cell>
          <cell r="FY760">
            <v>0</v>
          </cell>
          <cell r="FZ760">
            <v>0</v>
          </cell>
          <cell r="GA760">
            <v>0</v>
          </cell>
          <cell r="GB760">
            <v>0</v>
          </cell>
          <cell r="GC760">
            <v>0</v>
          </cell>
          <cell r="GD760">
            <v>0</v>
          </cell>
          <cell r="GE760">
            <v>0</v>
          </cell>
          <cell r="GF760">
            <v>0</v>
          </cell>
          <cell r="GG760">
            <v>0</v>
          </cell>
          <cell r="GM760">
            <v>0</v>
          </cell>
          <cell r="GN760">
            <v>0</v>
          </cell>
          <cell r="GO760">
            <v>0</v>
          </cell>
          <cell r="GP760">
            <v>0</v>
          </cell>
          <cell r="GQ760">
            <v>0</v>
          </cell>
          <cell r="GR760">
            <v>0</v>
          </cell>
          <cell r="GS760">
            <v>0</v>
          </cell>
          <cell r="GT760">
            <v>0</v>
          </cell>
          <cell r="GU760">
            <v>0</v>
          </cell>
          <cell r="GV760">
            <v>0</v>
          </cell>
          <cell r="GW760">
            <v>0</v>
          </cell>
          <cell r="GX760">
            <v>0</v>
          </cell>
          <cell r="HD760">
            <v>0</v>
          </cell>
          <cell r="HE760">
            <v>0</v>
          </cell>
          <cell r="HF760">
            <v>0</v>
          </cell>
          <cell r="HG760">
            <v>0</v>
          </cell>
          <cell r="HH760">
            <v>0</v>
          </cell>
          <cell r="HN760" t="e">
            <v>#REF!</v>
          </cell>
        </row>
        <row r="761">
          <cell r="A761" t="str">
            <v>CalWINCalWINSecured Volumetric-ExpCurrent FlashBPO</v>
          </cell>
          <cell r="B761" t="str">
            <v>CalWINSecured Volumetric-ExpCurrent FlashBPO</v>
          </cell>
          <cell r="H761">
            <v>0</v>
          </cell>
          <cell r="J761">
            <v>0</v>
          </cell>
          <cell r="K761">
            <v>0</v>
          </cell>
          <cell r="L761">
            <v>0</v>
          </cell>
          <cell r="N761">
            <v>0</v>
          </cell>
          <cell r="O761">
            <v>0</v>
          </cell>
          <cell r="P761">
            <v>0</v>
          </cell>
          <cell r="Q761">
            <v>0</v>
          </cell>
          <cell r="S761">
            <v>0</v>
          </cell>
          <cell r="Y761">
            <v>0</v>
          </cell>
          <cell r="AA761">
            <v>0</v>
          </cell>
          <cell r="AB761">
            <v>0</v>
          </cell>
          <cell r="AC761">
            <v>0</v>
          </cell>
          <cell r="AE761">
            <v>0</v>
          </cell>
          <cell r="AF761">
            <v>0</v>
          </cell>
          <cell r="AG761">
            <v>0</v>
          </cell>
          <cell r="AH761">
            <v>0</v>
          </cell>
          <cell r="AJ761">
            <v>0</v>
          </cell>
          <cell r="AP761">
            <v>0</v>
          </cell>
          <cell r="AR761">
            <v>0</v>
          </cell>
          <cell r="AS761">
            <v>0</v>
          </cell>
          <cell r="AT761">
            <v>0</v>
          </cell>
          <cell r="AV761">
            <v>0</v>
          </cell>
          <cell r="AW761">
            <v>0</v>
          </cell>
          <cell r="AX761">
            <v>0</v>
          </cell>
          <cell r="AY761">
            <v>0</v>
          </cell>
          <cell r="BA761">
            <v>0</v>
          </cell>
          <cell r="BG761">
            <v>0</v>
          </cell>
          <cell r="BI761">
            <v>0</v>
          </cell>
          <cell r="BJ761">
            <v>0</v>
          </cell>
          <cell r="BK761">
            <v>0</v>
          </cell>
          <cell r="BM761">
            <v>0</v>
          </cell>
          <cell r="BN761">
            <v>0</v>
          </cell>
          <cell r="BO761">
            <v>0</v>
          </cell>
          <cell r="BP761">
            <v>0</v>
          </cell>
          <cell r="BR761">
            <v>0</v>
          </cell>
          <cell r="BX761">
            <v>0</v>
          </cell>
          <cell r="BZ761">
            <v>0</v>
          </cell>
          <cell r="CA761">
            <v>0</v>
          </cell>
          <cell r="CB761">
            <v>0</v>
          </cell>
          <cell r="CD761">
            <v>0</v>
          </cell>
          <cell r="CE761">
            <v>0</v>
          </cell>
          <cell r="CF761">
            <v>0</v>
          </cell>
          <cell r="CG761">
            <v>0</v>
          </cell>
          <cell r="CI761">
            <v>0</v>
          </cell>
          <cell r="CO761">
            <v>0</v>
          </cell>
          <cell r="CQ761">
            <v>0</v>
          </cell>
          <cell r="CR761">
            <v>0</v>
          </cell>
          <cell r="CS761">
            <v>0</v>
          </cell>
          <cell r="CU761">
            <v>0</v>
          </cell>
          <cell r="CV761">
            <v>0</v>
          </cell>
          <cell r="CW761">
            <v>0</v>
          </cell>
          <cell r="CX761">
            <v>0</v>
          </cell>
          <cell r="CZ761">
            <v>0</v>
          </cell>
          <cell r="DF761">
            <v>0</v>
          </cell>
          <cell r="DH761">
            <v>0</v>
          </cell>
          <cell r="DI761">
            <v>0</v>
          </cell>
          <cell r="DJ761">
            <v>0</v>
          </cell>
          <cell r="DK761">
            <v>0</v>
          </cell>
          <cell r="DL761">
            <v>0</v>
          </cell>
          <cell r="DM761">
            <v>0</v>
          </cell>
          <cell r="DN761">
            <v>0</v>
          </cell>
          <cell r="DO761">
            <v>0</v>
          </cell>
          <cell r="DP761">
            <v>0</v>
          </cell>
          <cell r="DQ761">
            <v>0</v>
          </cell>
          <cell r="DW761">
            <v>0</v>
          </cell>
          <cell r="DX761">
            <v>0</v>
          </cell>
          <cell r="DY761">
            <v>0</v>
          </cell>
          <cell r="DZ761">
            <v>0</v>
          </cell>
          <cell r="EA761">
            <v>0</v>
          </cell>
          <cell r="EB761">
            <v>0</v>
          </cell>
          <cell r="EC761">
            <v>0</v>
          </cell>
          <cell r="ED761">
            <v>0</v>
          </cell>
          <cell r="EE761">
            <v>0</v>
          </cell>
          <cell r="EF761">
            <v>0</v>
          </cell>
          <cell r="EG761">
            <v>0</v>
          </cell>
          <cell r="EH761">
            <v>0</v>
          </cell>
          <cell r="EN761">
            <v>0</v>
          </cell>
          <cell r="EO761">
            <v>0</v>
          </cell>
          <cell r="EP761">
            <v>0</v>
          </cell>
          <cell r="EQ761">
            <v>0</v>
          </cell>
          <cell r="ER761">
            <v>0</v>
          </cell>
          <cell r="ES761">
            <v>0</v>
          </cell>
          <cell r="ET761">
            <v>0</v>
          </cell>
          <cell r="EU761">
            <v>0</v>
          </cell>
          <cell r="EV761">
            <v>0</v>
          </cell>
          <cell r="EW761">
            <v>0</v>
          </cell>
          <cell r="EX761">
            <v>0</v>
          </cell>
          <cell r="EY761">
            <v>0</v>
          </cell>
          <cell r="FE761">
            <v>0</v>
          </cell>
          <cell r="FF761">
            <v>0</v>
          </cell>
          <cell r="FG761">
            <v>0</v>
          </cell>
          <cell r="FH761">
            <v>0</v>
          </cell>
          <cell r="FI761">
            <v>0</v>
          </cell>
          <cell r="FJ761">
            <v>0</v>
          </cell>
          <cell r="FK761">
            <v>0</v>
          </cell>
          <cell r="FL761">
            <v>0</v>
          </cell>
          <cell r="FM761">
            <v>0</v>
          </cell>
          <cell r="FN761">
            <v>0</v>
          </cell>
          <cell r="FO761">
            <v>0</v>
          </cell>
          <cell r="FP761">
            <v>0</v>
          </cell>
          <cell r="FV761">
            <v>0</v>
          </cell>
          <cell r="FW761">
            <v>0</v>
          </cell>
          <cell r="FX761">
            <v>0</v>
          </cell>
          <cell r="FY761">
            <v>0</v>
          </cell>
          <cell r="FZ761">
            <v>0</v>
          </cell>
          <cell r="GA761">
            <v>0</v>
          </cell>
          <cell r="GB761">
            <v>0</v>
          </cell>
          <cell r="GC761">
            <v>0</v>
          </cell>
          <cell r="GD761">
            <v>0</v>
          </cell>
          <cell r="GE761">
            <v>0</v>
          </cell>
          <cell r="GF761">
            <v>0</v>
          </cell>
          <cell r="GG761">
            <v>0</v>
          </cell>
          <cell r="GM761">
            <v>0</v>
          </cell>
          <cell r="GN761">
            <v>0</v>
          </cell>
          <cell r="GO761">
            <v>0</v>
          </cell>
          <cell r="GP761">
            <v>0</v>
          </cell>
          <cell r="GQ761">
            <v>0</v>
          </cell>
          <cell r="GR761">
            <v>0</v>
          </cell>
          <cell r="GS761">
            <v>0</v>
          </cell>
          <cell r="GT761">
            <v>0</v>
          </cell>
          <cell r="GU761">
            <v>0</v>
          </cell>
          <cell r="GV761">
            <v>0</v>
          </cell>
          <cell r="GW761">
            <v>0</v>
          </cell>
          <cell r="GX761">
            <v>0</v>
          </cell>
          <cell r="HD761">
            <v>0</v>
          </cell>
          <cell r="HE761">
            <v>0</v>
          </cell>
          <cell r="HF761">
            <v>0</v>
          </cell>
          <cell r="HG761">
            <v>0</v>
          </cell>
          <cell r="HH761">
            <v>0</v>
          </cell>
          <cell r="HN761" t="e">
            <v>#REF!</v>
          </cell>
        </row>
        <row r="762">
          <cell r="A762" t="str">
            <v>CalWINCalWINTotal-Secured-ExpCurrent FlashBPO</v>
          </cell>
          <cell r="B762" t="str">
            <v>CalWINTotal-Secured-ExpCurrent FlashBPO</v>
          </cell>
          <cell r="H762">
            <v>0</v>
          </cell>
          <cell r="J762">
            <v>0</v>
          </cell>
          <cell r="K762">
            <v>0</v>
          </cell>
          <cell r="L762">
            <v>0</v>
          </cell>
          <cell r="N762">
            <v>0</v>
          </cell>
          <cell r="O762">
            <v>0</v>
          </cell>
          <cell r="P762">
            <v>0</v>
          </cell>
          <cell r="Q762">
            <v>0</v>
          </cell>
          <cell r="S762">
            <v>1255590559.4604568</v>
          </cell>
          <cell r="Y762">
            <v>0</v>
          </cell>
          <cell r="AA762">
            <v>0</v>
          </cell>
          <cell r="AB762">
            <v>0</v>
          </cell>
          <cell r="AC762">
            <v>0</v>
          </cell>
          <cell r="AE762">
            <v>0</v>
          </cell>
          <cell r="AF762">
            <v>0</v>
          </cell>
          <cell r="AG762">
            <v>0</v>
          </cell>
          <cell r="AH762">
            <v>0</v>
          </cell>
          <cell r="AJ762">
            <v>0</v>
          </cell>
          <cell r="AP762">
            <v>3566384.99</v>
          </cell>
          <cell r="AR762">
            <v>4020775.96</v>
          </cell>
          <cell r="AS762">
            <v>3915602.73</v>
          </cell>
          <cell r="AT762">
            <v>3462351.04</v>
          </cell>
          <cell r="AV762">
            <v>3392688.8</v>
          </cell>
          <cell r="AW762">
            <v>3731099.64</v>
          </cell>
          <cell r="AX762">
            <v>3631925.51</v>
          </cell>
          <cell r="AY762">
            <v>3908968.92</v>
          </cell>
          <cell r="BA762">
            <v>5345764.9400000004</v>
          </cell>
          <cell r="BG762">
            <v>4396658.99</v>
          </cell>
          <cell r="BI762">
            <v>4712165.51</v>
          </cell>
          <cell r="BJ762">
            <v>6032094.0999999996</v>
          </cell>
          <cell r="BK762">
            <v>5596079.2999999998</v>
          </cell>
          <cell r="BM762">
            <v>5028656.82</v>
          </cell>
          <cell r="BN762">
            <v>4345426.96</v>
          </cell>
          <cell r="BO762">
            <v>5594657.6900000004</v>
          </cell>
          <cell r="BP762">
            <v>5539577.9299999997</v>
          </cell>
          <cell r="BR762">
            <v>6602329.4199999999</v>
          </cell>
          <cell r="BX762">
            <v>5525679.5</v>
          </cell>
          <cell r="BZ762">
            <v>6395564.9100000001</v>
          </cell>
          <cell r="CA762">
            <v>5296578.0999999996</v>
          </cell>
          <cell r="CB762">
            <v>5049437.9800000004</v>
          </cell>
          <cell r="CD762">
            <v>4572857.55</v>
          </cell>
          <cell r="CE762">
            <v>4650974.17</v>
          </cell>
          <cell r="CF762">
            <v>5243828.03</v>
          </cell>
          <cell r="CG762">
            <v>5583013.7300000004</v>
          </cell>
          <cell r="CI762">
            <v>6069470.3800000008</v>
          </cell>
          <cell r="CO762">
            <v>4887488.0624000002</v>
          </cell>
          <cell r="CQ762">
            <v>6623138.7571900012</v>
          </cell>
          <cell r="CR762">
            <v>6196726.0197700001</v>
          </cell>
          <cell r="CS762">
            <v>5794830.1014999999</v>
          </cell>
          <cell r="CU762">
            <v>5418150.7157699997</v>
          </cell>
          <cell r="CV762">
            <v>5622270.9342399994</v>
          </cell>
          <cell r="CW762">
            <v>6527398.3818300003</v>
          </cell>
          <cell r="CX762">
            <v>5543540.1151400022</v>
          </cell>
          <cell r="CZ762">
            <v>5743429.313740002</v>
          </cell>
          <cell r="DF762">
            <v>5083951.5688300021</v>
          </cell>
          <cell r="DH762">
            <v>4997972.209693335</v>
          </cell>
          <cell r="DI762">
            <v>5422077.6222100016</v>
          </cell>
          <cell r="DJ762">
            <v>5468662.6339400001</v>
          </cell>
          <cell r="DK762">
            <v>5219877.8452399997</v>
          </cell>
          <cell r="DL762">
            <v>5790547.7060185168</v>
          </cell>
          <cell r="DM762">
            <v>5552989.4158333493</v>
          </cell>
          <cell r="DN762">
            <v>5220284.9958333336</v>
          </cell>
          <cell r="DO762">
            <v>5133399.3233333332</v>
          </cell>
          <cell r="DP762">
            <v>5025098.8479026817</v>
          </cell>
          <cell r="DQ762">
            <v>5111798.8810304236</v>
          </cell>
          <cell r="DW762">
            <v>4067165.7168518524</v>
          </cell>
          <cell r="DX762">
            <v>4567869.5626851851</v>
          </cell>
          <cell r="DY762">
            <v>4601315.6893518521</v>
          </cell>
          <cell r="DZ762">
            <v>4915571.506851851</v>
          </cell>
          <cell r="EA762">
            <v>5105350.3468518527</v>
          </cell>
          <cell r="EB762">
            <v>4869646.1266666679</v>
          </cell>
          <cell r="EC762">
            <v>4731048.5133333327</v>
          </cell>
          <cell r="ED762">
            <v>4820874.7718518525</v>
          </cell>
          <cell r="EE762">
            <v>3865699.840185185</v>
          </cell>
          <cell r="EF762">
            <v>4086517.5985185187</v>
          </cell>
          <cell r="EG762">
            <v>3925494.4760185182</v>
          </cell>
          <cell r="EH762">
            <v>4303767.415</v>
          </cell>
          <cell r="EN762">
            <v>4168308.236018518</v>
          </cell>
          <cell r="EO762">
            <v>3973179.1041666665</v>
          </cell>
          <cell r="EP762">
            <v>4272617.7802609671</v>
          </cell>
          <cell r="EQ762">
            <v>4202970.5118824905</v>
          </cell>
          <cell r="ER762">
            <v>4182342.7300086021</v>
          </cell>
          <cell r="ES762">
            <v>3821038.6729006222</v>
          </cell>
          <cell r="ET762">
            <v>3696966.4674105053</v>
          </cell>
          <cell r="EU762">
            <v>3329571.7942947606</v>
          </cell>
          <cell r="EV762">
            <v>3436921.959156476</v>
          </cell>
          <cell r="EW762">
            <v>3240471.8160278988</v>
          </cell>
          <cell r="EX762">
            <v>2852422.9347984511</v>
          </cell>
          <cell r="EY762">
            <v>3239298.9728316115</v>
          </cell>
          <cell r="FE762">
            <v>2948421.0630762093</v>
          </cell>
          <cell r="FF762">
            <v>2640274.5996787632</v>
          </cell>
          <cell r="FG762">
            <v>2866072.0122571629</v>
          </cell>
          <cell r="FH762">
            <v>3103072.0122571634</v>
          </cell>
          <cell r="FI762">
            <v>2866072.0122571629</v>
          </cell>
          <cell r="FJ762">
            <v>0</v>
          </cell>
          <cell r="FK762">
            <v>0</v>
          </cell>
          <cell r="FL762">
            <v>0</v>
          </cell>
          <cell r="FM762">
            <v>0</v>
          </cell>
          <cell r="FN762">
            <v>0</v>
          </cell>
          <cell r="FO762">
            <v>0</v>
          </cell>
          <cell r="FP762">
            <v>0</v>
          </cell>
          <cell r="FV762">
            <v>0</v>
          </cell>
          <cell r="FW762">
            <v>0</v>
          </cell>
          <cell r="FX762">
            <v>0</v>
          </cell>
          <cell r="FY762">
            <v>0</v>
          </cell>
          <cell r="FZ762">
            <v>0</v>
          </cell>
          <cell r="GA762">
            <v>0</v>
          </cell>
          <cell r="GB762">
            <v>0</v>
          </cell>
          <cell r="GC762">
            <v>0</v>
          </cell>
          <cell r="GD762">
            <v>0</v>
          </cell>
          <cell r="GE762">
            <v>0</v>
          </cell>
          <cell r="GF762">
            <v>0</v>
          </cell>
          <cell r="GG762">
            <v>0</v>
          </cell>
          <cell r="GM762">
            <v>0</v>
          </cell>
          <cell r="GN762">
            <v>0</v>
          </cell>
          <cell r="GO762">
            <v>0</v>
          </cell>
          <cell r="GP762">
            <v>0</v>
          </cell>
          <cell r="GQ762">
            <v>0</v>
          </cell>
          <cell r="GR762">
            <v>0</v>
          </cell>
          <cell r="GS762">
            <v>0</v>
          </cell>
          <cell r="GT762">
            <v>0</v>
          </cell>
          <cell r="GU762">
            <v>0</v>
          </cell>
          <cell r="GV762">
            <v>0</v>
          </cell>
          <cell r="GW762">
            <v>0</v>
          </cell>
          <cell r="GX762">
            <v>0</v>
          </cell>
          <cell r="HD762">
            <v>0</v>
          </cell>
          <cell r="HE762">
            <v>0</v>
          </cell>
          <cell r="HF762">
            <v>0</v>
          </cell>
          <cell r="HG762">
            <v>0</v>
          </cell>
          <cell r="HH762">
            <v>0</v>
          </cell>
          <cell r="HN762" t="e">
            <v>#REF!</v>
          </cell>
        </row>
        <row r="763">
          <cell r="A763" t="str">
            <v>CalWINCalWINAIB New Sales-ExpCurrent FlashBPO</v>
          </cell>
          <cell r="B763" t="str">
            <v>CalWINAIB New Sales-ExpCurrent FlashBPO</v>
          </cell>
          <cell r="H763">
            <v>0</v>
          </cell>
          <cell r="J763">
            <v>0</v>
          </cell>
          <cell r="K763">
            <v>0</v>
          </cell>
          <cell r="L763">
            <v>0</v>
          </cell>
          <cell r="N763">
            <v>0</v>
          </cell>
          <cell r="O763">
            <v>0</v>
          </cell>
          <cell r="P763">
            <v>0</v>
          </cell>
          <cell r="Q763">
            <v>0</v>
          </cell>
          <cell r="S763">
            <v>49510887.010000005</v>
          </cell>
          <cell r="Y763">
            <v>0</v>
          </cell>
          <cell r="AA763">
            <v>0</v>
          </cell>
          <cell r="AB763">
            <v>0</v>
          </cell>
          <cell r="AC763">
            <v>0</v>
          </cell>
          <cell r="AE763">
            <v>0</v>
          </cell>
          <cell r="AF763">
            <v>0</v>
          </cell>
          <cell r="AG763">
            <v>0</v>
          </cell>
          <cell r="AH763">
            <v>0</v>
          </cell>
          <cell r="AJ763">
            <v>0</v>
          </cell>
          <cell r="AP763">
            <v>0</v>
          </cell>
          <cell r="AR763">
            <v>0</v>
          </cell>
          <cell r="AS763">
            <v>0</v>
          </cell>
          <cell r="AT763">
            <v>0</v>
          </cell>
          <cell r="AV763">
            <v>0</v>
          </cell>
          <cell r="AW763">
            <v>0</v>
          </cell>
          <cell r="AX763">
            <v>0</v>
          </cell>
          <cell r="AY763">
            <v>0</v>
          </cell>
          <cell r="BA763">
            <v>0</v>
          </cell>
          <cell r="BG763">
            <v>0</v>
          </cell>
          <cell r="BI763">
            <v>0</v>
          </cell>
          <cell r="BJ763">
            <v>0</v>
          </cell>
          <cell r="BK763">
            <v>0</v>
          </cell>
          <cell r="BM763">
            <v>0</v>
          </cell>
          <cell r="BN763">
            <v>0</v>
          </cell>
          <cell r="BO763">
            <v>0</v>
          </cell>
          <cell r="BP763">
            <v>0</v>
          </cell>
          <cell r="BR763">
            <v>0</v>
          </cell>
          <cell r="BX763">
            <v>0</v>
          </cell>
          <cell r="BZ763">
            <v>0</v>
          </cell>
          <cell r="CA763">
            <v>0</v>
          </cell>
          <cell r="CB763">
            <v>0</v>
          </cell>
          <cell r="CD763">
            <v>0</v>
          </cell>
          <cell r="CE763">
            <v>0</v>
          </cell>
          <cell r="CF763">
            <v>0</v>
          </cell>
          <cell r="CG763">
            <v>0</v>
          </cell>
          <cell r="CI763">
            <v>0</v>
          </cell>
          <cell r="CO763">
            <v>0</v>
          </cell>
          <cell r="CQ763">
            <v>0</v>
          </cell>
          <cell r="CR763">
            <v>0</v>
          </cell>
          <cell r="CS763">
            <v>0</v>
          </cell>
          <cell r="CU763">
            <v>0</v>
          </cell>
          <cell r="CV763">
            <v>0</v>
          </cell>
          <cell r="CW763">
            <v>0</v>
          </cell>
          <cell r="CX763">
            <v>0</v>
          </cell>
          <cell r="CZ763">
            <v>0</v>
          </cell>
          <cell r="DF763">
            <v>0</v>
          </cell>
          <cell r="DH763">
            <v>0</v>
          </cell>
          <cell r="DI763">
            <v>0</v>
          </cell>
          <cell r="DJ763">
            <v>0</v>
          </cell>
          <cell r="DK763">
            <v>0</v>
          </cell>
          <cell r="DL763">
            <v>0</v>
          </cell>
          <cell r="DM763">
            <v>0</v>
          </cell>
          <cell r="DN763">
            <v>0</v>
          </cell>
          <cell r="DO763">
            <v>0</v>
          </cell>
          <cell r="DP763">
            <v>0</v>
          </cell>
          <cell r="DQ763">
            <v>0</v>
          </cell>
          <cell r="DW763">
            <v>0</v>
          </cell>
          <cell r="DX763">
            <v>0</v>
          </cell>
          <cell r="DY763">
            <v>0</v>
          </cell>
          <cell r="DZ763">
            <v>0</v>
          </cell>
          <cell r="EA763">
            <v>0</v>
          </cell>
          <cell r="EB763">
            <v>0</v>
          </cell>
          <cell r="EC763">
            <v>0</v>
          </cell>
          <cell r="ED763">
            <v>0</v>
          </cell>
          <cell r="EE763">
            <v>0</v>
          </cell>
          <cell r="EF763">
            <v>0</v>
          </cell>
          <cell r="EG763">
            <v>0</v>
          </cell>
          <cell r="EH763">
            <v>0</v>
          </cell>
          <cell r="EN763">
            <v>0</v>
          </cell>
          <cell r="EO763">
            <v>0</v>
          </cell>
          <cell r="EP763">
            <v>1.8474111129762605E-10</v>
          </cell>
          <cell r="EQ763">
            <v>264836.65000000002</v>
          </cell>
          <cell r="ER763">
            <v>443613.95</v>
          </cell>
          <cell r="ES763">
            <v>517280.22666666651</v>
          </cell>
          <cell r="ET763">
            <v>896081.42000000039</v>
          </cell>
          <cell r="EU763">
            <v>967079.18666666676</v>
          </cell>
          <cell r="EV763">
            <v>1089412.8700000006</v>
          </cell>
          <cell r="EW763">
            <v>1575582.4500000004</v>
          </cell>
          <cell r="EX763">
            <v>1586364</v>
          </cell>
          <cell r="EY763">
            <v>1639007.7166666666</v>
          </cell>
          <cell r="FE763">
            <v>1641379.5666666667</v>
          </cell>
          <cell r="FF763">
            <v>1667657.1166666665</v>
          </cell>
          <cell r="FG763">
            <v>1405111.2833333334</v>
          </cell>
          <cell r="FH763">
            <v>1405111.2833333334</v>
          </cell>
          <cell r="FI763">
            <v>1405111.2833333334</v>
          </cell>
          <cell r="FJ763">
            <v>0</v>
          </cell>
          <cell r="FK763">
            <v>0</v>
          </cell>
          <cell r="FL763">
            <v>0</v>
          </cell>
          <cell r="FM763">
            <v>0</v>
          </cell>
          <cell r="FN763">
            <v>0</v>
          </cell>
          <cell r="FO763">
            <v>0</v>
          </cell>
          <cell r="FP763">
            <v>0</v>
          </cell>
          <cell r="FV763">
            <v>0</v>
          </cell>
          <cell r="FW763">
            <v>0</v>
          </cell>
          <cell r="FX763">
            <v>0</v>
          </cell>
          <cell r="FY763">
            <v>0</v>
          </cell>
          <cell r="FZ763">
            <v>0</v>
          </cell>
          <cell r="GA763">
            <v>0</v>
          </cell>
          <cell r="GB763">
            <v>0</v>
          </cell>
          <cell r="GC763">
            <v>0</v>
          </cell>
          <cell r="GD763">
            <v>0</v>
          </cell>
          <cell r="GE763">
            <v>0</v>
          </cell>
          <cell r="GF763">
            <v>0</v>
          </cell>
          <cell r="GG763">
            <v>0</v>
          </cell>
          <cell r="GM763">
            <v>0</v>
          </cell>
          <cell r="GN763">
            <v>0</v>
          </cell>
          <cell r="GO763">
            <v>0</v>
          </cell>
          <cell r="GP763">
            <v>0</v>
          </cell>
          <cell r="GQ763">
            <v>0</v>
          </cell>
          <cell r="GR763">
            <v>0</v>
          </cell>
          <cell r="GS763">
            <v>0</v>
          </cell>
          <cell r="GT763">
            <v>0</v>
          </cell>
          <cell r="GU763">
            <v>0</v>
          </cell>
          <cell r="GV763">
            <v>0</v>
          </cell>
          <cell r="GW763">
            <v>0</v>
          </cell>
          <cell r="GX763">
            <v>0</v>
          </cell>
          <cell r="HD763">
            <v>0</v>
          </cell>
          <cell r="HE763">
            <v>0</v>
          </cell>
          <cell r="HF763">
            <v>0</v>
          </cell>
          <cell r="HG763">
            <v>0</v>
          </cell>
          <cell r="HH763">
            <v>0</v>
          </cell>
          <cell r="HN763" t="e">
            <v>#REF!</v>
          </cell>
        </row>
        <row r="764">
          <cell r="A764" t="str">
            <v>CalWINCalWINTotal-ExpCurrent FlashBPO</v>
          </cell>
          <cell r="B764" t="str">
            <v>CalWINTotal-ExpCurrent FlashBPO</v>
          </cell>
          <cell r="H764">
            <v>0</v>
          </cell>
          <cell r="J764">
            <v>0</v>
          </cell>
          <cell r="K764">
            <v>0</v>
          </cell>
          <cell r="L764">
            <v>0</v>
          </cell>
          <cell r="N764">
            <v>0</v>
          </cell>
          <cell r="O764">
            <v>0</v>
          </cell>
          <cell r="P764">
            <v>0</v>
          </cell>
          <cell r="Q764">
            <v>0</v>
          </cell>
          <cell r="S764">
            <v>1305101446.4704568</v>
          </cell>
          <cell r="Y764">
            <v>0</v>
          </cell>
          <cell r="AA764">
            <v>0</v>
          </cell>
          <cell r="AB764">
            <v>0</v>
          </cell>
          <cell r="AC764">
            <v>0</v>
          </cell>
          <cell r="AE764">
            <v>0</v>
          </cell>
          <cell r="AF764">
            <v>0</v>
          </cell>
          <cell r="AG764">
            <v>0</v>
          </cell>
          <cell r="AH764">
            <v>0</v>
          </cell>
          <cell r="AJ764">
            <v>0</v>
          </cell>
          <cell r="AP764">
            <v>3566384.99</v>
          </cell>
          <cell r="AR764">
            <v>4020775.96</v>
          </cell>
          <cell r="AS764">
            <v>3915602.73</v>
          </cell>
          <cell r="AT764">
            <v>3462351.04</v>
          </cell>
          <cell r="AV764">
            <v>3392688.8</v>
          </cell>
          <cell r="AW764">
            <v>3731099.64</v>
          </cell>
          <cell r="AX764">
            <v>3631925.51</v>
          </cell>
          <cell r="AY764">
            <v>3908968.92</v>
          </cell>
          <cell r="BA764">
            <v>5345764.9400000004</v>
          </cell>
          <cell r="BG764">
            <v>4396658.99</v>
          </cell>
          <cell r="BI764">
            <v>4712165.51</v>
          </cell>
          <cell r="BJ764">
            <v>6032094.0999999996</v>
          </cell>
          <cell r="BK764">
            <v>5596079.2999999998</v>
          </cell>
          <cell r="BM764">
            <v>5028656.82</v>
          </cell>
          <cell r="BN764">
            <v>4345426.96</v>
          </cell>
          <cell r="BO764">
            <v>5594657.6900000004</v>
          </cell>
          <cell r="BP764">
            <v>5539577.9299999997</v>
          </cell>
          <cell r="BR764">
            <v>6602329.4199999999</v>
          </cell>
          <cell r="BX764">
            <v>5525679.5</v>
          </cell>
          <cell r="BZ764">
            <v>6395564.9100000001</v>
          </cell>
          <cell r="CA764">
            <v>5296578.0999999996</v>
          </cell>
          <cell r="CB764">
            <v>5049437.9800000004</v>
          </cell>
          <cell r="CD764">
            <v>4572857.55</v>
          </cell>
          <cell r="CE764">
            <v>4650974.17</v>
          </cell>
          <cell r="CF764">
            <v>5243828.03</v>
          </cell>
          <cell r="CG764">
            <v>5583013.7300000004</v>
          </cell>
          <cell r="CI764">
            <v>6069470.3800000008</v>
          </cell>
          <cell r="CO764">
            <v>4887488.0624000002</v>
          </cell>
          <cell r="CQ764">
            <v>6623138.7571900012</v>
          </cell>
          <cell r="CR764">
            <v>6196726.0197700001</v>
          </cell>
          <cell r="CS764">
            <v>5794830.1014999999</v>
          </cell>
          <cell r="CU764">
            <v>5418150.7157699997</v>
          </cell>
          <cell r="CV764">
            <v>5622270.9342399994</v>
          </cell>
          <cell r="CW764">
            <v>6527398.3818300003</v>
          </cell>
          <cell r="CX764">
            <v>5543540.1151400022</v>
          </cell>
          <cell r="CZ764">
            <v>5743429.313740002</v>
          </cell>
          <cell r="DF764">
            <v>5083951.5688300021</v>
          </cell>
          <cell r="DH764">
            <v>4997972.209693335</v>
          </cell>
          <cell r="DI764">
            <v>5422077.6222100016</v>
          </cell>
          <cell r="DJ764">
            <v>5468662.6339400001</v>
          </cell>
          <cell r="DK764">
            <v>5219877.8452399997</v>
          </cell>
          <cell r="DL764">
            <v>5790547.7060185168</v>
          </cell>
          <cell r="DM764">
            <v>5552989.4158333493</v>
          </cell>
          <cell r="DN764">
            <v>5220284.9958333336</v>
          </cell>
          <cell r="DO764">
            <v>5133399.3233333332</v>
          </cell>
          <cell r="DP764">
            <v>5025098.8479026817</v>
          </cell>
          <cell r="DQ764">
            <v>5111798.8810304236</v>
          </cell>
          <cell r="DW764">
            <v>4067165.7168518524</v>
          </cell>
          <cell r="DX764">
            <v>4567869.5626851851</v>
          </cell>
          <cell r="DY764">
            <v>4601315.6893518521</v>
          </cell>
          <cell r="DZ764">
            <v>4915571.506851851</v>
          </cell>
          <cell r="EA764">
            <v>5105350.3468518527</v>
          </cell>
          <cell r="EB764">
            <v>4869646.1266666679</v>
          </cell>
          <cell r="EC764">
            <v>4731048.5133333327</v>
          </cell>
          <cell r="ED764">
            <v>4820874.7718518525</v>
          </cell>
          <cell r="EE764">
            <v>3865699.840185185</v>
          </cell>
          <cell r="EF764">
            <v>4086517.5985185187</v>
          </cell>
          <cell r="EG764">
            <v>3925494.4760185182</v>
          </cell>
          <cell r="EH764">
            <v>4303767.415</v>
          </cell>
          <cell r="EN764">
            <v>4168308.236018518</v>
          </cell>
          <cell r="EO764">
            <v>3973179.1041666665</v>
          </cell>
          <cell r="EP764">
            <v>4272617.7802609671</v>
          </cell>
          <cell r="EQ764">
            <v>4467807.1618824909</v>
          </cell>
          <cell r="ER764">
            <v>4625956.6800086023</v>
          </cell>
          <cell r="ES764">
            <v>4338318.8995672893</v>
          </cell>
          <cell r="ET764">
            <v>4593047.8874105057</v>
          </cell>
          <cell r="EU764">
            <v>4296650.9809614271</v>
          </cell>
          <cell r="EV764">
            <v>4526334.8291564761</v>
          </cell>
          <cell r="EW764">
            <v>4816054.2660278985</v>
          </cell>
          <cell r="EX764">
            <v>4438786.9347984502</v>
          </cell>
          <cell r="EY764">
            <v>4878306.6894982783</v>
          </cell>
          <cell r="FE764">
            <v>4589800.6297428757</v>
          </cell>
          <cell r="FF764">
            <v>4307931.7163454294</v>
          </cell>
          <cell r="FG764">
            <v>4271183.2955904966</v>
          </cell>
          <cell r="FH764">
            <v>4508183.2955904966</v>
          </cell>
          <cell r="FI764">
            <v>4271183.2955904966</v>
          </cell>
          <cell r="FJ764">
            <v>0</v>
          </cell>
          <cell r="FK764">
            <v>0</v>
          </cell>
          <cell r="FL764">
            <v>0</v>
          </cell>
          <cell r="FM764">
            <v>0</v>
          </cell>
          <cell r="FN764">
            <v>0</v>
          </cell>
          <cell r="FO764">
            <v>0</v>
          </cell>
          <cell r="FP764">
            <v>0</v>
          </cell>
          <cell r="FV764">
            <v>0</v>
          </cell>
          <cell r="FW764">
            <v>0</v>
          </cell>
          <cell r="FX764">
            <v>0</v>
          </cell>
          <cell r="FY764">
            <v>0</v>
          </cell>
          <cell r="FZ764">
            <v>0</v>
          </cell>
          <cell r="GA764">
            <v>0</v>
          </cell>
          <cell r="GB764">
            <v>0</v>
          </cell>
          <cell r="GC764">
            <v>0</v>
          </cell>
          <cell r="GD764">
            <v>0</v>
          </cell>
          <cell r="GE764">
            <v>0</v>
          </cell>
          <cell r="GF764">
            <v>0</v>
          </cell>
          <cell r="GG764">
            <v>0</v>
          </cell>
          <cell r="GM764">
            <v>0</v>
          </cell>
          <cell r="GN764">
            <v>0</v>
          </cell>
          <cell r="GO764">
            <v>0</v>
          </cell>
          <cell r="GP764">
            <v>0</v>
          </cell>
          <cell r="GQ764">
            <v>0</v>
          </cell>
          <cell r="GR764">
            <v>0</v>
          </cell>
          <cell r="GS764">
            <v>0</v>
          </cell>
          <cell r="GT764">
            <v>0</v>
          </cell>
          <cell r="GU764">
            <v>0</v>
          </cell>
          <cell r="GV764">
            <v>0</v>
          </cell>
          <cell r="GW764">
            <v>0</v>
          </cell>
          <cell r="GX764">
            <v>0</v>
          </cell>
          <cell r="HD764">
            <v>0</v>
          </cell>
          <cell r="HE764">
            <v>0</v>
          </cell>
          <cell r="HF764">
            <v>0</v>
          </cell>
          <cell r="HG764">
            <v>0</v>
          </cell>
          <cell r="HH764">
            <v>0</v>
          </cell>
          <cell r="HN764" t="e">
            <v>#REF!</v>
          </cell>
        </row>
        <row r="765">
          <cell r="A765" t="str">
            <v>CalWINCalWINSecured Baseline-OPCurrent FlashBPO</v>
          </cell>
          <cell r="B765" t="str">
            <v>CalWINSecured Baseline-OPCurrent FlashBPO</v>
          </cell>
          <cell r="H765">
            <v>0</v>
          </cell>
          <cell r="J765">
            <v>0</v>
          </cell>
          <cell r="K765">
            <v>0</v>
          </cell>
          <cell r="L765">
            <v>0</v>
          </cell>
          <cell r="N765">
            <v>0</v>
          </cell>
          <cell r="O765">
            <v>0</v>
          </cell>
          <cell r="P765">
            <v>0</v>
          </cell>
          <cell r="Q765">
            <v>0</v>
          </cell>
          <cell r="S765">
            <v>-1255590559.4604568</v>
          </cell>
          <cell r="Y765">
            <v>0</v>
          </cell>
          <cell r="AA765">
            <v>0</v>
          </cell>
          <cell r="AB765">
            <v>0</v>
          </cell>
          <cell r="AC765">
            <v>0</v>
          </cell>
          <cell r="AE765">
            <v>0</v>
          </cell>
          <cell r="AF765">
            <v>0</v>
          </cell>
          <cell r="AG765">
            <v>0</v>
          </cell>
          <cell r="AH765">
            <v>0</v>
          </cell>
          <cell r="AJ765">
            <v>0</v>
          </cell>
          <cell r="AP765">
            <v>1100690.72</v>
          </cell>
          <cell r="AR765">
            <v>1180549.6100000001</v>
          </cell>
          <cell r="AS765">
            <v>2437293.9600000004</v>
          </cell>
          <cell r="AT765">
            <v>2202891.4200000004</v>
          </cell>
          <cell r="AV765">
            <v>1208375.8799999997</v>
          </cell>
          <cell r="AW765">
            <v>3129160.0900000008</v>
          </cell>
          <cell r="AX765">
            <v>1842765.0800000005</v>
          </cell>
          <cell r="AY765">
            <v>2160211.96</v>
          </cell>
          <cell r="BA765">
            <v>1654166.9700000002</v>
          </cell>
          <cell r="BG765">
            <v>2205782.58</v>
          </cell>
          <cell r="BI765">
            <v>2114035.9900000002</v>
          </cell>
          <cell r="BJ765">
            <v>1212797.9300000006</v>
          </cell>
          <cell r="BK765">
            <v>772217.5000000007</v>
          </cell>
          <cell r="BM765">
            <v>2753135.8099999996</v>
          </cell>
          <cell r="BN765">
            <v>2404176.2000000007</v>
          </cell>
          <cell r="BO765">
            <v>1661770.23</v>
          </cell>
          <cell r="BP765">
            <v>294800.31000000052</v>
          </cell>
          <cell r="BR765">
            <v>2465386.2799999989</v>
          </cell>
          <cell r="BX765">
            <v>2033564.5899999999</v>
          </cell>
          <cell r="BZ765">
            <v>-165498.20999999973</v>
          </cell>
          <cell r="CA765">
            <v>2020677.4400000004</v>
          </cell>
          <cell r="CB765">
            <v>1971307.5599999994</v>
          </cell>
          <cell r="CD765">
            <v>2837126.01</v>
          </cell>
          <cell r="CE765">
            <v>479684.37000000087</v>
          </cell>
          <cell r="CF765">
            <v>174438.75999999908</v>
          </cell>
          <cell r="CG765">
            <v>-301775.2900000005</v>
          </cell>
          <cell r="CI765">
            <v>1750620.0899999994</v>
          </cell>
          <cell r="CO765">
            <v>-4539447.1007018853</v>
          </cell>
          <cell r="CQ765">
            <v>-595141.69719000161</v>
          </cell>
          <cell r="CR765">
            <v>397010.11023000046</v>
          </cell>
          <cell r="CS765">
            <v>16438.898500000505</v>
          </cell>
          <cell r="CU765">
            <v>1016348.0142300004</v>
          </cell>
          <cell r="CV765">
            <v>128670.72576000009</v>
          </cell>
          <cell r="CW765">
            <v>-699306.7218300011</v>
          </cell>
          <cell r="CX765">
            <v>449387.75485999847</v>
          </cell>
          <cell r="CZ765">
            <v>1091177.0662599974</v>
          </cell>
          <cell r="DF765">
            <v>1243069.4111699976</v>
          </cell>
          <cell r="DH765">
            <v>1862586.490306665</v>
          </cell>
          <cell r="DI765">
            <v>436412.07778999885</v>
          </cell>
          <cell r="DJ765">
            <v>2362791.3660599999</v>
          </cell>
          <cell r="DK765">
            <v>1318607.1547600012</v>
          </cell>
          <cell r="DL765">
            <v>812653.82398148358</v>
          </cell>
          <cell r="DM765">
            <v>1774444.5841666511</v>
          </cell>
          <cell r="DN765">
            <v>1638705.0041666662</v>
          </cell>
          <cell r="DO765">
            <v>2235877.6766666668</v>
          </cell>
          <cell r="DP765">
            <v>1476245.1520973181</v>
          </cell>
          <cell r="DQ765">
            <v>1823258.1189695767</v>
          </cell>
          <cell r="DW765">
            <v>3249041.2831481472</v>
          </cell>
          <cell r="DX765">
            <v>2638430.4373148154</v>
          </cell>
          <cell r="DY765">
            <v>1438494.7806481486</v>
          </cell>
          <cell r="DZ765">
            <v>2082948.4931481492</v>
          </cell>
          <cell r="EA765">
            <v>1784372.653148147</v>
          </cell>
          <cell r="EB765">
            <v>1951214.6133333335</v>
          </cell>
          <cell r="EC765">
            <v>659279.2266666675</v>
          </cell>
          <cell r="ED765">
            <v>952757.96814814745</v>
          </cell>
          <cell r="EE765">
            <v>-74905.100185185351</v>
          </cell>
          <cell r="EF765">
            <v>1315362.1414814815</v>
          </cell>
          <cell r="EG765">
            <v>2801686.2639814825</v>
          </cell>
          <cell r="EH765">
            <v>2283086.8566981107</v>
          </cell>
          <cell r="EN765">
            <v>2276020.0356795923</v>
          </cell>
          <cell r="EO765">
            <v>2992296.5675314455</v>
          </cell>
          <cell r="EP765">
            <v>2483341.6914371466</v>
          </cell>
          <cell r="EQ765">
            <v>1488740.9598156228</v>
          </cell>
          <cell r="ER765">
            <v>1730922.7416895109</v>
          </cell>
          <cell r="ES765">
            <v>1154671.7987974917</v>
          </cell>
          <cell r="ET765">
            <v>709025.00428760774</v>
          </cell>
          <cell r="EU765">
            <v>1063090.6774033529</v>
          </cell>
          <cell r="EV765">
            <v>1465854.5125416368</v>
          </cell>
          <cell r="EW765">
            <v>630649.65567021456</v>
          </cell>
          <cell r="EX765">
            <v>1057843.5368996626</v>
          </cell>
          <cell r="EY765">
            <v>723180.49886650173</v>
          </cell>
          <cell r="FE765">
            <v>961074.40862190421</v>
          </cell>
          <cell r="FF765">
            <v>1229991.8720193505</v>
          </cell>
          <cell r="FG765">
            <v>1016785.4594409501</v>
          </cell>
          <cell r="FH765">
            <v>-3103072.0122571634</v>
          </cell>
          <cell r="FI765">
            <v>-2866072.0122571629</v>
          </cell>
          <cell r="FJ765">
            <v>0</v>
          </cell>
          <cell r="FK765">
            <v>0</v>
          </cell>
          <cell r="FL765">
            <v>0</v>
          </cell>
          <cell r="FM765">
            <v>0</v>
          </cell>
          <cell r="FN765">
            <v>0</v>
          </cell>
          <cell r="FO765">
            <v>0</v>
          </cell>
          <cell r="FP765">
            <v>0</v>
          </cell>
          <cell r="FV765">
            <v>0</v>
          </cell>
          <cell r="FW765">
            <v>0</v>
          </cell>
          <cell r="FX765">
            <v>0</v>
          </cell>
          <cell r="FY765">
            <v>0</v>
          </cell>
          <cell r="FZ765">
            <v>0</v>
          </cell>
          <cell r="GA765">
            <v>0</v>
          </cell>
          <cell r="GB765">
            <v>0</v>
          </cell>
          <cell r="GC765">
            <v>0</v>
          </cell>
          <cell r="GD765">
            <v>0</v>
          </cell>
          <cell r="GE765">
            <v>0</v>
          </cell>
          <cell r="GF765">
            <v>0</v>
          </cell>
          <cell r="GG765">
            <v>0</v>
          </cell>
          <cell r="GM765">
            <v>0</v>
          </cell>
          <cell r="GN765">
            <v>0</v>
          </cell>
          <cell r="GO765">
            <v>0</v>
          </cell>
          <cell r="GP765">
            <v>0</v>
          </cell>
          <cell r="GQ765">
            <v>0</v>
          </cell>
          <cell r="GR765">
            <v>0</v>
          </cell>
          <cell r="GS765">
            <v>0</v>
          </cell>
          <cell r="GT765">
            <v>0</v>
          </cell>
          <cell r="GU765">
            <v>0</v>
          </cell>
          <cell r="GV765">
            <v>0</v>
          </cell>
          <cell r="GW765">
            <v>0</v>
          </cell>
          <cell r="GX765">
            <v>0</v>
          </cell>
          <cell r="HD765">
            <v>0</v>
          </cell>
          <cell r="HE765">
            <v>0</v>
          </cell>
          <cell r="HF765">
            <v>0</v>
          </cell>
          <cell r="HG765">
            <v>0</v>
          </cell>
          <cell r="HH765">
            <v>0</v>
          </cell>
          <cell r="HN765" t="e">
            <v>#REF!</v>
          </cell>
        </row>
        <row r="766">
          <cell r="A766" t="str">
            <v>CalWINCalWINSecured Volumetric-OPCurrent FlashBPO</v>
          </cell>
          <cell r="B766" t="str">
            <v>CalWINSecured Volumetric-OPCurrent FlashBPO</v>
          </cell>
          <cell r="H766">
            <v>0</v>
          </cell>
          <cell r="J766">
            <v>0</v>
          </cell>
          <cell r="K766">
            <v>0</v>
          </cell>
          <cell r="L766">
            <v>0</v>
          </cell>
          <cell r="N766">
            <v>0</v>
          </cell>
          <cell r="O766">
            <v>0</v>
          </cell>
          <cell r="P766">
            <v>0</v>
          </cell>
          <cell r="Q766">
            <v>0</v>
          </cell>
          <cell r="S766">
            <v>0</v>
          </cell>
          <cell r="Y766">
            <v>0</v>
          </cell>
          <cell r="AA766">
            <v>0</v>
          </cell>
          <cell r="AB766">
            <v>0</v>
          </cell>
          <cell r="AC766">
            <v>0</v>
          </cell>
          <cell r="AE766">
            <v>0</v>
          </cell>
          <cell r="AF766">
            <v>0</v>
          </cell>
          <cell r="AG766">
            <v>0</v>
          </cell>
          <cell r="AH766">
            <v>0</v>
          </cell>
          <cell r="AJ766">
            <v>0</v>
          </cell>
          <cell r="AP766">
            <v>0</v>
          </cell>
          <cell r="AR766">
            <v>0</v>
          </cell>
          <cell r="AS766">
            <v>0</v>
          </cell>
          <cell r="AT766">
            <v>0</v>
          </cell>
          <cell r="AV766">
            <v>0</v>
          </cell>
          <cell r="AW766">
            <v>0</v>
          </cell>
          <cell r="AX766">
            <v>0</v>
          </cell>
          <cell r="AY766">
            <v>0</v>
          </cell>
          <cell r="BA766">
            <v>0</v>
          </cell>
          <cell r="BG766">
            <v>0</v>
          </cell>
          <cell r="BI766">
            <v>0</v>
          </cell>
          <cell r="BJ766">
            <v>0</v>
          </cell>
          <cell r="BK766">
            <v>0</v>
          </cell>
          <cell r="BM766">
            <v>0</v>
          </cell>
          <cell r="BN766">
            <v>0</v>
          </cell>
          <cell r="BO766">
            <v>0</v>
          </cell>
          <cell r="BP766">
            <v>0</v>
          </cell>
          <cell r="BR766">
            <v>0</v>
          </cell>
          <cell r="BX766">
            <v>0</v>
          </cell>
          <cell r="BZ766">
            <v>0</v>
          </cell>
          <cell r="CA766">
            <v>0</v>
          </cell>
          <cell r="CB766">
            <v>0</v>
          </cell>
          <cell r="CD766">
            <v>0</v>
          </cell>
          <cell r="CE766">
            <v>0</v>
          </cell>
          <cell r="CF766">
            <v>0</v>
          </cell>
          <cell r="CG766">
            <v>0</v>
          </cell>
          <cell r="CI766">
            <v>0</v>
          </cell>
          <cell r="CO766">
            <v>0</v>
          </cell>
          <cell r="CQ766">
            <v>0</v>
          </cell>
          <cell r="CR766">
            <v>0</v>
          </cell>
          <cell r="CS766">
            <v>0</v>
          </cell>
          <cell r="CU766">
            <v>0</v>
          </cell>
          <cell r="CV766">
            <v>0</v>
          </cell>
          <cell r="CW766">
            <v>0</v>
          </cell>
          <cell r="CX766">
            <v>0</v>
          </cell>
          <cell r="CZ766">
            <v>0</v>
          </cell>
          <cell r="DF766">
            <v>0</v>
          </cell>
          <cell r="DH766">
            <v>0</v>
          </cell>
          <cell r="DI766">
            <v>0</v>
          </cell>
          <cell r="DJ766">
            <v>0</v>
          </cell>
          <cell r="DK766">
            <v>0</v>
          </cell>
          <cell r="DL766">
            <v>0</v>
          </cell>
          <cell r="DM766">
            <v>0</v>
          </cell>
          <cell r="DN766">
            <v>0</v>
          </cell>
          <cell r="DO766">
            <v>0</v>
          </cell>
          <cell r="DP766">
            <v>0</v>
          </cell>
          <cell r="DQ766">
            <v>0</v>
          </cell>
          <cell r="DW766">
            <v>0</v>
          </cell>
          <cell r="DX766">
            <v>0</v>
          </cell>
          <cell r="DY766">
            <v>0</v>
          </cell>
          <cell r="DZ766">
            <v>0</v>
          </cell>
          <cell r="EA766">
            <v>0</v>
          </cell>
          <cell r="EB766">
            <v>0</v>
          </cell>
          <cell r="EC766">
            <v>0</v>
          </cell>
          <cell r="ED766">
            <v>0</v>
          </cell>
          <cell r="EE766">
            <v>0</v>
          </cell>
          <cell r="EF766">
            <v>0</v>
          </cell>
          <cell r="EG766">
            <v>0</v>
          </cell>
          <cell r="EH766">
            <v>0</v>
          </cell>
          <cell r="EN766">
            <v>0</v>
          </cell>
          <cell r="EO766">
            <v>0</v>
          </cell>
          <cell r="EP766">
            <v>0</v>
          </cell>
          <cell r="EQ766">
            <v>0</v>
          </cell>
          <cell r="ER766">
            <v>0</v>
          </cell>
          <cell r="ES766">
            <v>0</v>
          </cell>
          <cell r="ET766">
            <v>0</v>
          </cell>
          <cell r="EU766">
            <v>0</v>
          </cell>
          <cell r="EV766">
            <v>0</v>
          </cell>
          <cell r="EW766">
            <v>0</v>
          </cell>
          <cell r="EX766">
            <v>0</v>
          </cell>
          <cell r="EY766">
            <v>0</v>
          </cell>
          <cell r="FE766">
            <v>0</v>
          </cell>
          <cell r="FF766">
            <v>0</v>
          </cell>
          <cell r="FG766">
            <v>0</v>
          </cell>
          <cell r="FH766">
            <v>0</v>
          </cell>
          <cell r="FI766">
            <v>0</v>
          </cell>
          <cell r="FJ766">
            <v>0</v>
          </cell>
          <cell r="FK766">
            <v>0</v>
          </cell>
          <cell r="FL766">
            <v>0</v>
          </cell>
          <cell r="FM766">
            <v>0</v>
          </cell>
          <cell r="FN766">
            <v>0</v>
          </cell>
          <cell r="FO766">
            <v>0</v>
          </cell>
          <cell r="FP766">
            <v>0</v>
          </cell>
          <cell r="FV766">
            <v>0</v>
          </cell>
          <cell r="FW766">
            <v>0</v>
          </cell>
          <cell r="FX766">
            <v>0</v>
          </cell>
          <cell r="FY766">
            <v>0</v>
          </cell>
          <cell r="FZ766">
            <v>0</v>
          </cell>
          <cell r="GA766">
            <v>0</v>
          </cell>
          <cell r="GB766">
            <v>0</v>
          </cell>
          <cell r="GC766">
            <v>0</v>
          </cell>
          <cell r="GD766">
            <v>0</v>
          </cell>
          <cell r="GE766">
            <v>0</v>
          </cell>
          <cell r="GF766">
            <v>0</v>
          </cell>
          <cell r="GG766">
            <v>0</v>
          </cell>
          <cell r="GM766">
            <v>0</v>
          </cell>
          <cell r="GN766">
            <v>0</v>
          </cell>
          <cell r="GO766">
            <v>0</v>
          </cell>
          <cell r="GP766">
            <v>0</v>
          </cell>
          <cell r="GQ766">
            <v>0</v>
          </cell>
          <cell r="GR766">
            <v>0</v>
          </cell>
          <cell r="GS766">
            <v>0</v>
          </cell>
          <cell r="GT766">
            <v>0</v>
          </cell>
          <cell r="GU766">
            <v>0</v>
          </cell>
          <cell r="GV766">
            <v>0</v>
          </cell>
          <cell r="GW766">
            <v>0</v>
          </cell>
          <cell r="GX766">
            <v>0</v>
          </cell>
          <cell r="HD766">
            <v>0</v>
          </cell>
          <cell r="HE766">
            <v>0</v>
          </cell>
          <cell r="HF766">
            <v>0</v>
          </cell>
          <cell r="HG766">
            <v>0</v>
          </cell>
          <cell r="HH766">
            <v>0</v>
          </cell>
          <cell r="HN766" t="e">
            <v>#REF!</v>
          </cell>
        </row>
        <row r="767">
          <cell r="A767" t="str">
            <v>CalWINCalWINTotal-Secured-OPCurrent FlashBPO</v>
          </cell>
          <cell r="B767" t="str">
            <v>CalWINTotal-Secured-OPCurrent FlashBPO</v>
          </cell>
          <cell r="H767">
            <v>0</v>
          </cell>
          <cell r="J767">
            <v>0</v>
          </cell>
          <cell r="K767">
            <v>0</v>
          </cell>
          <cell r="L767">
            <v>0</v>
          </cell>
          <cell r="N767">
            <v>0</v>
          </cell>
          <cell r="O767">
            <v>0</v>
          </cell>
          <cell r="P767">
            <v>0</v>
          </cell>
          <cell r="Q767">
            <v>0</v>
          </cell>
          <cell r="S767">
            <v>-1255590559.4604568</v>
          </cell>
          <cell r="Y767">
            <v>0</v>
          </cell>
          <cell r="AA767">
            <v>0</v>
          </cell>
          <cell r="AB767">
            <v>0</v>
          </cell>
          <cell r="AC767">
            <v>0</v>
          </cell>
          <cell r="AE767">
            <v>0</v>
          </cell>
          <cell r="AF767">
            <v>0</v>
          </cell>
          <cell r="AG767">
            <v>0</v>
          </cell>
          <cell r="AH767">
            <v>0</v>
          </cell>
          <cell r="AJ767">
            <v>0</v>
          </cell>
          <cell r="AP767">
            <v>1100690.72</v>
          </cell>
          <cell r="AR767">
            <v>1180549.6100000001</v>
          </cell>
          <cell r="AS767">
            <v>2437293.9600000004</v>
          </cell>
          <cell r="AT767">
            <v>2202891.4200000004</v>
          </cell>
          <cell r="AV767">
            <v>1208375.8799999997</v>
          </cell>
          <cell r="AW767">
            <v>3129160.0900000008</v>
          </cell>
          <cell r="AX767">
            <v>1842765.0800000005</v>
          </cell>
          <cell r="AY767">
            <v>2160211.96</v>
          </cell>
          <cell r="BA767">
            <v>1654166.9700000002</v>
          </cell>
          <cell r="BG767">
            <v>2205782.58</v>
          </cell>
          <cell r="BI767">
            <v>2114035.9900000002</v>
          </cell>
          <cell r="BJ767">
            <v>1212797.9300000006</v>
          </cell>
          <cell r="BK767">
            <v>772217.5000000007</v>
          </cell>
          <cell r="BM767">
            <v>2753135.8099999996</v>
          </cell>
          <cell r="BN767">
            <v>2404176.2000000007</v>
          </cell>
          <cell r="BO767">
            <v>1661770.23</v>
          </cell>
          <cell r="BP767">
            <v>294800.31000000052</v>
          </cell>
          <cell r="BR767">
            <v>2465386.2799999989</v>
          </cell>
          <cell r="BX767">
            <v>2033564.5899999999</v>
          </cell>
          <cell r="BZ767">
            <v>-165498.20999999973</v>
          </cell>
          <cell r="CA767">
            <v>2020677.4400000004</v>
          </cell>
          <cell r="CB767">
            <v>1971307.5599999994</v>
          </cell>
          <cell r="CD767">
            <v>2837126.01</v>
          </cell>
          <cell r="CE767">
            <v>479684.37000000087</v>
          </cell>
          <cell r="CF767">
            <v>174438.75999999908</v>
          </cell>
          <cell r="CG767">
            <v>-301775.2900000005</v>
          </cell>
          <cell r="CI767">
            <v>1750620.0899999994</v>
          </cell>
          <cell r="CO767">
            <v>-4539447.1007018853</v>
          </cell>
          <cell r="CQ767">
            <v>-595141.69719000161</v>
          </cell>
          <cell r="CR767">
            <v>397010.11023000046</v>
          </cell>
          <cell r="CS767">
            <v>16438.898500000505</v>
          </cell>
          <cell r="CU767">
            <v>1016348.0142300004</v>
          </cell>
          <cell r="CV767">
            <v>128670.72576000009</v>
          </cell>
          <cell r="CW767">
            <v>-699306.7218300011</v>
          </cell>
          <cell r="CX767">
            <v>449387.75485999847</v>
          </cell>
          <cell r="CZ767">
            <v>1091177.0662599974</v>
          </cell>
          <cell r="DF767">
            <v>1243069.4111699976</v>
          </cell>
          <cell r="DH767">
            <v>1862586.490306665</v>
          </cell>
          <cell r="DI767">
            <v>436412.07778999885</v>
          </cell>
          <cell r="DJ767">
            <v>2362791.3660599999</v>
          </cell>
          <cell r="DK767">
            <v>1318607.1547600012</v>
          </cell>
          <cell r="DL767">
            <v>812653.82398148358</v>
          </cell>
          <cell r="DM767">
            <v>1774444.5841666511</v>
          </cell>
          <cell r="DN767">
            <v>1638705.0041666662</v>
          </cell>
          <cell r="DO767">
            <v>2235877.6766666668</v>
          </cell>
          <cell r="DP767">
            <v>1476245.1520973181</v>
          </cell>
          <cell r="DQ767">
            <v>1823258.1189695767</v>
          </cell>
          <cell r="DW767">
            <v>3249041.2831481472</v>
          </cell>
          <cell r="DX767">
            <v>2638430.4373148154</v>
          </cell>
          <cell r="DY767">
            <v>1438494.7806481486</v>
          </cell>
          <cell r="DZ767">
            <v>2082948.4931481492</v>
          </cell>
          <cell r="EA767">
            <v>1784372.653148147</v>
          </cell>
          <cell r="EB767">
            <v>1951214.6133333335</v>
          </cell>
          <cell r="EC767">
            <v>659279.2266666675</v>
          </cell>
          <cell r="ED767">
            <v>952757.96814814745</v>
          </cell>
          <cell r="EE767">
            <v>-74905.100185185351</v>
          </cell>
          <cell r="EF767">
            <v>1315362.1414814815</v>
          </cell>
          <cell r="EG767">
            <v>2801686.2639814825</v>
          </cell>
          <cell r="EH767">
            <v>2283086.8566981107</v>
          </cell>
          <cell r="EN767">
            <v>2276020.0356795923</v>
          </cell>
          <cell r="EO767">
            <v>2992296.5675314455</v>
          </cell>
          <cell r="EP767">
            <v>2483341.6914371466</v>
          </cell>
          <cell r="EQ767">
            <v>1488740.9598156228</v>
          </cell>
          <cell r="ER767">
            <v>1730922.7416895109</v>
          </cell>
          <cell r="ES767">
            <v>1154671.7987974917</v>
          </cell>
          <cell r="ET767">
            <v>709025.00428760774</v>
          </cell>
          <cell r="EU767">
            <v>1063090.6774033529</v>
          </cell>
          <cell r="EV767">
            <v>1465854.5125416368</v>
          </cell>
          <cell r="EW767">
            <v>630649.65567021456</v>
          </cell>
          <cell r="EX767">
            <v>1057843.5368996626</v>
          </cell>
          <cell r="EY767">
            <v>723180.49886650173</v>
          </cell>
          <cell r="FE767">
            <v>961074.40862190421</v>
          </cell>
          <cell r="FF767">
            <v>1229991.8720193505</v>
          </cell>
          <cell r="FG767">
            <v>1016785.4594409501</v>
          </cell>
          <cell r="FH767">
            <v>-3103072.0122571634</v>
          </cell>
          <cell r="FI767">
            <v>-2866072.0122571629</v>
          </cell>
          <cell r="FJ767">
            <v>0</v>
          </cell>
          <cell r="FK767">
            <v>0</v>
          </cell>
          <cell r="FL767">
            <v>0</v>
          </cell>
          <cell r="FM767">
            <v>0</v>
          </cell>
          <cell r="FN767">
            <v>0</v>
          </cell>
          <cell r="FO767">
            <v>0</v>
          </cell>
          <cell r="FP767">
            <v>0</v>
          </cell>
          <cell r="FV767">
            <v>0</v>
          </cell>
          <cell r="FW767">
            <v>0</v>
          </cell>
          <cell r="FX767">
            <v>0</v>
          </cell>
          <cell r="FY767">
            <v>0</v>
          </cell>
          <cell r="FZ767">
            <v>0</v>
          </cell>
          <cell r="GA767">
            <v>0</v>
          </cell>
          <cell r="GB767">
            <v>0</v>
          </cell>
          <cell r="GC767">
            <v>0</v>
          </cell>
          <cell r="GD767">
            <v>0</v>
          </cell>
          <cell r="GE767">
            <v>0</v>
          </cell>
          <cell r="GF767">
            <v>0</v>
          </cell>
          <cell r="GG767">
            <v>0</v>
          </cell>
          <cell r="GM767">
            <v>0</v>
          </cell>
          <cell r="GN767">
            <v>0</v>
          </cell>
          <cell r="GO767">
            <v>0</v>
          </cell>
          <cell r="GP767">
            <v>0</v>
          </cell>
          <cell r="GQ767">
            <v>0</v>
          </cell>
          <cell r="GR767">
            <v>0</v>
          </cell>
          <cell r="GS767">
            <v>0</v>
          </cell>
          <cell r="GT767">
            <v>0</v>
          </cell>
          <cell r="GU767">
            <v>0</v>
          </cell>
          <cell r="GV767">
            <v>0</v>
          </cell>
          <cell r="GW767">
            <v>0</v>
          </cell>
          <cell r="GX767">
            <v>0</v>
          </cell>
          <cell r="HD767">
            <v>0</v>
          </cell>
          <cell r="HE767">
            <v>0</v>
          </cell>
          <cell r="HF767">
            <v>0</v>
          </cell>
          <cell r="HG767">
            <v>0</v>
          </cell>
          <cell r="HH767">
            <v>0</v>
          </cell>
          <cell r="HN767" t="e">
            <v>#REF!</v>
          </cell>
        </row>
        <row r="768">
          <cell r="A768" t="str">
            <v>CalWINCalWINAIB New Sales-OPCurrent FlashBPO</v>
          </cell>
          <cell r="B768" t="str">
            <v>CalWINAIB New Sales-OPCurrent FlashBPO</v>
          </cell>
          <cell r="H768">
            <v>0</v>
          </cell>
          <cell r="J768">
            <v>0</v>
          </cell>
          <cell r="K768">
            <v>0</v>
          </cell>
          <cell r="L768">
            <v>0</v>
          </cell>
          <cell r="N768">
            <v>0</v>
          </cell>
          <cell r="O768">
            <v>0</v>
          </cell>
          <cell r="P768">
            <v>0</v>
          </cell>
          <cell r="Q768">
            <v>0</v>
          </cell>
          <cell r="S768">
            <v>-49510887.010000005</v>
          </cell>
          <cell r="Y768">
            <v>0</v>
          </cell>
          <cell r="AA768">
            <v>0</v>
          </cell>
          <cell r="AB768">
            <v>0</v>
          </cell>
          <cell r="AC768">
            <v>0</v>
          </cell>
          <cell r="AE768">
            <v>0</v>
          </cell>
          <cell r="AF768">
            <v>0</v>
          </cell>
          <cell r="AG768">
            <v>0</v>
          </cell>
          <cell r="AH768">
            <v>0</v>
          </cell>
          <cell r="AJ768">
            <v>0</v>
          </cell>
          <cell r="AP768">
            <v>0</v>
          </cell>
          <cell r="AR768">
            <v>0</v>
          </cell>
          <cell r="AS768">
            <v>0</v>
          </cell>
          <cell r="AT768">
            <v>0</v>
          </cell>
          <cell r="AV768">
            <v>0</v>
          </cell>
          <cell r="AW768">
            <v>0</v>
          </cell>
          <cell r="AX768">
            <v>0</v>
          </cell>
          <cell r="AY768">
            <v>0</v>
          </cell>
          <cell r="BA768">
            <v>0</v>
          </cell>
          <cell r="BG768">
            <v>0</v>
          </cell>
          <cell r="BI768">
            <v>0</v>
          </cell>
          <cell r="BJ768">
            <v>0</v>
          </cell>
          <cell r="BK768">
            <v>0</v>
          </cell>
          <cell r="BM768">
            <v>0</v>
          </cell>
          <cell r="BN768">
            <v>0</v>
          </cell>
          <cell r="BO768">
            <v>0</v>
          </cell>
          <cell r="BP768">
            <v>0</v>
          </cell>
          <cell r="BR768">
            <v>0</v>
          </cell>
          <cell r="BX768">
            <v>0</v>
          </cell>
          <cell r="BZ768">
            <v>0</v>
          </cell>
          <cell r="CA768">
            <v>0</v>
          </cell>
          <cell r="CB768">
            <v>0</v>
          </cell>
          <cell r="CD768">
            <v>0</v>
          </cell>
          <cell r="CE768">
            <v>0</v>
          </cell>
          <cell r="CF768">
            <v>0</v>
          </cell>
          <cell r="CG768">
            <v>0</v>
          </cell>
          <cell r="CI768">
            <v>0</v>
          </cell>
          <cell r="CO768">
            <v>4958079.5999999996</v>
          </cell>
          <cell r="CQ768">
            <v>-7.588301885277815</v>
          </cell>
          <cell r="CR768">
            <v>-126635.2683018872</v>
          </cell>
          <cell r="CS768">
            <v>467492.97169811366</v>
          </cell>
          <cell r="CU768">
            <v>1361274.7416981114</v>
          </cell>
          <cell r="CV768">
            <v>-154747.52830188686</v>
          </cell>
          <cell r="CW768">
            <v>709356.7716981133</v>
          </cell>
          <cell r="CX768">
            <v>879042.16169811296</v>
          </cell>
          <cell r="CZ768">
            <v>1004736.0716981129</v>
          </cell>
          <cell r="DF768">
            <v>998343.47169811255</v>
          </cell>
          <cell r="DH768">
            <v>141540.87169811327</v>
          </cell>
          <cell r="DI768">
            <v>1154116.071698114</v>
          </cell>
          <cell r="DJ768">
            <v>330840.47169811314</v>
          </cell>
          <cell r="DK768">
            <v>0.41169811333929829</v>
          </cell>
          <cell r="DL768">
            <v>1.6981136923277518E-3</v>
          </cell>
          <cell r="DM768">
            <v>0.47169811296043918</v>
          </cell>
          <cell r="DN768">
            <v>-0.52830188587904559</v>
          </cell>
          <cell r="DO768">
            <v>0.4716981127330655</v>
          </cell>
          <cell r="DP768">
            <v>18.47169811344429</v>
          </cell>
          <cell r="DQ768">
            <v>-0.52830188610641926</v>
          </cell>
          <cell r="DW768">
            <v>0.47169811341518653</v>
          </cell>
          <cell r="DX768">
            <v>-36.528301886846748</v>
          </cell>
          <cell r="DY768">
            <v>1.6981125554593746E-3</v>
          </cell>
          <cell r="DZ768">
            <v>-1.830188784879283E-2</v>
          </cell>
          <cell r="EA768">
            <v>0.47169811409730755</v>
          </cell>
          <cell r="EB768">
            <v>-0.26830188767235086</v>
          </cell>
          <cell r="EC768">
            <v>-0.26830188767235086</v>
          </cell>
          <cell r="ED768">
            <v>-0.26830188679127787</v>
          </cell>
          <cell r="EE768">
            <v>-0.26830188676285616</v>
          </cell>
          <cell r="EF768">
            <v>-0.26830188653548248</v>
          </cell>
          <cell r="EG768">
            <v>-0.26830188835447188</v>
          </cell>
          <cell r="EH768">
            <v>0.20000000313302735</v>
          </cell>
          <cell r="EN768">
            <v>0.20000000267828</v>
          </cell>
          <cell r="EO768">
            <v>-4.5474735088646412E-10</v>
          </cell>
          <cell r="EP768">
            <v>9.9475983006414026E-11</v>
          </cell>
          <cell r="EQ768">
            <v>142604.35</v>
          </cell>
          <cell r="ER768">
            <v>238869.04999999996</v>
          </cell>
          <cell r="ES768">
            <v>278535.5066666666</v>
          </cell>
          <cell r="ET768">
            <v>482505.38000000006</v>
          </cell>
          <cell r="EU768">
            <v>520734.9466666666</v>
          </cell>
          <cell r="EV768">
            <v>586606.93000000017</v>
          </cell>
          <cell r="EW768">
            <v>848390.54999999958</v>
          </cell>
          <cell r="EX768">
            <v>854195.99999999988</v>
          </cell>
          <cell r="EY768">
            <v>882542.61666666658</v>
          </cell>
          <cell r="FE768">
            <v>883819.76666666672</v>
          </cell>
          <cell r="FF768">
            <v>897969.21666666667</v>
          </cell>
          <cell r="FG768">
            <v>756598.38333333319</v>
          </cell>
          <cell r="FH768">
            <v>4558650.3833333319</v>
          </cell>
          <cell r="FI768">
            <v>4571389.3833333328</v>
          </cell>
          <cell r="FJ768">
            <v>0</v>
          </cell>
          <cell r="FK768">
            <v>0</v>
          </cell>
          <cell r="FL768">
            <v>0</v>
          </cell>
          <cell r="FM768">
            <v>0</v>
          </cell>
          <cell r="FN768">
            <v>0</v>
          </cell>
          <cell r="FO768">
            <v>0</v>
          </cell>
          <cell r="FP768">
            <v>0</v>
          </cell>
          <cell r="FV768">
            <v>0</v>
          </cell>
          <cell r="FW768">
            <v>0</v>
          </cell>
          <cell r="FX768">
            <v>0</v>
          </cell>
          <cell r="FY768">
            <v>0</v>
          </cell>
          <cell r="FZ768">
            <v>0</v>
          </cell>
          <cell r="GA768">
            <v>0</v>
          </cell>
          <cell r="GB768">
            <v>0</v>
          </cell>
          <cell r="GC768">
            <v>0</v>
          </cell>
          <cell r="GD768">
            <v>0</v>
          </cell>
          <cell r="GE768">
            <v>0</v>
          </cell>
          <cell r="GF768">
            <v>0</v>
          </cell>
          <cell r="GG768">
            <v>0</v>
          </cell>
          <cell r="GM768">
            <v>0</v>
          </cell>
          <cell r="GN768">
            <v>0</v>
          </cell>
          <cell r="GO768">
            <v>0</v>
          </cell>
          <cell r="GP768">
            <v>0</v>
          </cell>
          <cell r="GQ768">
            <v>0</v>
          </cell>
          <cell r="GR768">
            <v>0</v>
          </cell>
          <cell r="GS768">
            <v>0</v>
          </cell>
          <cell r="GT768">
            <v>0</v>
          </cell>
          <cell r="GU768">
            <v>0</v>
          </cell>
          <cell r="GV768">
            <v>0</v>
          </cell>
          <cell r="GW768">
            <v>0</v>
          </cell>
          <cell r="GX768">
            <v>0</v>
          </cell>
          <cell r="HD768">
            <v>0</v>
          </cell>
          <cell r="HE768">
            <v>0</v>
          </cell>
          <cell r="HF768">
            <v>0</v>
          </cell>
          <cell r="HG768">
            <v>0</v>
          </cell>
          <cell r="HH768">
            <v>0</v>
          </cell>
          <cell r="HN768" t="e">
            <v>#REF!</v>
          </cell>
        </row>
        <row r="769">
          <cell r="A769" t="str">
            <v>CalWINCalWINTotal-OPCurrent FlashBPO</v>
          </cell>
          <cell r="B769" t="str">
            <v>CalWINTotal-OPCurrent FlashBPO</v>
          </cell>
          <cell r="H769">
            <v>0</v>
          </cell>
          <cell r="J769">
            <v>0</v>
          </cell>
          <cell r="K769">
            <v>0</v>
          </cell>
          <cell r="L769">
            <v>0</v>
          </cell>
          <cell r="N769">
            <v>0</v>
          </cell>
          <cell r="O769">
            <v>0</v>
          </cell>
          <cell r="P769">
            <v>0</v>
          </cell>
          <cell r="Q769">
            <v>0</v>
          </cell>
          <cell r="S769">
            <v>-1305101446.4704568</v>
          </cell>
          <cell r="Y769">
            <v>0</v>
          </cell>
          <cell r="AA769">
            <v>0</v>
          </cell>
          <cell r="AB769">
            <v>0</v>
          </cell>
          <cell r="AC769">
            <v>0</v>
          </cell>
          <cell r="AE769">
            <v>0</v>
          </cell>
          <cell r="AF769">
            <v>0</v>
          </cell>
          <cell r="AG769">
            <v>0</v>
          </cell>
          <cell r="AH769">
            <v>0</v>
          </cell>
          <cell r="AJ769">
            <v>0</v>
          </cell>
          <cell r="AP769">
            <v>1100690.72</v>
          </cell>
          <cell r="AR769">
            <v>1180549.6100000001</v>
          </cell>
          <cell r="AS769">
            <v>2437293.9600000004</v>
          </cell>
          <cell r="AT769">
            <v>2202891.4200000004</v>
          </cell>
          <cell r="AV769">
            <v>1208375.8799999997</v>
          </cell>
          <cell r="AW769">
            <v>3129160.0900000008</v>
          </cell>
          <cell r="AX769">
            <v>1842765.0800000005</v>
          </cell>
          <cell r="AY769">
            <v>2160211.96</v>
          </cell>
          <cell r="BA769">
            <v>1654166.9700000002</v>
          </cell>
          <cell r="BG769">
            <v>2205782.58</v>
          </cell>
          <cell r="BI769">
            <v>2114035.9900000002</v>
          </cell>
          <cell r="BJ769">
            <v>1212797.9300000006</v>
          </cell>
          <cell r="BK769">
            <v>772217.5000000007</v>
          </cell>
          <cell r="BM769">
            <v>2753135.8099999996</v>
          </cell>
          <cell r="BN769">
            <v>2404176.2000000007</v>
          </cell>
          <cell r="BO769">
            <v>1661770.23</v>
          </cell>
          <cell r="BP769">
            <v>294800.31000000052</v>
          </cell>
          <cell r="BR769">
            <v>2465386.2799999989</v>
          </cell>
          <cell r="BX769">
            <v>2033564.5899999999</v>
          </cell>
          <cell r="BZ769">
            <v>-165498.20999999973</v>
          </cell>
          <cell r="CA769">
            <v>2020677.4400000004</v>
          </cell>
          <cell r="CB769">
            <v>1971307.5599999994</v>
          </cell>
          <cell r="CD769">
            <v>2837126.01</v>
          </cell>
          <cell r="CE769">
            <v>479684.37000000087</v>
          </cell>
          <cell r="CF769">
            <v>174438.75999999908</v>
          </cell>
          <cell r="CG769">
            <v>-301775.2900000005</v>
          </cell>
          <cell r="CI769">
            <v>1750620.0899999994</v>
          </cell>
          <cell r="CO769">
            <v>418632.49929811445</v>
          </cell>
          <cell r="CQ769">
            <v>-595149.28549188701</v>
          </cell>
          <cell r="CR769">
            <v>270374.84192811279</v>
          </cell>
          <cell r="CS769">
            <v>483931.87019811373</v>
          </cell>
          <cell r="CU769">
            <v>2377622.7559281122</v>
          </cell>
          <cell r="CV769">
            <v>-26076.802541886536</v>
          </cell>
          <cell r="CW769">
            <v>10050.049868112183</v>
          </cell>
          <cell r="CX769">
            <v>1328429.9165581116</v>
          </cell>
          <cell r="CZ769">
            <v>2095913.1379581103</v>
          </cell>
          <cell r="DF769">
            <v>2241412.8828681107</v>
          </cell>
          <cell r="DH769">
            <v>2004127.3620047776</v>
          </cell>
          <cell r="DI769">
            <v>1590528.1494881129</v>
          </cell>
          <cell r="DJ769">
            <v>2693631.8377581127</v>
          </cell>
          <cell r="DK769">
            <v>1318607.5664581149</v>
          </cell>
          <cell r="DL769">
            <v>812653.82567959744</v>
          </cell>
          <cell r="DM769">
            <v>1774445.0558647641</v>
          </cell>
          <cell r="DN769">
            <v>1638704.4758647808</v>
          </cell>
          <cell r="DO769">
            <v>2235878.14836478</v>
          </cell>
          <cell r="DP769">
            <v>1476263.623795432</v>
          </cell>
          <cell r="DQ769">
            <v>1823257.5906676902</v>
          </cell>
          <cell r="DW769">
            <v>3249041.7548462609</v>
          </cell>
          <cell r="DX769">
            <v>2638393.9090129286</v>
          </cell>
          <cell r="DY769">
            <v>1438494.7823462607</v>
          </cell>
          <cell r="DZ769">
            <v>2082948.4748462618</v>
          </cell>
          <cell r="EA769">
            <v>1784373.124846261</v>
          </cell>
          <cell r="EB769">
            <v>1951214.3450314461</v>
          </cell>
          <cell r="EC769">
            <v>659278.95836478006</v>
          </cell>
          <cell r="ED769">
            <v>952757.69984626095</v>
          </cell>
          <cell r="EE769">
            <v>-74905.368487072337</v>
          </cell>
          <cell r="EF769">
            <v>1315361.873179595</v>
          </cell>
          <cell r="EG769">
            <v>2801685.9956795941</v>
          </cell>
          <cell r="EH769">
            <v>2283087.0566981137</v>
          </cell>
          <cell r="EN769">
            <v>2276020.2356795943</v>
          </cell>
          <cell r="EO769">
            <v>2992296.5675314455</v>
          </cell>
          <cell r="EP769">
            <v>2483341.6914371466</v>
          </cell>
          <cell r="EQ769">
            <v>1631345.3098156224</v>
          </cell>
          <cell r="ER769">
            <v>1969791.7916895112</v>
          </cell>
          <cell r="ES769">
            <v>1433207.3054641578</v>
          </cell>
          <cell r="ET769">
            <v>1191530.3842876083</v>
          </cell>
          <cell r="EU769">
            <v>1583825.6240700192</v>
          </cell>
          <cell r="EV769">
            <v>2052461.4425416375</v>
          </cell>
          <cell r="EW769">
            <v>1479040.2056702152</v>
          </cell>
          <cell r="EX769">
            <v>1912039.5368996633</v>
          </cell>
          <cell r="EY769">
            <v>1605723.1155331684</v>
          </cell>
          <cell r="FE769">
            <v>1844894.1752885713</v>
          </cell>
          <cell r="FF769">
            <v>2127961.0886860164</v>
          </cell>
          <cell r="FG769">
            <v>1773383.8427742831</v>
          </cell>
          <cell r="FH769">
            <v>1455578.371076169</v>
          </cell>
          <cell r="FI769">
            <v>1705317.3710761704</v>
          </cell>
          <cell r="FJ769">
            <v>0</v>
          </cell>
          <cell r="FK769">
            <v>0</v>
          </cell>
          <cell r="FL769">
            <v>0</v>
          </cell>
          <cell r="FM769">
            <v>0</v>
          </cell>
          <cell r="FN769">
            <v>0</v>
          </cell>
          <cell r="FO769">
            <v>0</v>
          </cell>
          <cell r="FP769">
            <v>0</v>
          </cell>
          <cell r="FV769">
            <v>0</v>
          </cell>
          <cell r="FW769">
            <v>0</v>
          </cell>
          <cell r="FX769">
            <v>0</v>
          </cell>
          <cell r="FY769">
            <v>0</v>
          </cell>
          <cell r="FZ769">
            <v>0</v>
          </cell>
          <cell r="GA769">
            <v>0</v>
          </cell>
          <cell r="GB769">
            <v>0</v>
          </cell>
          <cell r="GC769">
            <v>0</v>
          </cell>
          <cell r="GD769">
            <v>0</v>
          </cell>
          <cell r="GE769">
            <v>0</v>
          </cell>
          <cell r="GF769">
            <v>0</v>
          </cell>
          <cell r="GG769">
            <v>0</v>
          </cell>
          <cell r="GM769">
            <v>0</v>
          </cell>
          <cell r="GN769">
            <v>0</v>
          </cell>
          <cell r="GO769">
            <v>0</v>
          </cell>
          <cell r="GP769">
            <v>0</v>
          </cell>
          <cell r="GQ769">
            <v>0</v>
          </cell>
          <cell r="GR769">
            <v>0</v>
          </cell>
          <cell r="GS769">
            <v>0</v>
          </cell>
          <cell r="GT769">
            <v>0</v>
          </cell>
          <cell r="GU769">
            <v>0</v>
          </cell>
          <cell r="GV769">
            <v>0</v>
          </cell>
          <cell r="GW769">
            <v>0</v>
          </cell>
          <cell r="GX769">
            <v>0</v>
          </cell>
          <cell r="HD769">
            <v>0</v>
          </cell>
          <cell r="HE769">
            <v>0</v>
          </cell>
          <cell r="HF769">
            <v>0</v>
          </cell>
          <cell r="HG769">
            <v>0</v>
          </cell>
          <cell r="HH769">
            <v>0</v>
          </cell>
          <cell r="HN769" t="e">
            <v>#REF!</v>
          </cell>
        </row>
        <row r="770">
          <cell r="A770" t="str">
            <v>CalWINCalWINOP %Current FlashBPO</v>
          </cell>
          <cell r="B770" t="str">
            <v>CalWINOP %Current FlashBPO</v>
          </cell>
          <cell r="H770" t="e">
            <v>#DIV/0!</v>
          </cell>
          <cell r="J770" t="e">
            <v>#DIV/0!</v>
          </cell>
          <cell r="K770" t="e">
            <v>#DIV/0!</v>
          </cell>
          <cell r="L770" t="e">
            <v>#DIV/0!</v>
          </cell>
          <cell r="N770" t="e">
            <v>#DIV/0!</v>
          </cell>
          <cell r="O770" t="e">
            <v>#DIV/0!</v>
          </cell>
          <cell r="P770" t="e">
            <v>#DIV/0!</v>
          </cell>
          <cell r="Q770" t="e">
            <v>#DIV/0!</v>
          </cell>
          <cell r="S770" t="e">
            <v>#DIV/0!</v>
          </cell>
          <cell r="Y770" t="e">
            <v>#DIV/0!</v>
          </cell>
          <cell r="AA770" t="e">
            <v>#DIV/0!</v>
          </cell>
          <cell r="AB770" t="e">
            <v>#DIV/0!</v>
          </cell>
          <cell r="AC770" t="e">
            <v>#DIV/0!</v>
          </cell>
          <cell r="AE770" t="e">
            <v>#DIV/0!</v>
          </cell>
          <cell r="AF770" t="e">
            <v>#DIV/0!</v>
          </cell>
          <cell r="AG770" t="e">
            <v>#DIV/0!</v>
          </cell>
          <cell r="AH770" t="e">
            <v>#DIV/0!</v>
          </cell>
          <cell r="AJ770" t="e">
            <v>#DIV/0!</v>
          </cell>
          <cell r="AP770">
            <v>235.84162511904054</v>
          </cell>
          <cell r="AR770">
            <v>226.97091233994797</v>
          </cell>
          <cell r="AS770">
            <v>383.65080984812931</v>
          </cell>
          <cell r="AT770">
            <v>388.8432729143953</v>
          </cell>
          <cell r="AV770">
            <v>262.62962249859083</v>
          </cell>
          <cell r="AW770">
            <v>456.12851599716339</v>
          </cell>
          <cell r="AX770">
            <v>336.59711899809855</v>
          </cell>
          <cell r="AY770">
            <v>355.93138558757209</v>
          </cell>
          <cell r="BA770">
            <v>236.31186578213448</v>
          </cell>
          <cell r="BG770">
            <v>334.08589180441624</v>
          </cell>
          <cell r="BI770">
            <v>309.69434318632409</v>
          </cell>
          <cell r="BJ770">
            <v>167.4004146615282</v>
          </cell>
          <cell r="BK770">
            <v>121.25965925457504</v>
          </cell>
          <cell r="BM770">
            <v>353.79197839148793</v>
          </cell>
          <cell r="BN770">
            <v>356.19519296301866</v>
          </cell>
          <cell r="BO770">
            <v>229.00664739187542</v>
          </cell>
          <cell r="BP770">
            <v>50.528145052179639</v>
          </cell>
          <cell r="BR770">
            <v>271.88614658485591</v>
          </cell>
          <cell r="BX770">
            <v>269.01692362205495</v>
          </cell>
          <cell r="BZ770">
            <v>-26.564436300497348</v>
          </cell>
          <cell r="CA770">
            <v>276.1523673669596</v>
          </cell>
          <cell r="CB770">
            <v>280.78322291680712</v>
          </cell>
          <cell r="CD770">
            <v>382.87885351259808</v>
          </cell>
          <cell r="CE770">
            <v>93.49372332230881</v>
          </cell>
          <cell r="CF770">
            <v>32.194568256023274</v>
          </cell>
          <cell r="CG770">
            <v>-57.141008388176559</v>
          </cell>
          <cell r="CI770">
            <v>223.86187176681082</v>
          </cell>
          <cell r="CO770">
            <v>78.896152929502946</v>
          </cell>
          <cell r="CQ770">
            <v>-98.730976270970572</v>
          </cell>
          <cell r="CR770">
            <v>41.807735445944253</v>
          </cell>
          <cell r="CS770">
            <v>77.074409314999514</v>
          </cell>
          <cell r="CU770">
            <v>304.98869221378328</v>
          </cell>
          <cell r="CV770">
            <v>-4.6597387310389413</v>
          </cell>
          <cell r="CW770">
            <v>1.5373046492240805</v>
          </cell>
          <cell r="CX770">
            <v>193.31136638118411</v>
          </cell>
          <cell r="CZ770">
            <v>267.35828302845812</v>
          </cell>
          <cell r="DF770">
            <v>305.97970894793127</v>
          </cell>
          <cell r="DH770">
            <v>286.21806095207347</v>
          </cell>
          <cell r="DI770">
            <v>226.80986230642819</v>
          </cell>
          <cell r="DJ770">
            <v>330.00914719482307</v>
          </cell>
          <cell r="DK770">
            <v>201.6686561843469</v>
          </cell>
          <cell r="DL770">
            <v>123.0696688233005</v>
          </cell>
          <cell r="DM770">
            <v>242.16457516180847</v>
          </cell>
          <cell r="DN770">
            <v>238.91339717409983</v>
          </cell>
          <cell r="DO770">
            <v>303.40534156187272</v>
          </cell>
          <cell r="DP770">
            <v>227.06988423148812</v>
          </cell>
          <cell r="DQ770">
            <v>262.90450526371109</v>
          </cell>
          <cell r="DW770">
            <v>444.08824755377651</v>
          </cell>
          <cell r="DX770">
            <v>366.12509650458372</v>
          </cell>
          <cell r="DY770">
            <v>238.16886127253315</v>
          </cell>
          <cell r="DZ770">
            <v>297.62699546381202</v>
          </cell>
          <cell r="EA770">
            <v>258.99052874562841</v>
          </cell>
          <cell r="EB770">
            <v>286.06571753338829</v>
          </cell>
          <cell r="EC770">
            <v>122.3077747736702</v>
          </cell>
          <cell r="ED770">
            <v>165.01876496583449</v>
          </cell>
          <cell r="EE770">
            <v>-19.759807356033722</v>
          </cell>
          <cell r="EF770">
            <v>243.50078154670547</v>
          </cell>
          <cell r="EG770">
            <v>416.47254856125141</v>
          </cell>
          <cell r="EH770">
            <v>346.61264591587764</v>
          </cell>
          <cell r="EN770">
            <v>353.18190959311107</v>
          </cell>
          <cell r="EO770">
            <v>429.58969474111365</v>
          </cell>
          <cell r="EP770">
            <v>367.57794386427207</v>
          </cell>
          <cell r="EQ770">
            <v>267.47081949263463</v>
          </cell>
          <cell r="ER770">
            <v>298.64568064439499</v>
          </cell>
          <cell r="ES770">
            <v>248.32379764900483</v>
          </cell>
          <cell r="ET770">
            <v>205.9839677712277</v>
          </cell>
          <cell r="EU770">
            <v>269.33626820568736</v>
          </cell>
          <cell r="EV770">
            <v>311.98130444794236</v>
          </cell>
          <cell r="EW770">
            <v>234.95123263356541</v>
          </cell>
          <cell r="EX770">
            <v>301.06940339505343</v>
          </cell>
          <cell r="EY770">
            <v>247.64277213642151</v>
          </cell>
          <cell r="FE770">
            <v>286.71043945176746</v>
          </cell>
          <cell r="FF770">
            <v>330.63961025305161</v>
          </cell>
          <cell r="FG770">
            <v>293.38475397496069</v>
          </cell>
          <cell r="FH770">
            <v>244.07051328222136</v>
          </cell>
          <cell r="FI770">
            <v>285.33710045200985</v>
          </cell>
          <cell r="FJ770" t="e">
            <v>#DIV/0!</v>
          </cell>
          <cell r="FK770" t="e">
            <v>#DIV/0!</v>
          </cell>
          <cell r="FL770" t="e">
            <v>#DIV/0!</v>
          </cell>
          <cell r="FM770" t="e">
            <v>#DIV/0!</v>
          </cell>
          <cell r="FN770" t="e">
            <v>#DIV/0!</v>
          </cell>
          <cell r="FO770" t="e">
            <v>#DIV/0!</v>
          </cell>
          <cell r="FP770" t="e">
            <v>#DIV/0!</v>
          </cell>
          <cell r="FV770" t="e">
            <v>#DIV/0!</v>
          </cell>
          <cell r="FW770" t="e">
            <v>#DIV/0!</v>
          </cell>
          <cell r="FX770" t="e">
            <v>#DIV/0!</v>
          </cell>
          <cell r="FY770" t="e">
            <v>#DIV/0!</v>
          </cell>
          <cell r="FZ770" t="e">
            <v>#DIV/0!</v>
          </cell>
          <cell r="GA770" t="e">
            <v>#DIV/0!</v>
          </cell>
          <cell r="GB770" t="e">
            <v>#DIV/0!</v>
          </cell>
          <cell r="GC770" t="e">
            <v>#DIV/0!</v>
          </cell>
          <cell r="GD770" t="e">
            <v>#DIV/0!</v>
          </cell>
          <cell r="GE770" t="e">
            <v>#DIV/0!</v>
          </cell>
          <cell r="GF770" t="e">
            <v>#DIV/0!</v>
          </cell>
          <cell r="GG770" t="e">
            <v>#DIV/0!</v>
          </cell>
          <cell r="GM770" t="e">
            <v>#DIV/0!</v>
          </cell>
          <cell r="GN770" t="e">
            <v>#DIV/0!</v>
          </cell>
          <cell r="GO770" t="e">
            <v>#DIV/0!</v>
          </cell>
          <cell r="GP770" t="e">
            <v>#DIV/0!</v>
          </cell>
          <cell r="GQ770" t="e">
            <v>#DIV/0!</v>
          </cell>
          <cell r="GR770" t="e">
            <v>#DIV/0!</v>
          </cell>
          <cell r="GS770" t="e">
            <v>#DIV/0!</v>
          </cell>
          <cell r="GT770" t="e">
            <v>#DIV/0!</v>
          </cell>
          <cell r="GU770" t="e">
            <v>#DIV/0!</v>
          </cell>
          <cell r="GV770" t="e">
            <v>#DIV/0!</v>
          </cell>
          <cell r="GW770" t="e">
            <v>#DIV/0!</v>
          </cell>
          <cell r="GX770" t="e">
            <v>#DIV/0!</v>
          </cell>
          <cell r="HD770" t="e">
            <v>#DIV/0!</v>
          </cell>
          <cell r="HE770" t="e">
            <v>#DIV/0!</v>
          </cell>
          <cell r="HF770" t="e">
            <v>#DIV/0!</v>
          </cell>
          <cell r="HG770" t="e">
            <v>#DIV/0!</v>
          </cell>
          <cell r="HH770" t="e">
            <v>#DIV/0!</v>
          </cell>
          <cell r="HN770" t="e">
            <v>#REF!</v>
          </cell>
        </row>
        <row r="771">
          <cell r="A771" t="str">
            <v/>
          </cell>
          <cell r="B771" t="str">
            <v/>
          </cell>
        </row>
        <row r="772">
          <cell r="A772" t="str">
            <v/>
          </cell>
          <cell r="B772" t="str">
            <v/>
          </cell>
        </row>
        <row r="773">
          <cell r="A773" t="str">
            <v/>
          </cell>
          <cell r="B773" t="str">
            <v/>
          </cell>
        </row>
        <row r="774">
          <cell r="A774" t="str">
            <v/>
          </cell>
          <cell r="B774" t="str">
            <v/>
          </cell>
        </row>
        <row r="775">
          <cell r="A775" t="str">
            <v/>
          </cell>
          <cell r="B775" t="str">
            <v/>
          </cell>
        </row>
        <row r="776">
          <cell r="A776" t="str">
            <v/>
          </cell>
          <cell r="B776" t="str">
            <v/>
          </cell>
        </row>
        <row r="777">
          <cell r="A777" t="str">
            <v/>
          </cell>
          <cell r="B777" t="str">
            <v/>
          </cell>
        </row>
        <row r="778">
          <cell r="A778" t="str">
            <v/>
          </cell>
          <cell r="B778" t="str">
            <v/>
          </cell>
        </row>
        <row r="779">
          <cell r="A779" t="str">
            <v/>
          </cell>
          <cell r="B779" t="str">
            <v/>
          </cell>
        </row>
        <row r="780">
          <cell r="A780" t="str">
            <v/>
          </cell>
          <cell r="B780" t="str">
            <v/>
          </cell>
        </row>
        <row r="781">
          <cell r="A781" t="str">
            <v/>
          </cell>
          <cell r="B781" t="str">
            <v/>
          </cell>
        </row>
        <row r="782">
          <cell r="A782" t="str">
            <v/>
          </cell>
          <cell r="B782" t="str">
            <v/>
          </cell>
        </row>
        <row r="783">
          <cell r="A783" t="str">
            <v/>
          </cell>
          <cell r="B783" t="str">
            <v/>
          </cell>
        </row>
        <row r="784">
          <cell r="A784" t="str">
            <v/>
          </cell>
          <cell r="B784" t="str">
            <v/>
          </cell>
        </row>
        <row r="785">
          <cell r="A785" t="str">
            <v/>
          </cell>
          <cell r="B785" t="str">
            <v/>
          </cell>
        </row>
        <row r="786">
          <cell r="A786" t="str">
            <v/>
          </cell>
          <cell r="B786" t="str">
            <v/>
          </cell>
        </row>
        <row r="787">
          <cell r="A787" t="str">
            <v/>
          </cell>
          <cell r="B787" t="str">
            <v/>
          </cell>
        </row>
        <row r="788">
          <cell r="A788" t="str">
            <v/>
          </cell>
          <cell r="B788" t="str">
            <v/>
          </cell>
        </row>
        <row r="789">
          <cell r="A789" t="str">
            <v/>
          </cell>
          <cell r="B789" t="str">
            <v/>
          </cell>
        </row>
        <row r="790">
          <cell r="A790" t="str">
            <v/>
          </cell>
          <cell r="B790" t="str">
            <v/>
          </cell>
        </row>
        <row r="791">
          <cell r="A791" t="str">
            <v/>
          </cell>
          <cell r="B791" t="str">
            <v/>
          </cell>
        </row>
        <row r="792">
          <cell r="A792" t="str">
            <v/>
          </cell>
          <cell r="B792" t="str">
            <v/>
          </cell>
        </row>
        <row r="793">
          <cell r="A793" t="str">
            <v/>
          </cell>
          <cell r="B793" t="str">
            <v/>
          </cell>
        </row>
        <row r="794">
          <cell r="A794" t="str">
            <v/>
          </cell>
          <cell r="B794" t="str">
            <v/>
          </cell>
        </row>
        <row r="795">
          <cell r="A795" t="str">
            <v/>
          </cell>
          <cell r="B795" t="str">
            <v/>
          </cell>
        </row>
        <row r="796">
          <cell r="A796" t="str">
            <v/>
          </cell>
          <cell r="B796" t="str">
            <v/>
          </cell>
        </row>
        <row r="797">
          <cell r="A797" t="str">
            <v/>
          </cell>
          <cell r="B797" t="str">
            <v/>
          </cell>
        </row>
        <row r="798">
          <cell r="A798" t="str">
            <v/>
          </cell>
          <cell r="B798" t="str">
            <v/>
          </cell>
        </row>
        <row r="799">
          <cell r="A799" t="str">
            <v/>
          </cell>
          <cell r="B799" t="str">
            <v/>
          </cell>
        </row>
        <row r="800">
          <cell r="A800" t="str">
            <v/>
          </cell>
          <cell r="B800" t="str">
            <v/>
          </cell>
        </row>
        <row r="801">
          <cell r="A801" t="str">
            <v/>
          </cell>
          <cell r="B801" t="str">
            <v/>
          </cell>
        </row>
        <row r="802">
          <cell r="A802" t="str">
            <v/>
          </cell>
          <cell r="B802" t="str">
            <v/>
          </cell>
        </row>
        <row r="803">
          <cell r="A803" t="str">
            <v/>
          </cell>
          <cell r="B803" t="str">
            <v/>
          </cell>
        </row>
        <row r="804">
          <cell r="A804" t="str">
            <v/>
          </cell>
          <cell r="B804" t="str">
            <v/>
          </cell>
        </row>
        <row r="805">
          <cell r="A805" t="str">
            <v/>
          </cell>
          <cell r="B805" t="str">
            <v/>
          </cell>
        </row>
        <row r="806">
          <cell r="A806" t="str">
            <v/>
          </cell>
          <cell r="B806" t="str">
            <v/>
          </cell>
        </row>
        <row r="807">
          <cell r="A807" t="str">
            <v/>
          </cell>
          <cell r="B807" t="str">
            <v/>
          </cell>
        </row>
        <row r="808">
          <cell r="A808" t="str">
            <v/>
          </cell>
          <cell r="B808" t="str">
            <v/>
          </cell>
        </row>
        <row r="809">
          <cell r="A809" t="str">
            <v/>
          </cell>
          <cell r="B809" t="str">
            <v/>
          </cell>
        </row>
        <row r="810">
          <cell r="A810" t="str">
            <v/>
          </cell>
          <cell r="B810" t="str">
            <v/>
          </cell>
        </row>
        <row r="811">
          <cell r="A811" t="str">
            <v/>
          </cell>
          <cell r="B811" t="str">
            <v/>
          </cell>
        </row>
        <row r="812">
          <cell r="A812" t="str">
            <v/>
          </cell>
          <cell r="B812" t="str">
            <v/>
          </cell>
        </row>
        <row r="813">
          <cell r="A813" t="str">
            <v/>
          </cell>
          <cell r="B813" t="str">
            <v/>
          </cell>
        </row>
        <row r="814">
          <cell r="A814" t="str">
            <v/>
          </cell>
          <cell r="B814" t="str">
            <v/>
          </cell>
        </row>
        <row r="815">
          <cell r="A815" t="str">
            <v/>
          </cell>
          <cell r="B815" t="str">
            <v/>
          </cell>
        </row>
        <row r="816">
          <cell r="A816" t="str">
            <v/>
          </cell>
          <cell r="B816" t="str">
            <v/>
          </cell>
        </row>
        <row r="817">
          <cell r="A817" t="str">
            <v/>
          </cell>
          <cell r="B817" t="str">
            <v/>
          </cell>
        </row>
        <row r="818">
          <cell r="A818" t="str">
            <v/>
          </cell>
          <cell r="B818" t="str">
            <v/>
          </cell>
        </row>
        <row r="819">
          <cell r="A819" t="str">
            <v/>
          </cell>
          <cell r="B819" t="str">
            <v/>
          </cell>
        </row>
        <row r="820">
          <cell r="A820" t="str">
            <v/>
          </cell>
          <cell r="B820" t="str">
            <v/>
          </cell>
        </row>
        <row r="821">
          <cell r="A821" t="str">
            <v/>
          </cell>
          <cell r="B821" t="str">
            <v/>
          </cell>
        </row>
        <row r="822">
          <cell r="A822" t="str">
            <v/>
          </cell>
          <cell r="B822" t="str">
            <v/>
          </cell>
        </row>
        <row r="823">
          <cell r="A823" t="str">
            <v/>
          </cell>
          <cell r="B823" t="str">
            <v/>
          </cell>
        </row>
        <row r="824">
          <cell r="A824" t="str">
            <v/>
          </cell>
          <cell r="B824" t="str">
            <v/>
          </cell>
        </row>
        <row r="825">
          <cell r="A825" t="str">
            <v/>
          </cell>
          <cell r="B825" t="str">
            <v/>
          </cell>
        </row>
        <row r="826">
          <cell r="A826" t="str">
            <v/>
          </cell>
          <cell r="B826" t="str">
            <v/>
          </cell>
        </row>
        <row r="827">
          <cell r="A827" t="str">
            <v/>
          </cell>
          <cell r="B827" t="str">
            <v/>
          </cell>
        </row>
        <row r="828">
          <cell r="A828" t="str">
            <v/>
          </cell>
          <cell r="B828" t="str">
            <v/>
          </cell>
        </row>
        <row r="829">
          <cell r="A829" t="str">
            <v/>
          </cell>
          <cell r="B829" t="str">
            <v/>
          </cell>
        </row>
        <row r="830">
          <cell r="A830" t="str">
            <v/>
          </cell>
          <cell r="B830" t="str">
            <v/>
          </cell>
        </row>
        <row r="831">
          <cell r="A831" t="str">
            <v/>
          </cell>
          <cell r="B831" t="str">
            <v/>
          </cell>
        </row>
        <row r="832">
          <cell r="A832" t="str">
            <v/>
          </cell>
          <cell r="B832" t="str">
            <v/>
          </cell>
        </row>
        <row r="833">
          <cell r="A833" t="str">
            <v/>
          </cell>
          <cell r="B833" t="str">
            <v/>
          </cell>
        </row>
        <row r="834">
          <cell r="A834" t="str">
            <v/>
          </cell>
          <cell r="B834" t="str">
            <v/>
          </cell>
        </row>
        <row r="835">
          <cell r="A835" t="str">
            <v/>
          </cell>
          <cell r="B835" t="str">
            <v/>
          </cell>
        </row>
        <row r="836">
          <cell r="A836" t="str">
            <v/>
          </cell>
          <cell r="B836" t="str">
            <v/>
          </cell>
        </row>
        <row r="837">
          <cell r="A837" t="str">
            <v/>
          </cell>
          <cell r="B837" t="str">
            <v/>
          </cell>
        </row>
        <row r="838">
          <cell r="A838" t="str">
            <v/>
          </cell>
          <cell r="B838" t="str">
            <v/>
          </cell>
        </row>
        <row r="839">
          <cell r="A839" t="str">
            <v/>
          </cell>
          <cell r="B839" t="str">
            <v/>
          </cell>
        </row>
        <row r="840">
          <cell r="A840" t="str">
            <v/>
          </cell>
          <cell r="B840" t="str">
            <v/>
          </cell>
        </row>
        <row r="841">
          <cell r="A841" t="str">
            <v/>
          </cell>
          <cell r="B841" t="str">
            <v/>
          </cell>
        </row>
        <row r="842">
          <cell r="A842" t="str">
            <v/>
          </cell>
          <cell r="B842" t="str">
            <v/>
          </cell>
        </row>
        <row r="843">
          <cell r="A843" t="str">
            <v/>
          </cell>
          <cell r="B843" t="str">
            <v/>
          </cell>
        </row>
        <row r="844">
          <cell r="A844" t="str">
            <v/>
          </cell>
          <cell r="B844" t="str">
            <v/>
          </cell>
        </row>
        <row r="845">
          <cell r="A845" t="str">
            <v/>
          </cell>
          <cell r="B845" t="str">
            <v/>
          </cell>
        </row>
        <row r="846">
          <cell r="A846" t="str">
            <v/>
          </cell>
          <cell r="B846" t="str">
            <v/>
          </cell>
        </row>
        <row r="847">
          <cell r="A847" t="str">
            <v/>
          </cell>
          <cell r="B847" t="str">
            <v/>
          </cell>
        </row>
        <row r="848">
          <cell r="A848" t="str">
            <v/>
          </cell>
          <cell r="B848" t="str">
            <v/>
          </cell>
        </row>
        <row r="849">
          <cell r="A849" t="str">
            <v/>
          </cell>
          <cell r="B849" t="str">
            <v/>
          </cell>
        </row>
        <row r="850">
          <cell r="A850" t="str">
            <v/>
          </cell>
          <cell r="B850" t="str">
            <v/>
          </cell>
        </row>
        <row r="851">
          <cell r="A851" t="str">
            <v/>
          </cell>
          <cell r="B851" t="str">
            <v/>
          </cell>
        </row>
        <row r="852">
          <cell r="A852" t="str">
            <v/>
          </cell>
          <cell r="B852" t="str">
            <v/>
          </cell>
        </row>
        <row r="853">
          <cell r="A853" t="str">
            <v/>
          </cell>
          <cell r="B853" t="str">
            <v/>
          </cell>
        </row>
        <row r="854">
          <cell r="A854" t="str">
            <v/>
          </cell>
          <cell r="B854" t="str">
            <v/>
          </cell>
        </row>
        <row r="855">
          <cell r="A855" t="str">
            <v/>
          </cell>
          <cell r="B855" t="str">
            <v/>
          </cell>
        </row>
        <row r="856">
          <cell r="A856" t="str">
            <v/>
          </cell>
          <cell r="B856" t="str">
            <v/>
          </cell>
        </row>
        <row r="857">
          <cell r="A857" t="str">
            <v/>
          </cell>
          <cell r="B857" t="str">
            <v/>
          </cell>
        </row>
        <row r="858">
          <cell r="A858" t="str">
            <v/>
          </cell>
          <cell r="B858" t="str">
            <v/>
          </cell>
        </row>
        <row r="859">
          <cell r="A859" t="str">
            <v/>
          </cell>
          <cell r="B859" t="str">
            <v/>
          </cell>
        </row>
        <row r="860">
          <cell r="A860" t="str">
            <v/>
          </cell>
          <cell r="B860" t="str">
            <v/>
          </cell>
        </row>
        <row r="861">
          <cell r="A861" t="str">
            <v/>
          </cell>
          <cell r="B861" t="str">
            <v/>
          </cell>
        </row>
        <row r="862">
          <cell r="A862" t="str">
            <v/>
          </cell>
          <cell r="B862" t="str">
            <v/>
          </cell>
        </row>
        <row r="863">
          <cell r="A863" t="str">
            <v/>
          </cell>
          <cell r="B863" t="str">
            <v/>
          </cell>
        </row>
        <row r="864">
          <cell r="A864" t="str">
            <v/>
          </cell>
          <cell r="B864" t="str">
            <v/>
          </cell>
        </row>
        <row r="865">
          <cell r="A865" t="str">
            <v/>
          </cell>
          <cell r="B865" t="str">
            <v/>
          </cell>
        </row>
        <row r="866">
          <cell r="A866" t="str">
            <v/>
          </cell>
          <cell r="B866" t="str">
            <v/>
          </cell>
        </row>
        <row r="867">
          <cell r="A867" t="str">
            <v/>
          </cell>
          <cell r="B867" t="str">
            <v/>
          </cell>
        </row>
        <row r="868">
          <cell r="A868" t="str">
            <v/>
          </cell>
          <cell r="B868" t="str">
            <v/>
          </cell>
        </row>
        <row r="869">
          <cell r="A869" t="str">
            <v/>
          </cell>
          <cell r="B869" t="str">
            <v/>
          </cell>
        </row>
        <row r="870">
          <cell r="A870" t="str">
            <v/>
          </cell>
          <cell r="B870" t="str">
            <v/>
          </cell>
        </row>
        <row r="871">
          <cell r="A871" t="str">
            <v/>
          </cell>
          <cell r="B871" t="str">
            <v/>
          </cell>
        </row>
        <row r="872">
          <cell r="A872" t="str">
            <v/>
          </cell>
          <cell r="B872" t="str">
            <v/>
          </cell>
        </row>
        <row r="873">
          <cell r="A873" t="str">
            <v/>
          </cell>
          <cell r="B873" t="str">
            <v/>
          </cell>
        </row>
        <row r="874">
          <cell r="A874" t="str">
            <v/>
          </cell>
          <cell r="B874" t="str">
            <v/>
          </cell>
        </row>
        <row r="875">
          <cell r="A875" t="str">
            <v/>
          </cell>
          <cell r="B875" t="str">
            <v/>
          </cell>
        </row>
        <row r="876">
          <cell r="A876" t="str">
            <v/>
          </cell>
          <cell r="B876" t="str">
            <v/>
          </cell>
        </row>
        <row r="877">
          <cell r="A877" t="str">
            <v/>
          </cell>
          <cell r="B877" t="str">
            <v/>
          </cell>
        </row>
        <row r="878">
          <cell r="A878" t="str">
            <v/>
          </cell>
          <cell r="B878" t="str">
            <v/>
          </cell>
        </row>
        <row r="879">
          <cell r="A879" t="str">
            <v/>
          </cell>
          <cell r="B879" t="str">
            <v/>
          </cell>
        </row>
        <row r="880">
          <cell r="A880" t="str">
            <v/>
          </cell>
          <cell r="B880" t="str">
            <v/>
          </cell>
        </row>
        <row r="881">
          <cell r="A881" t="str">
            <v/>
          </cell>
          <cell r="B881" t="str">
            <v/>
          </cell>
        </row>
        <row r="882">
          <cell r="A882" t="str">
            <v/>
          </cell>
          <cell r="B882" t="str">
            <v/>
          </cell>
        </row>
        <row r="883">
          <cell r="A883" t="str">
            <v/>
          </cell>
          <cell r="B883" t="str">
            <v/>
          </cell>
        </row>
        <row r="884">
          <cell r="A884" t="str">
            <v/>
          </cell>
          <cell r="B884" t="str">
            <v/>
          </cell>
        </row>
        <row r="885">
          <cell r="A885" t="str">
            <v/>
          </cell>
          <cell r="B885" t="str">
            <v/>
          </cell>
        </row>
        <row r="886">
          <cell r="A886" t="str">
            <v/>
          </cell>
          <cell r="B886" t="str">
            <v/>
          </cell>
        </row>
        <row r="887">
          <cell r="A887" t="str">
            <v/>
          </cell>
          <cell r="B887" t="str">
            <v/>
          </cell>
        </row>
        <row r="888">
          <cell r="A888" t="str">
            <v/>
          </cell>
          <cell r="B888" t="str">
            <v/>
          </cell>
        </row>
        <row r="889">
          <cell r="A889" t="str">
            <v/>
          </cell>
          <cell r="B889" t="str">
            <v/>
          </cell>
        </row>
        <row r="890">
          <cell r="A890" t="str">
            <v/>
          </cell>
          <cell r="B890" t="str">
            <v/>
          </cell>
        </row>
        <row r="891">
          <cell r="A891" t="str">
            <v/>
          </cell>
          <cell r="B891" t="str">
            <v/>
          </cell>
        </row>
        <row r="892">
          <cell r="A892" t="str">
            <v/>
          </cell>
          <cell r="B892" t="str">
            <v/>
          </cell>
        </row>
        <row r="893">
          <cell r="A893" t="str">
            <v/>
          </cell>
          <cell r="B893" t="str">
            <v/>
          </cell>
        </row>
        <row r="894">
          <cell r="A894" t="str">
            <v/>
          </cell>
          <cell r="B894" t="str">
            <v/>
          </cell>
        </row>
        <row r="895">
          <cell r="A895" t="str">
            <v/>
          </cell>
          <cell r="B895" t="str">
            <v/>
          </cell>
        </row>
        <row r="896">
          <cell r="A896" t="str">
            <v/>
          </cell>
          <cell r="B896" t="str">
            <v/>
          </cell>
        </row>
        <row r="897">
          <cell r="A897" t="str">
            <v/>
          </cell>
          <cell r="B897" t="str">
            <v/>
          </cell>
        </row>
        <row r="898">
          <cell r="A898" t="str">
            <v/>
          </cell>
          <cell r="B898" t="str">
            <v/>
          </cell>
        </row>
        <row r="899">
          <cell r="A899" t="str">
            <v/>
          </cell>
          <cell r="B899" t="str">
            <v/>
          </cell>
        </row>
        <row r="900">
          <cell r="A900" t="str">
            <v/>
          </cell>
          <cell r="B900" t="str">
            <v/>
          </cell>
        </row>
        <row r="901">
          <cell r="A901" t="str">
            <v/>
          </cell>
          <cell r="B901" t="str">
            <v/>
          </cell>
        </row>
        <row r="902">
          <cell r="A902" t="str">
            <v/>
          </cell>
          <cell r="B902" t="str">
            <v/>
          </cell>
        </row>
        <row r="903">
          <cell r="A903" t="str">
            <v/>
          </cell>
          <cell r="B903" t="str">
            <v/>
          </cell>
        </row>
        <row r="904">
          <cell r="A904" t="str">
            <v/>
          </cell>
          <cell r="B904" t="str">
            <v/>
          </cell>
        </row>
        <row r="905">
          <cell r="A905" t="str">
            <v/>
          </cell>
          <cell r="B905" t="str">
            <v/>
          </cell>
        </row>
        <row r="906">
          <cell r="A906" t="str">
            <v/>
          </cell>
          <cell r="B906" t="str">
            <v/>
          </cell>
        </row>
        <row r="907">
          <cell r="A907" t="str">
            <v/>
          </cell>
          <cell r="B907" t="str">
            <v/>
          </cell>
        </row>
        <row r="908">
          <cell r="A908" t="str">
            <v/>
          </cell>
          <cell r="B908" t="str">
            <v/>
          </cell>
        </row>
        <row r="909">
          <cell r="A909" t="str">
            <v/>
          </cell>
          <cell r="B909" t="str">
            <v/>
          </cell>
        </row>
        <row r="910">
          <cell r="A910" t="str">
            <v/>
          </cell>
          <cell r="B910" t="str">
            <v/>
          </cell>
        </row>
        <row r="911">
          <cell r="A911" t="str">
            <v/>
          </cell>
          <cell r="B911" t="str">
            <v/>
          </cell>
        </row>
        <row r="912">
          <cell r="A912" t="str">
            <v/>
          </cell>
          <cell r="B912" t="str">
            <v/>
          </cell>
        </row>
        <row r="913">
          <cell r="A913" t="str">
            <v/>
          </cell>
          <cell r="B913" t="str">
            <v/>
          </cell>
        </row>
        <row r="914">
          <cell r="A914" t="str">
            <v/>
          </cell>
          <cell r="B914" t="str">
            <v/>
          </cell>
        </row>
        <row r="915">
          <cell r="A915" t="str">
            <v/>
          </cell>
          <cell r="B915" t="str">
            <v/>
          </cell>
        </row>
        <row r="916">
          <cell r="A916" t="str">
            <v/>
          </cell>
          <cell r="B916" t="str">
            <v/>
          </cell>
        </row>
        <row r="917">
          <cell r="A917" t="str">
            <v/>
          </cell>
          <cell r="B917" t="str">
            <v/>
          </cell>
        </row>
        <row r="918">
          <cell r="A918" t="str">
            <v/>
          </cell>
          <cell r="B918" t="str">
            <v/>
          </cell>
        </row>
        <row r="919">
          <cell r="A919" t="str">
            <v/>
          </cell>
          <cell r="B919" t="str">
            <v/>
          </cell>
        </row>
        <row r="920">
          <cell r="A920" t="str">
            <v/>
          </cell>
          <cell r="B920" t="str">
            <v/>
          </cell>
        </row>
        <row r="921">
          <cell r="A921" t="str">
            <v/>
          </cell>
          <cell r="B921" t="str">
            <v/>
          </cell>
        </row>
        <row r="922">
          <cell r="A922" t="str">
            <v/>
          </cell>
          <cell r="B922" t="str">
            <v/>
          </cell>
        </row>
        <row r="923">
          <cell r="A923" t="str">
            <v/>
          </cell>
          <cell r="B923" t="str">
            <v/>
          </cell>
        </row>
        <row r="924">
          <cell r="A924" t="str">
            <v/>
          </cell>
          <cell r="B924" t="str">
            <v/>
          </cell>
        </row>
        <row r="925">
          <cell r="A925" t="str">
            <v/>
          </cell>
          <cell r="B925" t="str">
            <v/>
          </cell>
        </row>
        <row r="926">
          <cell r="A926" t="str">
            <v/>
          </cell>
          <cell r="B926" t="str">
            <v/>
          </cell>
        </row>
        <row r="927">
          <cell r="A927" t="str">
            <v/>
          </cell>
          <cell r="B927" t="str">
            <v/>
          </cell>
        </row>
        <row r="928">
          <cell r="A928" t="str">
            <v/>
          </cell>
          <cell r="B928" t="str">
            <v/>
          </cell>
        </row>
        <row r="929">
          <cell r="A929" t="str">
            <v/>
          </cell>
          <cell r="B929" t="str">
            <v/>
          </cell>
        </row>
        <row r="930">
          <cell r="A930" t="str">
            <v/>
          </cell>
          <cell r="B930" t="str">
            <v/>
          </cell>
        </row>
        <row r="931">
          <cell r="A931" t="str">
            <v/>
          </cell>
          <cell r="B931" t="str">
            <v/>
          </cell>
        </row>
        <row r="932">
          <cell r="A932" t="str">
            <v/>
          </cell>
          <cell r="B932" t="str">
            <v/>
          </cell>
        </row>
        <row r="933">
          <cell r="A933" t="str">
            <v/>
          </cell>
          <cell r="B933" t="str">
            <v/>
          </cell>
        </row>
        <row r="934">
          <cell r="A934" t="str">
            <v/>
          </cell>
          <cell r="B934" t="str">
            <v/>
          </cell>
        </row>
        <row r="935">
          <cell r="A935" t="str">
            <v/>
          </cell>
          <cell r="B935" t="str">
            <v/>
          </cell>
        </row>
        <row r="936">
          <cell r="A936" t="str">
            <v/>
          </cell>
          <cell r="B936" t="str">
            <v/>
          </cell>
        </row>
        <row r="937">
          <cell r="A937" t="str">
            <v/>
          </cell>
          <cell r="B937" t="str">
            <v/>
          </cell>
        </row>
        <row r="938">
          <cell r="A938" t="str">
            <v/>
          </cell>
          <cell r="B938" t="str">
            <v/>
          </cell>
        </row>
        <row r="939">
          <cell r="A939" t="str">
            <v/>
          </cell>
          <cell r="B939" t="str">
            <v/>
          </cell>
        </row>
        <row r="940">
          <cell r="A940" t="str">
            <v/>
          </cell>
          <cell r="B940" t="str">
            <v/>
          </cell>
        </row>
        <row r="941">
          <cell r="A941" t="str">
            <v/>
          </cell>
          <cell r="B941" t="str">
            <v/>
          </cell>
        </row>
        <row r="942">
          <cell r="A942" t="str">
            <v/>
          </cell>
          <cell r="B942" t="str">
            <v/>
          </cell>
        </row>
        <row r="943">
          <cell r="A943" t="str">
            <v/>
          </cell>
          <cell r="B943" t="str">
            <v/>
          </cell>
        </row>
        <row r="944">
          <cell r="A944" t="str">
            <v/>
          </cell>
          <cell r="B944" t="str">
            <v/>
          </cell>
        </row>
        <row r="945">
          <cell r="A945" t="str">
            <v/>
          </cell>
          <cell r="B945" t="str">
            <v/>
          </cell>
        </row>
        <row r="946">
          <cell r="A946" t="str">
            <v/>
          </cell>
          <cell r="B946" t="str">
            <v/>
          </cell>
        </row>
        <row r="947">
          <cell r="A947" t="str">
            <v/>
          </cell>
          <cell r="B947" t="str">
            <v/>
          </cell>
        </row>
        <row r="948">
          <cell r="A948" t="str">
            <v/>
          </cell>
          <cell r="B948" t="str">
            <v/>
          </cell>
        </row>
        <row r="949">
          <cell r="A949" t="str">
            <v/>
          </cell>
          <cell r="B949" t="str">
            <v/>
          </cell>
        </row>
        <row r="950">
          <cell r="A950" t="str">
            <v/>
          </cell>
          <cell r="B950" t="str">
            <v/>
          </cell>
        </row>
        <row r="951">
          <cell r="A951" t="str">
            <v/>
          </cell>
          <cell r="B951" t="str">
            <v/>
          </cell>
        </row>
        <row r="952">
          <cell r="A952" t="str">
            <v/>
          </cell>
          <cell r="B952" t="str">
            <v/>
          </cell>
        </row>
        <row r="953">
          <cell r="A953" t="str">
            <v/>
          </cell>
          <cell r="B953" t="str">
            <v/>
          </cell>
        </row>
        <row r="954">
          <cell r="A954" t="str">
            <v/>
          </cell>
          <cell r="B954" t="str">
            <v/>
          </cell>
        </row>
        <row r="955">
          <cell r="A955" t="str">
            <v/>
          </cell>
          <cell r="B955" t="str">
            <v/>
          </cell>
        </row>
        <row r="956">
          <cell r="A956" t="str">
            <v/>
          </cell>
          <cell r="B956" t="str">
            <v/>
          </cell>
        </row>
        <row r="957">
          <cell r="A957" t="str">
            <v/>
          </cell>
          <cell r="B957" t="str">
            <v/>
          </cell>
        </row>
        <row r="958">
          <cell r="A958" t="str">
            <v/>
          </cell>
          <cell r="B958" t="str">
            <v/>
          </cell>
        </row>
        <row r="959">
          <cell r="A959" t="str">
            <v/>
          </cell>
          <cell r="B959" t="str">
            <v/>
          </cell>
        </row>
        <row r="960">
          <cell r="A960" t="str">
            <v/>
          </cell>
          <cell r="B960" t="str">
            <v/>
          </cell>
        </row>
        <row r="961">
          <cell r="A961" t="str">
            <v/>
          </cell>
          <cell r="B961" t="str">
            <v/>
          </cell>
        </row>
        <row r="962">
          <cell r="A962" t="str">
            <v/>
          </cell>
          <cell r="B962" t="str">
            <v/>
          </cell>
        </row>
        <row r="963">
          <cell r="A963" t="str">
            <v/>
          </cell>
          <cell r="B963" t="str">
            <v/>
          </cell>
        </row>
        <row r="964">
          <cell r="A964" t="str">
            <v/>
          </cell>
          <cell r="B964" t="str">
            <v/>
          </cell>
        </row>
        <row r="965">
          <cell r="A965" t="str">
            <v/>
          </cell>
          <cell r="B965" t="str">
            <v/>
          </cell>
        </row>
        <row r="966">
          <cell r="A966" t="str">
            <v/>
          </cell>
          <cell r="B966" t="str">
            <v/>
          </cell>
        </row>
        <row r="967">
          <cell r="A967" t="str">
            <v/>
          </cell>
          <cell r="B967" t="str">
            <v/>
          </cell>
        </row>
        <row r="968">
          <cell r="A968" t="str">
            <v/>
          </cell>
          <cell r="B968" t="str">
            <v/>
          </cell>
        </row>
        <row r="969">
          <cell r="A969" t="str">
            <v/>
          </cell>
          <cell r="B969" t="str">
            <v/>
          </cell>
        </row>
        <row r="970">
          <cell r="A970" t="str">
            <v/>
          </cell>
          <cell r="B970" t="str">
            <v/>
          </cell>
        </row>
        <row r="971">
          <cell r="A971" t="str">
            <v/>
          </cell>
          <cell r="B971" t="str">
            <v/>
          </cell>
        </row>
        <row r="972">
          <cell r="A972" t="str">
            <v/>
          </cell>
          <cell r="B972" t="str">
            <v/>
          </cell>
        </row>
        <row r="973">
          <cell r="A973" t="str">
            <v/>
          </cell>
          <cell r="B973" t="str">
            <v/>
          </cell>
        </row>
        <row r="974">
          <cell r="A974" t="str">
            <v/>
          </cell>
          <cell r="B974" t="str">
            <v/>
          </cell>
        </row>
        <row r="975">
          <cell r="A975" t="str">
            <v/>
          </cell>
          <cell r="B975" t="str">
            <v/>
          </cell>
        </row>
        <row r="976">
          <cell r="A976" t="str">
            <v/>
          </cell>
          <cell r="B976" t="str">
            <v/>
          </cell>
        </row>
        <row r="977">
          <cell r="A977" t="str">
            <v/>
          </cell>
          <cell r="B977" t="str">
            <v/>
          </cell>
        </row>
        <row r="978">
          <cell r="A978" t="str">
            <v/>
          </cell>
          <cell r="B978" t="str">
            <v/>
          </cell>
        </row>
        <row r="979">
          <cell r="A979" t="str">
            <v/>
          </cell>
          <cell r="B979" t="str">
            <v/>
          </cell>
        </row>
        <row r="980">
          <cell r="A980" t="str">
            <v/>
          </cell>
          <cell r="B980" t="str">
            <v/>
          </cell>
        </row>
        <row r="981">
          <cell r="A981" t="str">
            <v/>
          </cell>
          <cell r="B981" t="str">
            <v/>
          </cell>
        </row>
        <row r="982">
          <cell r="A982" t="str">
            <v/>
          </cell>
          <cell r="B982" t="str">
            <v/>
          </cell>
        </row>
        <row r="983">
          <cell r="A983" t="str">
            <v/>
          </cell>
          <cell r="B983" t="str">
            <v/>
          </cell>
        </row>
        <row r="984">
          <cell r="A984" t="str">
            <v/>
          </cell>
          <cell r="B984" t="str">
            <v/>
          </cell>
        </row>
        <row r="985">
          <cell r="A985" t="str">
            <v/>
          </cell>
          <cell r="B985" t="str">
            <v/>
          </cell>
        </row>
        <row r="986">
          <cell r="A986" t="str">
            <v/>
          </cell>
          <cell r="B986" t="str">
            <v/>
          </cell>
        </row>
        <row r="987">
          <cell r="A987" t="str">
            <v/>
          </cell>
          <cell r="B987" t="str">
            <v/>
          </cell>
        </row>
        <row r="988">
          <cell r="A988" t="str">
            <v/>
          </cell>
          <cell r="B988" t="str">
            <v/>
          </cell>
        </row>
        <row r="989">
          <cell r="A989" t="str">
            <v/>
          </cell>
          <cell r="B989" t="str">
            <v/>
          </cell>
        </row>
        <row r="990">
          <cell r="A990" t="str">
            <v/>
          </cell>
          <cell r="B990" t="str">
            <v/>
          </cell>
        </row>
        <row r="991">
          <cell r="A991" t="str">
            <v/>
          </cell>
          <cell r="B991" t="str">
            <v/>
          </cell>
        </row>
        <row r="992">
          <cell r="A992" t="str">
            <v/>
          </cell>
          <cell r="B992" t="str">
            <v/>
          </cell>
        </row>
        <row r="993">
          <cell r="A993" t="str">
            <v/>
          </cell>
          <cell r="B993" t="str">
            <v/>
          </cell>
        </row>
        <row r="994">
          <cell r="A994" t="str">
            <v/>
          </cell>
          <cell r="B994" t="str">
            <v/>
          </cell>
        </row>
        <row r="995">
          <cell r="A995" t="str">
            <v/>
          </cell>
          <cell r="B995" t="str">
            <v/>
          </cell>
        </row>
        <row r="996">
          <cell r="A996" t="str">
            <v/>
          </cell>
          <cell r="B996" t="str">
            <v/>
          </cell>
        </row>
        <row r="997">
          <cell r="A997" t="str">
            <v/>
          </cell>
          <cell r="B997" t="str">
            <v/>
          </cell>
        </row>
        <row r="998">
          <cell r="A998" t="str">
            <v/>
          </cell>
          <cell r="B998" t="str">
            <v/>
          </cell>
        </row>
        <row r="999">
          <cell r="A999" t="str">
            <v/>
          </cell>
          <cell r="B999" t="str">
            <v/>
          </cell>
        </row>
        <row r="1000">
          <cell r="A1000" t="str">
            <v/>
          </cell>
          <cell r="B1000" t="str">
            <v/>
          </cell>
        </row>
        <row r="1001">
          <cell r="A1001" t="str">
            <v/>
          </cell>
          <cell r="B1001" t="str">
            <v/>
          </cell>
        </row>
        <row r="1002">
          <cell r="A1002" t="str">
            <v/>
          </cell>
          <cell r="B1002" t="str">
            <v/>
          </cell>
        </row>
        <row r="1003">
          <cell r="A1003" t="str">
            <v/>
          </cell>
          <cell r="B1003" t="str">
            <v/>
          </cell>
        </row>
        <row r="1004">
          <cell r="A1004" t="str">
            <v/>
          </cell>
          <cell r="B1004" t="str">
            <v/>
          </cell>
        </row>
        <row r="1005">
          <cell r="A1005" t="str">
            <v/>
          </cell>
          <cell r="B1005" t="str">
            <v/>
          </cell>
        </row>
        <row r="1006">
          <cell r="A1006" t="str">
            <v/>
          </cell>
          <cell r="B1006" t="str">
            <v/>
          </cell>
        </row>
        <row r="1007">
          <cell r="A1007" t="str">
            <v/>
          </cell>
          <cell r="B1007" t="str">
            <v/>
          </cell>
        </row>
        <row r="1008">
          <cell r="A1008" t="str">
            <v/>
          </cell>
          <cell r="B1008" t="str">
            <v/>
          </cell>
        </row>
        <row r="1009">
          <cell r="A1009" t="str">
            <v/>
          </cell>
          <cell r="B1009" t="str">
            <v/>
          </cell>
        </row>
        <row r="1010">
          <cell r="A1010" t="str">
            <v/>
          </cell>
          <cell r="B1010" t="str">
            <v/>
          </cell>
        </row>
        <row r="1011">
          <cell r="A1011" t="str">
            <v/>
          </cell>
          <cell r="B1011" t="str">
            <v/>
          </cell>
        </row>
        <row r="1012">
          <cell r="A1012" t="str">
            <v/>
          </cell>
          <cell r="B1012" t="str">
            <v/>
          </cell>
        </row>
        <row r="1013">
          <cell r="A1013" t="str">
            <v/>
          </cell>
          <cell r="B1013" t="str">
            <v/>
          </cell>
        </row>
        <row r="1014">
          <cell r="A1014" t="str">
            <v/>
          </cell>
          <cell r="B1014" t="str">
            <v/>
          </cell>
        </row>
        <row r="1015">
          <cell r="A1015" t="str">
            <v/>
          </cell>
          <cell r="B1015" t="str">
            <v/>
          </cell>
        </row>
        <row r="1016">
          <cell r="A1016" t="str">
            <v/>
          </cell>
          <cell r="B1016" t="str">
            <v/>
          </cell>
        </row>
        <row r="1017">
          <cell r="A1017" t="str">
            <v/>
          </cell>
          <cell r="B1017" t="str">
            <v/>
          </cell>
        </row>
        <row r="1018">
          <cell r="A1018" t="str">
            <v/>
          </cell>
          <cell r="B1018" t="str">
            <v/>
          </cell>
        </row>
        <row r="1019">
          <cell r="A1019" t="str">
            <v/>
          </cell>
          <cell r="B1019" t="str">
            <v/>
          </cell>
        </row>
        <row r="1020">
          <cell r="A1020" t="str">
            <v/>
          </cell>
          <cell r="B1020" t="str">
            <v/>
          </cell>
        </row>
        <row r="1021">
          <cell r="A1021" t="str">
            <v/>
          </cell>
          <cell r="B1021" t="str">
            <v/>
          </cell>
        </row>
        <row r="1022">
          <cell r="A1022" t="str">
            <v/>
          </cell>
          <cell r="B1022" t="str">
            <v/>
          </cell>
        </row>
        <row r="1023">
          <cell r="A1023" t="str">
            <v/>
          </cell>
          <cell r="B1023" t="str">
            <v/>
          </cell>
        </row>
        <row r="1024">
          <cell r="A1024" t="str">
            <v/>
          </cell>
          <cell r="B1024" t="str">
            <v/>
          </cell>
        </row>
        <row r="1025">
          <cell r="A1025" t="str">
            <v/>
          </cell>
          <cell r="B1025" t="str">
            <v/>
          </cell>
        </row>
        <row r="1026">
          <cell r="A1026" t="str">
            <v/>
          </cell>
          <cell r="B1026" t="str">
            <v/>
          </cell>
        </row>
        <row r="1027">
          <cell r="A1027" t="str">
            <v/>
          </cell>
          <cell r="B1027" t="str">
            <v/>
          </cell>
        </row>
        <row r="1028">
          <cell r="A1028" t="str">
            <v/>
          </cell>
          <cell r="B1028" t="str">
            <v/>
          </cell>
        </row>
        <row r="1029">
          <cell r="A1029" t="str">
            <v/>
          </cell>
          <cell r="B1029" t="str">
            <v/>
          </cell>
        </row>
        <row r="1030">
          <cell r="A1030" t="str">
            <v/>
          </cell>
          <cell r="B1030" t="str">
            <v/>
          </cell>
        </row>
        <row r="1031">
          <cell r="A1031" t="str">
            <v/>
          </cell>
          <cell r="B1031" t="str">
            <v/>
          </cell>
        </row>
        <row r="1032">
          <cell r="A1032" t="str">
            <v/>
          </cell>
          <cell r="B1032" t="str">
            <v/>
          </cell>
        </row>
        <row r="1033">
          <cell r="A1033" t="str">
            <v/>
          </cell>
          <cell r="B1033" t="str">
            <v/>
          </cell>
        </row>
        <row r="1034">
          <cell r="A1034" t="str">
            <v/>
          </cell>
          <cell r="B1034" t="str">
            <v/>
          </cell>
        </row>
        <row r="1035">
          <cell r="A1035" t="str">
            <v/>
          </cell>
          <cell r="B1035" t="str">
            <v/>
          </cell>
        </row>
        <row r="1036">
          <cell r="A1036" t="str">
            <v/>
          </cell>
          <cell r="B1036" t="str">
            <v/>
          </cell>
        </row>
        <row r="1037">
          <cell r="A1037" t="str">
            <v/>
          </cell>
          <cell r="B1037" t="str">
            <v/>
          </cell>
        </row>
        <row r="1038">
          <cell r="A1038" t="str">
            <v/>
          </cell>
          <cell r="B1038" t="str">
            <v/>
          </cell>
        </row>
        <row r="1039">
          <cell r="A1039" t="str">
            <v/>
          </cell>
          <cell r="B1039" t="str">
            <v/>
          </cell>
        </row>
        <row r="1040">
          <cell r="A1040" t="str">
            <v/>
          </cell>
          <cell r="B1040" t="str">
            <v/>
          </cell>
        </row>
        <row r="1041">
          <cell r="A1041" t="str">
            <v/>
          </cell>
          <cell r="B1041" t="str">
            <v/>
          </cell>
        </row>
        <row r="1042">
          <cell r="A1042" t="str">
            <v/>
          </cell>
          <cell r="B1042" t="str">
            <v/>
          </cell>
        </row>
        <row r="1043">
          <cell r="A1043" t="str">
            <v/>
          </cell>
          <cell r="B1043" t="str">
            <v/>
          </cell>
        </row>
        <row r="1044">
          <cell r="A1044" t="str">
            <v/>
          </cell>
          <cell r="B1044" t="str">
            <v/>
          </cell>
        </row>
        <row r="1045">
          <cell r="A1045" t="str">
            <v/>
          </cell>
          <cell r="B1045" t="str">
            <v/>
          </cell>
        </row>
        <row r="1046">
          <cell r="A1046" t="str">
            <v/>
          </cell>
          <cell r="B1046" t="str">
            <v/>
          </cell>
        </row>
        <row r="1047">
          <cell r="A1047" t="str">
            <v/>
          </cell>
          <cell r="B1047" t="str">
            <v/>
          </cell>
        </row>
        <row r="1048">
          <cell r="A1048" t="str">
            <v/>
          </cell>
          <cell r="B1048" t="str">
            <v/>
          </cell>
        </row>
        <row r="1049">
          <cell r="A1049" t="str">
            <v/>
          </cell>
          <cell r="B1049" t="str">
            <v/>
          </cell>
        </row>
        <row r="1050">
          <cell r="A1050" t="str">
            <v/>
          </cell>
          <cell r="B1050" t="str">
            <v/>
          </cell>
        </row>
        <row r="1051">
          <cell r="A1051" t="str">
            <v/>
          </cell>
          <cell r="B1051" t="str">
            <v/>
          </cell>
        </row>
        <row r="1052">
          <cell r="A1052" t="str">
            <v/>
          </cell>
          <cell r="B1052" t="str">
            <v/>
          </cell>
        </row>
        <row r="1053">
          <cell r="A1053" t="str">
            <v/>
          </cell>
          <cell r="B1053" t="str">
            <v/>
          </cell>
        </row>
        <row r="1054">
          <cell r="A1054" t="str">
            <v/>
          </cell>
          <cell r="B1054" t="str">
            <v/>
          </cell>
        </row>
        <row r="1055">
          <cell r="A1055" t="str">
            <v/>
          </cell>
          <cell r="B1055" t="str">
            <v/>
          </cell>
        </row>
        <row r="1056">
          <cell r="A1056" t="str">
            <v/>
          </cell>
          <cell r="B1056" t="str">
            <v/>
          </cell>
        </row>
        <row r="1057">
          <cell r="A1057" t="str">
            <v/>
          </cell>
          <cell r="B1057" t="str">
            <v/>
          </cell>
        </row>
        <row r="1058">
          <cell r="A1058" t="str">
            <v/>
          </cell>
          <cell r="B1058" t="str">
            <v/>
          </cell>
        </row>
        <row r="1059">
          <cell r="A1059" t="str">
            <v/>
          </cell>
          <cell r="B1059" t="str">
            <v/>
          </cell>
        </row>
        <row r="1060">
          <cell r="A1060" t="str">
            <v/>
          </cell>
          <cell r="B1060" t="str">
            <v/>
          </cell>
        </row>
        <row r="1061">
          <cell r="A1061" t="str">
            <v/>
          </cell>
          <cell r="B1061" t="str">
            <v/>
          </cell>
        </row>
        <row r="1062">
          <cell r="A1062" t="str">
            <v/>
          </cell>
          <cell r="B1062" t="str">
            <v/>
          </cell>
        </row>
        <row r="1063">
          <cell r="A1063" t="str">
            <v/>
          </cell>
          <cell r="B1063" t="str">
            <v/>
          </cell>
        </row>
        <row r="1064">
          <cell r="A1064" t="str">
            <v/>
          </cell>
          <cell r="B1064" t="str">
            <v/>
          </cell>
        </row>
        <row r="1065">
          <cell r="A1065" t="str">
            <v/>
          </cell>
          <cell r="B1065" t="str">
            <v/>
          </cell>
        </row>
        <row r="1066">
          <cell r="A1066" t="str">
            <v/>
          </cell>
          <cell r="B1066" t="str">
            <v/>
          </cell>
        </row>
        <row r="1067">
          <cell r="A1067" t="str">
            <v/>
          </cell>
          <cell r="B1067" t="str">
            <v/>
          </cell>
        </row>
        <row r="1068">
          <cell r="A1068" t="str">
            <v/>
          </cell>
          <cell r="B1068" t="str">
            <v/>
          </cell>
        </row>
        <row r="1069">
          <cell r="A1069" t="str">
            <v/>
          </cell>
          <cell r="B1069" t="str">
            <v/>
          </cell>
        </row>
        <row r="1070">
          <cell r="A1070" t="str">
            <v/>
          </cell>
          <cell r="B1070" t="str">
            <v/>
          </cell>
        </row>
        <row r="1071">
          <cell r="A1071" t="str">
            <v/>
          </cell>
          <cell r="B1071" t="str">
            <v/>
          </cell>
        </row>
        <row r="1072">
          <cell r="A1072" t="str">
            <v/>
          </cell>
          <cell r="B1072" t="str">
            <v/>
          </cell>
        </row>
        <row r="1073">
          <cell r="A1073" t="str">
            <v/>
          </cell>
          <cell r="B1073" t="str">
            <v/>
          </cell>
        </row>
        <row r="1074">
          <cell r="A1074" t="str">
            <v/>
          </cell>
          <cell r="B1074" t="str">
            <v/>
          </cell>
        </row>
        <row r="1075">
          <cell r="A1075" t="str">
            <v/>
          </cell>
          <cell r="B1075" t="str">
            <v/>
          </cell>
        </row>
        <row r="1076">
          <cell r="A1076" t="str">
            <v/>
          </cell>
          <cell r="B1076" t="str">
            <v/>
          </cell>
        </row>
        <row r="1077">
          <cell r="A1077" t="str">
            <v/>
          </cell>
          <cell r="B1077" t="str">
            <v/>
          </cell>
        </row>
        <row r="1078">
          <cell r="A1078" t="str">
            <v/>
          </cell>
          <cell r="B1078" t="str">
            <v/>
          </cell>
        </row>
        <row r="1079">
          <cell r="A1079" t="str">
            <v/>
          </cell>
          <cell r="B1079" t="str">
            <v/>
          </cell>
        </row>
        <row r="1080">
          <cell r="A1080" t="str">
            <v/>
          </cell>
          <cell r="B1080" t="str">
            <v/>
          </cell>
        </row>
        <row r="1081">
          <cell r="A1081" t="str">
            <v/>
          </cell>
          <cell r="B1081" t="str">
            <v/>
          </cell>
        </row>
        <row r="1082">
          <cell r="A1082" t="str">
            <v/>
          </cell>
          <cell r="B1082" t="str">
            <v/>
          </cell>
        </row>
        <row r="1083">
          <cell r="A1083" t="str">
            <v/>
          </cell>
          <cell r="B1083" t="str">
            <v/>
          </cell>
        </row>
        <row r="1084">
          <cell r="A1084" t="str">
            <v/>
          </cell>
          <cell r="B1084" t="str">
            <v/>
          </cell>
        </row>
        <row r="1085">
          <cell r="A1085" t="str">
            <v/>
          </cell>
          <cell r="B1085" t="str">
            <v/>
          </cell>
        </row>
        <row r="1086">
          <cell r="A1086" t="str">
            <v/>
          </cell>
          <cell r="B1086" t="str">
            <v/>
          </cell>
        </row>
        <row r="1087">
          <cell r="A1087" t="str">
            <v/>
          </cell>
          <cell r="B1087" t="str">
            <v/>
          </cell>
        </row>
        <row r="1088">
          <cell r="A1088" t="str">
            <v/>
          </cell>
          <cell r="B1088" t="str">
            <v/>
          </cell>
        </row>
        <row r="1089">
          <cell r="A1089" t="str">
            <v/>
          </cell>
          <cell r="B1089" t="str">
            <v/>
          </cell>
        </row>
        <row r="1090">
          <cell r="A1090" t="str">
            <v/>
          </cell>
          <cell r="B1090" t="str">
            <v/>
          </cell>
        </row>
        <row r="1091">
          <cell r="A1091" t="str">
            <v/>
          </cell>
          <cell r="B1091" t="str">
            <v/>
          </cell>
        </row>
        <row r="1092">
          <cell r="A1092" t="str">
            <v/>
          </cell>
          <cell r="B1092" t="str">
            <v/>
          </cell>
        </row>
        <row r="1093">
          <cell r="A1093" t="str">
            <v/>
          </cell>
          <cell r="B1093" t="str">
            <v/>
          </cell>
        </row>
        <row r="1094">
          <cell r="A1094" t="str">
            <v/>
          </cell>
          <cell r="B1094" t="str">
            <v/>
          </cell>
        </row>
        <row r="1095">
          <cell r="A1095" t="str">
            <v/>
          </cell>
          <cell r="B1095" t="str">
            <v/>
          </cell>
        </row>
        <row r="1096">
          <cell r="A1096" t="str">
            <v/>
          </cell>
          <cell r="B1096" t="str">
            <v/>
          </cell>
        </row>
        <row r="1097">
          <cell r="A1097" t="str">
            <v/>
          </cell>
          <cell r="B1097" t="str">
            <v/>
          </cell>
        </row>
        <row r="1098">
          <cell r="A1098" t="str">
            <v/>
          </cell>
          <cell r="B1098" t="str">
            <v/>
          </cell>
        </row>
        <row r="1099">
          <cell r="A1099" t="str">
            <v/>
          </cell>
          <cell r="B1099" t="str">
            <v/>
          </cell>
        </row>
        <row r="1100">
          <cell r="A1100" t="str">
            <v/>
          </cell>
          <cell r="B1100" t="str">
            <v/>
          </cell>
        </row>
        <row r="1101">
          <cell r="A1101" t="str">
            <v/>
          </cell>
          <cell r="B1101" t="str">
            <v/>
          </cell>
        </row>
        <row r="1102">
          <cell r="A1102" t="str">
            <v/>
          </cell>
          <cell r="B1102" t="str">
            <v/>
          </cell>
        </row>
        <row r="1103">
          <cell r="A1103" t="str">
            <v/>
          </cell>
          <cell r="B1103" t="str">
            <v/>
          </cell>
        </row>
        <row r="1104">
          <cell r="A1104" t="str">
            <v/>
          </cell>
          <cell r="B1104" t="str">
            <v/>
          </cell>
        </row>
        <row r="1105">
          <cell r="A1105" t="str">
            <v/>
          </cell>
          <cell r="B1105" t="str">
            <v/>
          </cell>
        </row>
        <row r="1106">
          <cell r="A1106" t="str">
            <v/>
          </cell>
          <cell r="B1106" t="str">
            <v/>
          </cell>
        </row>
        <row r="1107">
          <cell r="A1107" t="str">
            <v/>
          </cell>
          <cell r="B1107" t="str">
            <v/>
          </cell>
        </row>
        <row r="1108">
          <cell r="A1108" t="str">
            <v/>
          </cell>
          <cell r="B1108" t="str">
            <v/>
          </cell>
        </row>
        <row r="1109">
          <cell r="A1109" t="str">
            <v/>
          </cell>
          <cell r="B1109" t="str">
            <v/>
          </cell>
        </row>
        <row r="1110">
          <cell r="A1110" t="str">
            <v/>
          </cell>
          <cell r="B1110" t="str">
            <v/>
          </cell>
        </row>
        <row r="1111">
          <cell r="A1111" t="str">
            <v/>
          </cell>
          <cell r="B1111" t="str">
            <v/>
          </cell>
        </row>
        <row r="1112">
          <cell r="A1112" t="str">
            <v/>
          </cell>
          <cell r="B1112" t="str">
            <v/>
          </cell>
        </row>
        <row r="1113">
          <cell r="A1113" t="str">
            <v/>
          </cell>
          <cell r="B1113" t="str">
            <v/>
          </cell>
        </row>
        <row r="1114">
          <cell r="A1114" t="str">
            <v/>
          </cell>
          <cell r="B1114" t="str">
            <v/>
          </cell>
        </row>
        <row r="1115">
          <cell r="A1115" t="str">
            <v/>
          </cell>
          <cell r="B1115" t="str">
            <v/>
          </cell>
        </row>
        <row r="1116">
          <cell r="A1116" t="str">
            <v/>
          </cell>
          <cell r="B1116" t="str">
            <v/>
          </cell>
        </row>
        <row r="1117">
          <cell r="A1117" t="str">
            <v/>
          </cell>
          <cell r="B1117" t="str">
            <v/>
          </cell>
        </row>
        <row r="1118">
          <cell r="A1118" t="str">
            <v/>
          </cell>
          <cell r="B1118" t="str">
            <v/>
          </cell>
        </row>
        <row r="1119">
          <cell r="A1119" t="str">
            <v/>
          </cell>
          <cell r="B1119" t="str">
            <v/>
          </cell>
        </row>
        <row r="1120">
          <cell r="A1120" t="str">
            <v/>
          </cell>
          <cell r="B1120" t="str">
            <v/>
          </cell>
        </row>
        <row r="1121">
          <cell r="A1121" t="str">
            <v/>
          </cell>
          <cell r="B1121" t="str">
            <v/>
          </cell>
        </row>
        <row r="1122">
          <cell r="A1122" t="str">
            <v/>
          </cell>
          <cell r="B1122" t="str">
            <v/>
          </cell>
        </row>
        <row r="1123">
          <cell r="A1123" t="str">
            <v/>
          </cell>
          <cell r="B1123" t="str">
            <v/>
          </cell>
        </row>
        <row r="1124">
          <cell r="A1124" t="str">
            <v/>
          </cell>
          <cell r="B1124" t="str">
            <v/>
          </cell>
        </row>
        <row r="1125">
          <cell r="A1125" t="str">
            <v/>
          </cell>
          <cell r="B1125" t="str">
            <v/>
          </cell>
        </row>
        <row r="1126">
          <cell r="A1126" t="str">
            <v/>
          </cell>
          <cell r="B1126" t="str">
            <v/>
          </cell>
        </row>
        <row r="1127">
          <cell r="A1127" t="str">
            <v/>
          </cell>
          <cell r="B1127" t="str">
            <v/>
          </cell>
        </row>
        <row r="1128">
          <cell r="A1128" t="str">
            <v/>
          </cell>
          <cell r="B1128" t="str">
            <v/>
          </cell>
        </row>
        <row r="1129">
          <cell r="A1129" t="str">
            <v/>
          </cell>
          <cell r="B1129" t="str">
            <v/>
          </cell>
        </row>
        <row r="1130">
          <cell r="A1130" t="str">
            <v/>
          </cell>
          <cell r="B1130" t="str">
            <v/>
          </cell>
        </row>
        <row r="1131">
          <cell r="A1131" t="str">
            <v/>
          </cell>
          <cell r="B1131" t="str">
            <v/>
          </cell>
        </row>
        <row r="1132">
          <cell r="A1132" t="str">
            <v/>
          </cell>
          <cell r="B1132" t="str">
            <v/>
          </cell>
        </row>
        <row r="1133">
          <cell r="A1133" t="str">
            <v/>
          </cell>
          <cell r="B1133" t="str">
            <v/>
          </cell>
        </row>
        <row r="1134">
          <cell r="A1134" t="str">
            <v/>
          </cell>
          <cell r="B1134" t="str">
            <v/>
          </cell>
        </row>
        <row r="1135">
          <cell r="A1135" t="str">
            <v/>
          </cell>
          <cell r="B1135" t="str">
            <v/>
          </cell>
        </row>
        <row r="1136">
          <cell r="A1136" t="str">
            <v/>
          </cell>
          <cell r="B1136" t="str">
            <v/>
          </cell>
        </row>
        <row r="1137">
          <cell r="A1137" t="str">
            <v/>
          </cell>
          <cell r="B1137" t="str">
            <v/>
          </cell>
        </row>
        <row r="1138">
          <cell r="A1138" t="str">
            <v/>
          </cell>
          <cell r="B1138" t="str">
            <v/>
          </cell>
        </row>
        <row r="1139">
          <cell r="A1139" t="str">
            <v/>
          </cell>
          <cell r="B1139" t="str">
            <v/>
          </cell>
        </row>
        <row r="1140">
          <cell r="A1140" t="str">
            <v/>
          </cell>
          <cell r="B1140" t="str">
            <v/>
          </cell>
        </row>
        <row r="1141">
          <cell r="A1141" t="str">
            <v/>
          </cell>
          <cell r="B1141" t="str">
            <v/>
          </cell>
        </row>
        <row r="1142">
          <cell r="A1142" t="str">
            <v/>
          </cell>
          <cell r="B1142" t="str">
            <v/>
          </cell>
        </row>
        <row r="1143">
          <cell r="A1143" t="str">
            <v/>
          </cell>
          <cell r="B1143" t="str">
            <v/>
          </cell>
        </row>
        <row r="1144">
          <cell r="A1144" t="str">
            <v/>
          </cell>
          <cell r="B1144" t="str">
            <v/>
          </cell>
        </row>
        <row r="1145">
          <cell r="A1145" t="str">
            <v/>
          </cell>
          <cell r="B1145" t="str">
            <v/>
          </cell>
        </row>
        <row r="1146">
          <cell r="A1146" t="str">
            <v/>
          </cell>
          <cell r="B1146" t="str">
            <v/>
          </cell>
        </row>
        <row r="1147">
          <cell r="A1147" t="str">
            <v/>
          </cell>
          <cell r="B1147" t="str">
            <v/>
          </cell>
        </row>
        <row r="1148">
          <cell r="A1148" t="str">
            <v/>
          </cell>
          <cell r="B1148" t="str">
            <v/>
          </cell>
        </row>
        <row r="1149">
          <cell r="A1149" t="str">
            <v/>
          </cell>
          <cell r="B1149" t="str">
            <v/>
          </cell>
        </row>
        <row r="1150">
          <cell r="A1150" t="str">
            <v/>
          </cell>
          <cell r="B1150" t="str">
            <v/>
          </cell>
        </row>
        <row r="1151">
          <cell r="A1151" t="str">
            <v/>
          </cell>
          <cell r="B1151" t="str">
            <v/>
          </cell>
        </row>
        <row r="1152">
          <cell r="A1152" t="str">
            <v/>
          </cell>
          <cell r="B1152" t="str">
            <v/>
          </cell>
        </row>
        <row r="1153">
          <cell r="A1153" t="str">
            <v/>
          </cell>
          <cell r="B1153" t="str">
            <v/>
          </cell>
        </row>
        <row r="1154">
          <cell r="A1154" t="str">
            <v/>
          </cell>
          <cell r="B1154" t="str">
            <v/>
          </cell>
        </row>
        <row r="1155">
          <cell r="A1155" t="str">
            <v/>
          </cell>
          <cell r="B1155" t="str">
            <v/>
          </cell>
        </row>
        <row r="1156">
          <cell r="A1156" t="str">
            <v/>
          </cell>
          <cell r="B1156" t="str">
            <v/>
          </cell>
        </row>
        <row r="1157">
          <cell r="A1157" t="str">
            <v/>
          </cell>
          <cell r="B1157" t="str">
            <v/>
          </cell>
        </row>
        <row r="1158">
          <cell r="A1158" t="str">
            <v/>
          </cell>
          <cell r="B1158" t="str">
            <v/>
          </cell>
        </row>
        <row r="1159">
          <cell r="A1159" t="str">
            <v/>
          </cell>
          <cell r="B1159" t="str">
            <v/>
          </cell>
        </row>
        <row r="1160">
          <cell r="A1160" t="str">
            <v/>
          </cell>
          <cell r="B1160" t="str">
            <v/>
          </cell>
        </row>
        <row r="1161">
          <cell r="A1161" t="str">
            <v/>
          </cell>
          <cell r="B1161" t="str">
            <v/>
          </cell>
        </row>
        <row r="1162">
          <cell r="A1162" t="str">
            <v/>
          </cell>
          <cell r="B1162" t="str">
            <v/>
          </cell>
        </row>
        <row r="1163">
          <cell r="A1163" t="str">
            <v/>
          </cell>
          <cell r="B1163" t="str">
            <v/>
          </cell>
        </row>
        <row r="1164">
          <cell r="A1164" t="str">
            <v/>
          </cell>
          <cell r="B1164" t="str">
            <v/>
          </cell>
        </row>
        <row r="1165">
          <cell r="A1165" t="str">
            <v/>
          </cell>
          <cell r="B1165" t="str">
            <v/>
          </cell>
        </row>
        <row r="1166">
          <cell r="A1166" t="str">
            <v/>
          </cell>
          <cell r="B1166" t="str">
            <v/>
          </cell>
        </row>
        <row r="1167">
          <cell r="A1167" t="str">
            <v/>
          </cell>
          <cell r="B1167" t="str">
            <v/>
          </cell>
        </row>
        <row r="1168">
          <cell r="A1168" t="str">
            <v/>
          </cell>
          <cell r="B1168" t="str">
            <v/>
          </cell>
        </row>
        <row r="1169">
          <cell r="A1169" t="str">
            <v/>
          </cell>
          <cell r="B1169" t="str">
            <v/>
          </cell>
        </row>
        <row r="1170">
          <cell r="A1170" t="str">
            <v/>
          </cell>
          <cell r="B1170" t="str">
            <v/>
          </cell>
        </row>
        <row r="1171">
          <cell r="A1171" t="str">
            <v/>
          </cell>
          <cell r="B1171" t="str">
            <v/>
          </cell>
        </row>
        <row r="1172">
          <cell r="A1172" t="str">
            <v/>
          </cell>
          <cell r="B1172" t="str">
            <v/>
          </cell>
        </row>
        <row r="1173">
          <cell r="A1173" t="str">
            <v/>
          </cell>
          <cell r="B1173" t="str">
            <v/>
          </cell>
        </row>
        <row r="1174">
          <cell r="A1174" t="str">
            <v/>
          </cell>
          <cell r="B1174" t="str">
            <v/>
          </cell>
        </row>
        <row r="1175">
          <cell r="A1175" t="str">
            <v/>
          </cell>
          <cell r="B1175" t="str">
            <v/>
          </cell>
        </row>
        <row r="1176">
          <cell r="A1176" t="str">
            <v/>
          </cell>
          <cell r="B1176" t="str">
            <v/>
          </cell>
        </row>
        <row r="1177">
          <cell r="A1177" t="str">
            <v/>
          </cell>
          <cell r="B1177" t="str">
            <v/>
          </cell>
        </row>
        <row r="1178">
          <cell r="A1178" t="str">
            <v/>
          </cell>
          <cell r="B1178" t="str">
            <v/>
          </cell>
        </row>
        <row r="1179">
          <cell r="A1179" t="str">
            <v/>
          </cell>
          <cell r="B1179" t="str">
            <v/>
          </cell>
        </row>
        <row r="1180">
          <cell r="A1180" t="str">
            <v/>
          </cell>
          <cell r="B1180" t="str">
            <v/>
          </cell>
        </row>
        <row r="1181">
          <cell r="A1181" t="str">
            <v/>
          </cell>
          <cell r="B1181" t="str">
            <v/>
          </cell>
        </row>
        <row r="1182">
          <cell r="A1182" t="str">
            <v/>
          </cell>
          <cell r="B1182" t="str">
            <v/>
          </cell>
        </row>
        <row r="1183">
          <cell r="A1183" t="str">
            <v/>
          </cell>
          <cell r="B1183" t="str">
            <v/>
          </cell>
        </row>
        <row r="1184">
          <cell r="A1184" t="str">
            <v/>
          </cell>
          <cell r="B1184" t="str">
            <v/>
          </cell>
        </row>
        <row r="1185">
          <cell r="A1185" t="str">
            <v/>
          </cell>
          <cell r="B1185" t="str">
            <v/>
          </cell>
        </row>
        <row r="1186">
          <cell r="A1186" t="str">
            <v/>
          </cell>
          <cell r="B1186" t="str">
            <v/>
          </cell>
        </row>
        <row r="1187">
          <cell r="A1187" t="str">
            <v/>
          </cell>
          <cell r="B1187" t="str">
            <v/>
          </cell>
        </row>
        <row r="1188">
          <cell r="A1188" t="str">
            <v/>
          </cell>
          <cell r="B1188" t="str">
            <v/>
          </cell>
        </row>
        <row r="1189">
          <cell r="A1189" t="str">
            <v/>
          </cell>
          <cell r="B1189" t="str">
            <v/>
          </cell>
        </row>
        <row r="1190">
          <cell r="A1190" t="str">
            <v/>
          </cell>
          <cell r="B1190" t="str">
            <v/>
          </cell>
        </row>
        <row r="1191">
          <cell r="A1191" t="str">
            <v/>
          </cell>
          <cell r="B1191" t="str">
            <v/>
          </cell>
        </row>
        <row r="1192">
          <cell r="A1192" t="str">
            <v/>
          </cell>
          <cell r="B1192" t="str">
            <v/>
          </cell>
        </row>
        <row r="1193">
          <cell r="A1193" t="str">
            <v/>
          </cell>
          <cell r="B1193" t="str">
            <v/>
          </cell>
        </row>
        <row r="1194">
          <cell r="A1194" t="str">
            <v/>
          </cell>
          <cell r="B1194" t="str">
            <v/>
          </cell>
        </row>
        <row r="1195">
          <cell r="A1195" t="str">
            <v/>
          </cell>
          <cell r="B1195" t="str">
            <v/>
          </cell>
        </row>
        <row r="1196">
          <cell r="A1196" t="str">
            <v/>
          </cell>
          <cell r="B1196" t="str">
            <v/>
          </cell>
        </row>
        <row r="1197">
          <cell r="A1197" t="str">
            <v/>
          </cell>
          <cell r="B1197" t="str">
            <v/>
          </cell>
        </row>
        <row r="1198">
          <cell r="A1198" t="str">
            <v/>
          </cell>
          <cell r="B1198" t="str">
            <v/>
          </cell>
        </row>
        <row r="1199">
          <cell r="A1199" t="str">
            <v/>
          </cell>
          <cell r="B1199" t="str">
            <v/>
          </cell>
        </row>
        <row r="1200">
          <cell r="A1200" t="str">
            <v/>
          </cell>
          <cell r="B1200" t="str">
            <v/>
          </cell>
        </row>
        <row r="1201">
          <cell r="A1201" t="str">
            <v/>
          </cell>
          <cell r="B1201" t="str">
            <v/>
          </cell>
        </row>
        <row r="1202">
          <cell r="A1202" t="str">
            <v/>
          </cell>
          <cell r="B1202" t="str">
            <v/>
          </cell>
        </row>
        <row r="1203">
          <cell r="A1203" t="str">
            <v/>
          </cell>
          <cell r="B1203" t="str">
            <v/>
          </cell>
        </row>
        <row r="1204">
          <cell r="A1204" t="str">
            <v/>
          </cell>
          <cell r="B1204" t="str">
            <v/>
          </cell>
        </row>
        <row r="1205">
          <cell r="A1205" t="str">
            <v/>
          </cell>
          <cell r="B1205" t="str">
            <v/>
          </cell>
        </row>
        <row r="1206">
          <cell r="A1206" t="str">
            <v/>
          </cell>
          <cell r="B1206" t="str">
            <v/>
          </cell>
        </row>
        <row r="1207">
          <cell r="A1207" t="str">
            <v/>
          </cell>
          <cell r="B1207" t="str">
            <v/>
          </cell>
        </row>
        <row r="1208">
          <cell r="A1208" t="str">
            <v/>
          </cell>
          <cell r="B1208" t="str">
            <v/>
          </cell>
        </row>
        <row r="1209">
          <cell r="A1209" t="str">
            <v/>
          </cell>
          <cell r="B1209" t="str">
            <v/>
          </cell>
        </row>
        <row r="1210">
          <cell r="A1210" t="str">
            <v/>
          </cell>
          <cell r="B1210" t="str">
            <v/>
          </cell>
        </row>
        <row r="1211">
          <cell r="A1211" t="str">
            <v/>
          </cell>
          <cell r="B1211" t="str">
            <v/>
          </cell>
        </row>
        <row r="1212">
          <cell r="A1212" t="str">
            <v/>
          </cell>
          <cell r="B1212" t="str">
            <v/>
          </cell>
        </row>
        <row r="1213">
          <cell r="A1213" t="str">
            <v/>
          </cell>
          <cell r="B1213" t="str">
            <v/>
          </cell>
        </row>
        <row r="1214">
          <cell r="A1214" t="str">
            <v/>
          </cell>
          <cell r="B1214" t="str">
            <v/>
          </cell>
        </row>
        <row r="1215">
          <cell r="A1215" t="str">
            <v/>
          </cell>
          <cell r="B1215" t="str">
            <v/>
          </cell>
        </row>
        <row r="1216">
          <cell r="A1216" t="str">
            <v/>
          </cell>
          <cell r="B1216" t="str">
            <v/>
          </cell>
        </row>
        <row r="1217">
          <cell r="A1217" t="str">
            <v/>
          </cell>
          <cell r="B1217" t="str">
            <v/>
          </cell>
        </row>
        <row r="1218">
          <cell r="A1218" t="str">
            <v/>
          </cell>
          <cell r="B1218" t="str">
            <v/>
          </cell>
        </row>
        <row r="1219">
          <cell r="A1219" t="str">
            <v/>
          </cell>
          <cell r="B1219" t="str">
            <v/>
          </cell>
        </row>
        <row r="1220">
          <cell r="A1220" t="str">
            <v/>
          </cell>
          <cell r="B1220" t="str">
            <v/>
          </cell>
        </row>
        <row r="1221">
          <cell r="A1221" t="str">
            <v/>
          </cell>
          <cell r="B1221" t="str">
            <v/>
          </cell>
        </row>
        <row r="1222">
          <cell r="A1222" t="str">
            <v/>
          </cell>
          <cell r="B1222" t="str">
            <v/>
          </cell>
        </row>
        <row r="1223">
          <cell r="A1223" t="str">
            <v/>
          </cell>
          <cell r="B1223" t="str">
            <v/>
          </cell>
        </row>
        <row r="1224">
          <cell r="A1224" t="str">
            <v/>
          </cell>
          <cell r="B1224" t="str">
            <v/>
          </cell>
        </row>
        <row r="1225">
          <cell r="A1225" t="str">
            <v/>
          </cell>
          <cell r="B1225" t="str">
            <v/>
          </cell>
        </row>
        <row r="1226">
          <cell r="A1226" t="str">
            <v/>
          </cell>
          <cell r="B1226" t="str">
            <v/>
          </cell>
        </row>
        <row r="1227">
          <cell r="A1227" t="str">
            <v/>
          </cell>
          <cell r="B1227" t="str">
            <v/>
          </cell>
        </row>
        <row r="1228">
          <cell r="A1228" t="str">
            <v/>
          </cell>
          <cell r="B1228" t="str">
            <v/>
          </cell>
        </row>
        <row r="1229">
          <cell r="A1229" t="str">
            <v/>
          </cell>
          <cell r="B1229" t="str">
            <v/>
          </cell>
        </row>
        <row r="1230">
          <cell r="A1230" t="str">
            <v/>
          </cell>
          <cell r="B1230" t="str">
            <v/>
          </cell>
        </row>
        <row r="1231">
          <cell r="A1231" t="str">
            <v/>
          </cell>
          <cell r="B1231" t="str">
            <v/>
          </cell>
        </row>
        <row r="1232">
          <cell r="A1232" t="str">
            <v/>
          </cell>
          <cell r="B1232" t="str">
            <v/>
          </cell>
        </row>
        <row r="1233">
          <cell r="A1233" t="str">
            <v/>
          </cell>
          <cell r="B1233" t="str">
            <v/>
          </cell>
        </row>
        <row r="1234">
          <cell r="A1234" t="str">
            <v/>
          </cell>
          <cell r="B1234" t="str">
            <v/>
          </cell>
        </row>
        <row r="1235">
          <cell r="A1235" t="str">
            <v/>
          </cell>
          <cell r="B1235" t="str">
            <v/>
          </cell>
        </row>
        <row r="1236">
          <cell r="A1236" t="str">
            <v/>
          </cell>
          <cell r="B1236" t="str">
            <v/>
          </cell>
        </row>
        <row r="1237">
          <cell r="A1237" t="str">
            <v/>
          </cell>
          <cell r="B1237" t="str">
            <v/>
          </cell>
        </row>
        <row r="1238">
          <cell r="A1238" t="str">
            <v/>
          </cell>
          <cell r="B1238" t="str">
            <v/>
          </cell>
        </row>
        <row r="1239">
          <cell r="A1239" t="str">
            <v/>
          </cell>
          <cell r="B1239" t="str">
            <v/>
          </cell>
        </row>
        <row r="1240">
          <cell r="A1240" t="str">
            <v/>
          </cell>
          <cell r="B1240" t="str">
            <v/>
          </cell>
        </row>
        <row r="1241">
          <cell r="A1241" t="str">
            <v/>
          </cell>
          <cell r="B1241" t="str">
            <v/>
          </cell>
        </row>
        <row r="1242">
          <cell r="A1242" t="str">
            <v/>
          </cell>
          <cell r="B1242" t="str">
            <v/>
          </cell>
        </row>
        <row r="1243">
          <cell r="A1243" t="str">
            <v/>
          </cell>
          <cell r="B1243" t="str">
            <v/>
          </cell>
        </row>
        <row r="1244">
          <cell r="A1244" t="str">
            <v/>
          </cell>
          <cell r="B1244" t="str">
            <v/>
          </cell>
        </row>
        <row r="1245">
          <cell r="A1245" t="str">
            <v/>
          </cell>
          <cell r="B1245" t="str">
            <v/>
          </cell>
        </row>
        <row r="1246">
          <cell r="A1246" t="str">
            <v/>
          </cell>
          <cell r="B1246" t="str">
            <v/>
          </cell>
        </row>
        <row r="1247">
          <cell r="A1247" t="str">
            <v/>
          </cell>
          <cell r="B1247" t="str">
            <v/>
          </cell>
        </row>
        <row r="1248">
          <cell r="A1248" t="str">
            <v/>
          </cell>
          <cell r="B1248" t="str">
            <v/>
          </cell>
        </row>
        <row r="1249">
          <cell r="A1249" t="str">
            <v/>
          </cell>
          <cell r="B1249" t="str">
            <v/>
          </cell>
        </row>
        <row r="1250">
          <cell r="A1250" t="str">
            <v/>
          </cell>
          <cell r="B1250" t="str">
            <v/>
          </cell>
        </row>
        <row r="1251">
          <cell r="A1251" t="str">
            <v/>
          </cell>
          <cell r="B1251" t="str">
            <v/>
          </cell>
        </row>
        <row r="1252">
          <cell r="A1252" t="str">
            <v/>
          </cell>
          <cell r="B1252" t="str">
            <v/>
          </cell>
        </row>
        <row r="1253">
          <cell r="A1253" t="str">
            <v/>
          </cell>
          <cell r="B1253" t="str">
            <v/>
          </cell>
        </row>
        <row r="1254">
          <cell r="A1254" t="str">
            <v/>
          </cell>
          <cell r="B1254" t="str">
            <v/>
          </cell>
        </row>
        <row r="1255">
          <cell r="A1255" t="str">
            <v/>
          </cell>
          <cell r="B1255" t="str">
            <v/>
          </cell>
        </row>
        <row r="1256">
          <cell r="A1256" t="str">
            <v/>
          </cell>
          <cell r="B1256" t="str">
            <v/>
          </cell>
        </row>
        <row r="1257">
          <cell r="A1257" t="str">
            <v/>
          </cell>
          <cell r="B1257" t="str">
            <v/>
          </cell>
        </row>
        <row r="1258">
          <cell r="A1258" t="str">
            <v/>
          </cell>
          <cell r="B1258" t="str">
            <v/>
          </cell>
        </row>
        <row r="1259">
          <cell r="A1259" t="str">
            <v/>
          </cell>
          <cell r="B1259" t="str">
            <v/>
          </cell>
        </row>
        <row r="1260">
          <cell r="A1260" t="str">
            <v/>
          </cell>
          <cell r="B1260" t="str">
            <v/>
          </cell>
        </row>
        <row r="1261">
          <cell r="A1261" t="str">
            <v/>
          </cell>
          <cell r="B1261" t="str">
            <v/>
          </cell>
        </row>
        <row r="1262">
          <cell r="A1262" t="str">
            <v/>
          </cell>
          <cell r="B1262" t="str">
            <v/>
          </cell>
        </row>
        <row r="1263">
          <cell r="A1263" t="str">
            <v/>
          </cell>
          <cell r="B1263" t="str">
            <v/>
          </cell>
        </row>
        <row r="1264">
          <cell r="A1264" t="str">
            <v/>
          </cell>
          <cell r="B1264" t="str">
            <v/>
          </cell>
        </row>
        <row r="1265">
          <cell r="A1265" t="str">
            <v/>
          </cell>
          <cell r="B1265" t="str">
            <v/>
          </cell>
        </row>
        <row r="1266">
          <cell r="A1266" t="str">
            <v/>
          </cell>
          <cell r="B1266" t="str">
            <v/>
          </cell>
        </row>
        <row r="1267">
          <cell r="A1267" t="str">
            <v/>
          </cell>
          <cell r="B1267" t="str">
            <v/>
          </cell>
        </row>
        <row r="1268">
          <cell r="A1268" t="str">
            <v/>
          </cell>
          <cell r="B1268" t="str">
            <v/>
          </cell>
        </row>
        <row r="1269">
          <cell r="A1269" t="str">
            <v/>
          </cell>
          <cell r="B1269" t="str">
            <v/>
          </cell>
        </row>
        <row r="1270">
          <cell r="A1270" t="str">
            <v/>
          </cell>
          <cell r="B1270" t="str">
            <v/>
          </cell>
        </row>
        <row r="1271">
          <cell r="A1271" t="str">
            <v/>
          </cell>
          <cell r="B1271" t="str">
            <v/>
          </cell>
        </row>
        <row r="1272">
          <cell r="A1272" t="str">
            <v/>
          </cell>
          <cell r="B1272" t="str">
            <v/>
          </cell>
        </row>
        <row r="1273">
          <cell r="A1273" t="str">
            <v/>
          </cell>
          <cell r="B1273" t="str">
            <v/>
          </cell>
        </row>
        <row r="1274">
          <cell r="A1274" t="str">
            <v/>
          </cell>
          <cell r="B1274" t="str">
            <v/>
          </cell>
        </row>
        <row r="1275">
          <cell r="A1275" t="str">
            <v/>
          </cell>
          <cell r="B1275" t="str">
            <v/>
          </cell>
        </row>
        <row r="1276">
          <cell r="A1276" t="str">
            <v/>
          </cell>
          <cell r="B1276" t="str">
            <v/>
          </cell>
        </row>
        <row r="1277">
          <cell r="A1277" t="str">
            <v/>
          </cell>
          <cell r="B1277" t="str">
            <v/>
          </cell>
        </row>
        <row r="1278">
          <cell r="A1278" t="str">
            <v/>
          </cell>
          <cell r="B1278" t="str">
            <v/>
          </cell>
        </row>
        <row r="1279">
          <cell r="A1279" t="str">
            <v/>
          </cell>
          <cell r="B1279" t="str">
            <v/>
          </cell>
        </row>
        <row r="1280">
          <cell r="A1280" t="str">
            <v/>
          </cell>
          <cell r="B1280" t="str">
            <v/>
          </cell>
        </row>
        <row r="1281">
          <cell r="A1281" t="str">
            <v/>
          </cell>
          <cell r="B1281" t="str">
            <v/>
          </cell>
        </row>
        <row r="1282">
          <cell r="A1282" t="str">
            <v/>
          </cell>
          <cell r="B1282" t="str">
            <v/>
          </cell>
        </row>
        <row r="1283">
          <cell r="A1283" t="str">
            <v/>
          </cell>
          <cell r="B1283" t="str">
            <v/>
          </cell>
        </row>
        <row r="1284">
          <cell r="A1284" t="str">
            <v/>
          </cell>
          <cell r="B1284" t="str">
            <v/>
          </cell>
        </row>
        <row r="1285">
          <cell r="A1285" t="str">
            <v/>
          </cell>
          <cell r="B1285" t="str">
            <v/>
          </cell>
        </row>
        <row r="1286">
          <cell r="A1286" t="str">
            <v/>
          </cell>
          <cell r="B1286" t="str">
            <v/>
          </cell>
        </row>
        <row r="1287">
          <cell r="A1287" t="str">
            <v/>
          </cell>
          <cell r="B1287" t="str">
            <v/>
          </cell>
        </row>
        <row r="1288">
          <cell r="A1288" t="str">
            <v/>
          </cell>
          <cell r="B1288" t="str">
            <v/>
          </cell>
        </row>
        <row r="1289">
          <cell r="A1289" t="str">
            <v/>
          </cell>
          <cell r="B1289" t="str">
            <v/>
          </cell>
        </row>
        <row r="1290">
          <cell r="A1290" t="str">
            <v/>
          </cell>
          <cell r="B1290" t="str">
            <v/>
          </cell>
        </row>
        <row r="1291">
          <cell r="A1291" t="str">
            <v/>
          </cell>
          <cell r="B1291" t="str">
            <v/>
          </cell>
        </row>
        <row r="1292">
          <cell r="A1292" t="str">
            <v/>
          </cell>
          <cell r="B1292" t="str">
            <v/>
          </cell>
        </row>
        <row r="1293">
          <cell r="A1293" t="str">
            <v/>
          </cell>
          <cell r="B1293" t="str">
            <v/>
          </cell>
        </row>
        <row r="1294">
          <cell r="A1294" t="str">
            <v/>
          </cell>
          <cell r="B1294" t="str">
            <v/>
          </cell>
        </row>
        <row r="1295">
          <cell r="A1295" t="str">
            <v/>
          </cell>
          <cell r="B1295" t="str">
            <v/>
          </cell>
        </row>
        <row r="1296">
          <cell r="A1296" t="str">
            <v/>
          </cell>
          <cell r="B1296" t="str">
            <v/>
          </cell>
        </row>
        <row r="1297">
          <cell r="A1297" t="str">
            <v/>
          </cell>
          <cell r="B1297" t="str">
            <v/>
          </cell>
        </row>
        <row r="1298">
          <cell r="A1298" t="str">
            <v/>
          </cell>
          <cell r="B1298" t="str">
            <v/>
          </cell>
        </row>
        <row r="1299">
          <cell r="A1299" t="str">
            <v/>
          </cell>
          <cell r="B1299" t="str">
            <v/>
          </cell>
        </row>
        <row r="1300">
          <cell r="A1300" t="str">
            <v/>
          </cell>
          <cell r="B1300" t="str">
            <v/>
          </cell>
        </row>
        <row r="1301">
          <cell r="A1301" t="str">
            <v/>
          </cell>
          <cell r="B1301" t="str">
            <v/>
          </cell>
        </row>
        <row r="1302">
          <cell r="A1302" t="str">
            <v/>
          </cell>
          <cell r="B1302" t="str">
            <v/>
          </cell>
        </row>
        <row r="1303">
          <cell r="A1303" t="str">
            <v/>
          </cell>
          <cell r="B1303" t="str">
            <v/>
          </cell>
        </row>
        <row r="1304">
          <cell r="A1304" t="str">
            <v/>
          </cell>
          <cell r="B1304" t="str">
            <v/>
          </cell>
        </row>
        <row r="1305">
          <cell r="A1305" t="str">
            <v/>
          </cell>
          <cell r="B1305" t="str">
            <v/>
          </cell>
        </row>
        <row r="1306">
          <cell r="A1306" t="str">
            <v/>
          </cell>
          <cell r="B1306" t="str">
            <v/>
          </cell>
        </row>
        <row r="1307">
          <cell r="A1307" t="str">
            <v/>
          </cell>
          <cell r="B1307" t="str">
            <v/>
          </cell>
        </row>
        <row r="1308">
          <cell r="A1308" t="str">
            <v/>
          </cell>
          <cell r="B1308" t="str">
            <v/>
          </cell>
        </row>
        <row r="1309">
          <cell r="A1309" t="str">
            <v/>
          </cell>
          <cell r="B1309" t="str">
            <v/>
          </cell>
        </row>
        <row r="1310">
          <cell r="A1310" t="str">
            <v/>
          </cell>
          <cell r="B1310" t="str">
            <v/>
          </cell>
        </row>
        <row r="1311">
          <cell r="A1311" t="str">
            <v/>
          </cell>
          <cell r="B1311" t="str">
            <v/>
          </cell>
        </row>
        <row r="1312">
          <cell r="A1312" t="str">
            <v/>
          </cell>
          <cell r="B1312" t="str">
            <v/>
          </cell>
        </row>
        <row r="1313">
          <cell r="A1313" t="str">
            <v/>
          </cell>
          <cell r="B1313" t="str">
            <v/>
          </cell>
        </row>
        <row r="1314">
          <cell r="A1314" t="str">
            <v/>
          </cell>
          <cell r="B1314" t="str">
            <v/>
          </cell>
        </row>
        <row r="1315">
          <cell r="A1315" t="str">
            <v/>
          </cell>
          <cell r="B1315" t="str">
            <v/>
          </cell>
        </row>
        <row r="1316">
          <cell r="A1316" t="str">
            <v/>
          </cell>
          <cell r="B1316" t="str">
            <v/>
          </cell>
        </row>
        <row r="1317">
          <cell r="A1317" t="str">
            <v/>
          </cell>
          <cell r="B1317" t="str">
            <v/>
          </cell>
        </row>
        <row r="1318">
          <cell r="A1318" t="str">
            <v/>
          </cell>
          <cell r="B1318" t="str">
            <v/>
          </cell>
        </row>
        <row r="1319">
          <cell r="A1319" t="str">
            <v/>
          </cell>
          <cell r="B1319" t="str">
            <v/>
          </cell>
        </row>
        <row r="1320">
          <cell r="A1320" t="str">
            <v/>
          </cell>
          <cell r="B1320" t="str">
            <v/>
          </cell>
        </row>
        <row r="1321">
          <cell r="A1321" t="str">
            <v/>
          </cell>
          <cell r="B1321" t="str">
            <v/>
          </cell>
        </row>
        <row r="1322">
          <cell r="A1322" t="str">
            <v/>
          </cell>
          <cell r="B1322" t="str">
            <v/>
          </cell>
        </row>
        <row r="1323">
          <cell r="A1323" t="str">
            <v/>
          </cell>
          <cell r="B1323" t="str">
            <v/>
          </cell>
        </row>
        <row r="1324">
          <cell r="A1324" t="str">
            <v/>
          </cell>
          <cell r="B1324" t="str">
            <v/>
          </cell>
        </row>
        <row r="1325">
          <cell r="A1325" t="str">
            <v/>
          </cell>
          <cell r="B1325" t="str">
            <v/>
          </cell>
        </row>
        <row r="1326">
          <cell r="A1326" t="str">
            <v/>
          </cell>
          <cell r="B1326" t="str">
            <v/>
          </cell>
        </row>
        <row r="1327">
          <cell r="A1327" t="str">
            <v/>
          </cell>
          <cell r="B1327" t="str">
            <v/>
          </cell>
        </row>
        <row r="1328">
          <cell r="A1328" t="str">
            <v/>
          </cell>
          <cell r="B1328" t="str">
            <v/>
          </cell>
        </row>
        <row r="1329">
          <cell r="A1329" t="str">
            <v/>
          </cell>
          <cell r="B1329" t="str">
            <v/>
          </cell>
        </row>
        <row r="1330">
          <cell r="A1330" t="str">
            <v/>
          </cell>
          <cell r="B1330" t="str">
            <v/>
          </cell>
        </row>
        <row r="1331">
          <cell r="A1331" t="str">
            <v/>
          </cell>
          <cell r="B1331" t="str">
            <v/>
          </cell>
        </row>
        <row r="1332">
          <cell r="A1332" t="str">
            <v/>
          </cell>
          <cell r="B1332" t="str">
            <v/>
          </cell>
        </row>
        <row r="1333">
          <cell r="A1333" t="str">
            <v/>
          </cell>
          <cell r="B1333" t="str">
            <v/>
          </cell>
        </row>
        <row r="1334">
          <cell r="A1334" t="str">
            <v/>
          </cell>
          <cell r="B1334" t="str">
            <v/>
          </cell>
        </row>
        <row r="1335">
          <cell r="A1335" t="str">
            <v/>
          </cell>
          <cell r="B1335" t="str">
            <v/>
          </cell>
        </row>
        <row r="1336">
          <cell r="A1336" t="str">
            <v/>
          </cell>
          <cell r="B1336" t="str">
            <v/>
          </cell>
        </row>
        <row r="1337">
          <cell r="A1337" t="str">
            <v/>
          </cell>
          <cell r="B1337" t="str">
            <v/>
          </cell>
        </row>
        <row r="1338">
          <cell r="A1338" t="str">
            <v/>
          </cell>
          <cell r="B1338" t="str">
            <v/>
          </cell>
        </row>
        <row r="1339">
          <cell r="A1339" t="str">
            <v/>
          </cell>
          <cell r="B1339" t="str">
            <v/>
          </cell>
        </row>
        <row r="1340">
          <cell r="A1340" t="str">
            <v/>
          </cell>
          <cell r="B1340" t="str">
            <v/>
          </cell>
        </row>
        <row r="1341">
          <cell r="A1341" t="str">
            <v/>
          </cell>
          <cell r="B1341" t="str">
            <v/>
          </cell>
        </row>
        <row r="1342">
          <cell r="A1342" t="str">
            <v/>
          </cell>
          <cell r="B1342" t="str">
            <v/>
          </cell>
        </row>
        <row r="1343">
          <cell r="A1343" t="str">
            <v/>
          </cell>
          <cell r="B1343" t="str">
            <v/>
          </cell>
        </row>
        <row r="1344">
          <cell r="A1344" t="str">
            <v/>
          </cell>
          <cell r="B1344" t="str">
            <v/>
          </cell>
        </row>
        <row r="1345">
          <cell r="A1345" t="str">
            <v/>
          </cell>
          <cell r="B1345" t="str">
            <v/>
          </cell>
        </row>
        <row r="1346">
          <cell r="A1346" t="str">
            <v/>
          </cell>
          <cell r="B1346" t="str">
            <v/>
          </cell>
        </row>
        <row r="1347">
          <cell r="A1347" t="str">
            <v/>
          </cell>
          <cell r="B1347" t="str">
            <v/>
          </cell>
        </row>
        <row r="1348">
          <cell r="A1348" t="str">
            <v/>
          </cell>
          <cell r="B1348" t="str">
            <v/>
          </cell>
        </row>
        <row r="1349">
          <cell r="A1349" t="str">
            <v/>
          </cell>
          <cell r="B1349" t="str">
            <v/>
          </cell>
        </row>
        <row r="1350">
          <cell r="A1350" t="str">
            <v/>
          </cell>
          <cell r="B1350" t="str">
            <v/>
          </cell>
        </row>
        <row r="1351">
          <cell r="A1351" t="str">
            <v/>
          </cell>
          <cell r="B1351" t="str">
            <v/>
          </cell>
        </row>
        <row r="1352">
          <cell r="A1352" t="str">
            <v/>
          </cell>
          <cell r="B1352" t="str">
            <v/>
          </cell>
        </row>
        <row r="1353">
          <cell r="A1353" t="str">
            <v/>
          </cell>
          <cell r="B1353" t="str">
            <v/>
          </cell>
        </row>
        <row r="1354">
          <cell r="A1354" t="str">
            <v/>
          </cell>
          <cell r="B1354" t="str">
            <v/>
          </cell>
        </row>
        <row r="1355">
          <cell r="A1355" t="str">
            <v/>
          </cell>
          <cell r="B1355" t="str">
            <v/>
          </cell>
        </row>
        <row r="1356">
          <cell r="A1356" t="str">
            <v/>
          </cell>
          <cell r="B1356" t="str">
            <v/>
          </cell>
        </row>
        <row r="1357">
          <cell r="A1357" t="str">
            <v/>
          </cell>
          <cell r="B1357" t="str">
            <v/>
          </cell>
        </row>
        <row r="1358">
          <cell r="A1358" t="str">
            <v/>
          </cell>
          <cell r="B1358" t="str">
            <v/>
          </cell>
        </row>
        <row r="1359">
          <cell r="A1359" t="str">
            <v/>
          </cell>
          <cell r="B1359" t="str">
            <v/>
          </cell>
        </row>
        <row r="1360">
          <cell r="A1360" t="str">
            <v/>
          </cell>
          <cell r="B1360" t="str">
            <v/>
          </cell>
        </row>
        <row r="1361">
          <cell r="A1361" t="str">
            <v/>
          </cell>
          <cell r="B1361" t="str">
            <v/>
          </cell>
        </row>
        <row r="1362">
          <cell r="A1362" t="str">
            <v/>
          </cell>
          <cell r="B1362" t="str">
            <v/>
          </cell>
        </row>
        <row r="1363">
          <cell r="A1363" t="str">
            <v/>
          </cell>
          <cell r="B1363" t="str">
            <v/>
          </cell>
        </row>
        <row r="1364">
          <cell r="A1364" t="str">
            <v/>
          </cell>
          <cell r="B1364" t="str">
            <v/>
          </cell>
        </row>
        <row r="1365">
          <cell r="A1365" t="str">
            <v/>
          </cell>
          <cell r="B1365" t="str">
            <v/>
          </cell>
        </row>
        <row r="1366">
          <cell r="A1366" t="str">
            <v/>
          </cell>
          <cell r="B1366" t="str">
            <v/>
          </cell>
        </row>
        <row r="1367">
          <cell r="A1367" t="str">
            <v/>
          </cell>
          <cell r="B1367" t="str">
            <v/>
          </cell>
        </row>
        <row r="1368">
          <cell r="A1368" t="str">
            <v/>
          </cell>
          <cell r="B1368" t="str">
            <v/>
          </cell>
        </row>
        <row r="1369">
          <cell r="A1369" t="str">
            <v/>
          </cell>
          <cell r="B1369" t="str">
            <v/>
          </cell>
        </row>
        <row r="1370">
          <cell r="A1370" t="str">
            <v/>
          </cell>
          <cell r="B1370" t="str">
            <v/>
          </cell>
        </row>
        <row r="1371">
          <cell r="A1371" t="str">
            <v/>
          </cell>
          <cell r="B1371" t="str">
            <v/>
          </cell>
        </row>
        <row r="1372">
          <cell r="A1372" t="str">
            <v/>
          </cell>
          <cell r="B1372" t="str">
            <v/>
          </cell>
        </row>
        <row r="1373">
          <cell r="A1373" t="str">
            <v/>
          </cell>
          <cell r="B1373" t="str">
            <v/>
          </cell>
        </row>
        <row r="1374">
          <cell r="A1374" t="str">
            <v/>
          </cell>
          <cell r="B1374" t="str">
            <v/>
          </cell>
        </row>
        <row r="1375">
          <cell r="A1375" t="str">
            <v/>
          </cell>
          <cell r="B1375" t="str">
            <v/>
          </cell>
        </row>
        <row r="1376">
          <cell r="A1376" t="str">
            <v/>
          </cell>
          <cell r="B1376" t="str">
            <v/>
          </cell>
        </row>
        <row r="1377">
          <cell r="A1377" t="str">
            <v/>
          </cell>
          <cell r="B1377" t="str">
            <v/>
          </cell>
        </row>
        <row r="1378">
          <cell r="A1378" t="str">
            <v/>
          </cell>
          <cell r="B1378" t="str">
            <v/>
          </cell>
        </row>
        <row r="1379">
          <cell r="A1379" t="str">
            <v/>
          </cell>
          <cell r="B1379" t="str">
            <v/>
          </cell>
        </row>
        <row r="1380">
          <cell r="A1380" t="str">
            <v/>
          </cell>
          <cell r="B1380" t="str">
            <v/>
          </cell>
        </row>
        <row r="1381">
          <cell r="A1381" t="str">
            <v/>
          </cell>
          <cell r="B1381" t="str">
            <v/>
          </cell>
        </row>
        <row r="1382">
          <cell r="A1382" t="str">
            <v/>
          </cell>
          <cell r="B1382" t="str">
            <v/>
          </cell>
        </row>
        <row r="1383">
          <cell r="A1383" t="str">
            <v/>
          </cell>
          <cell r="B1383" t="str">
            <v/>
          </cell>
        </row>
        <row r="1384">
          <cell r="A1384" t="str">
            <v/>
          </cell>
          <cell r="B1384" t="str">
            <v/>
          </cell>
        </row>
        <row r="1385">
          <cell r="A1385" t="str">
            <v/>
          </cell>
          <cell r="B1385" t="str">
            <v/>
          </cell>
        </row>
        <row r="1386">
          <cell r="A1386" t="str">
            <v/>
          </cell>
          <cell r="B1386" t="str">
            <v/>
          </cell>
        </row>
        <row r="1387">
          <cell r="A1387" t="str">
            <v/>
          </cell>
          <cell r="B1387" t="str">
            <v/>
          </cell>
        </row>
        <row r="1388">
          <cell r="A1388" t="str">
            <v/>
          </cell>
          <cell r="B1388" t="str">
            <v/>
          </cell>
        </row>
        <row r="1389">
          <cell r="A1389" t="str">
            <v/>
          </cell>
          <cell r="B1389" t="str">
            <v/>
          </cell>
        </row>
        <row r="1390">
          <cell r="A1390" t="str">
            <v/>
          </cell>
          <cell r="B1390" t="str">
            <v/>
          </cell>
        </row>
        <row r="1391">
          <cell r="A1391" t="str">
            <v/>
          </cell>
          <cell r="B1391" t="str">
            <v/>
          </cell>
        </row>
        <row r="1392">
          <cell r="A1392" t="str">
            <v/>
          </cell>
          <cell r="B1392" t="str">
            <v/>
          </cell>
        </row>
        <row r="1393">
          <cell r="A1393" t="str">
            <v/>
          </cell>
          <cell r="B1393" t="str">
            <v/>
          </cell>
        </row>
        <row r="1394">
          <cell r="A1394" t="str">
            <v/>
          </cell>
          <cell r="B1394" t="str">
            <v/>
          </cell>
        </row>
        <row r="1395">
          <cell r="A1395" t="str">
            <v/>
          </cell>
          <cell r="B1395" t="str">
            <v/>
          </cell>
        </row>
        <row r="1396">
          <cell r="A1396" t="str">
            <v/>
          </cell>
          <cell r="B1396" t="str">
            <v/>
          </cell>
        </row>
        <row r="1397">
          <cell r="A1397" t="str">
            <v/>
          </cell>
          <cell r="B1397" t="str">
            <v/>
          </cell>
        </row>
        <row r="1398">
          <cell r="A1398" t="str">
            <v/>
          </cell>
          <cell r="B1398" t="str">
            <v/>
          </cell>
        </row>
        <row r="1399">
          <cell r="A1399" t="str">
            <v/>
          </cell>
          <cell r="B1399" t="str">
            <v/>
          </cell>
        </row>
        <row r="1400">
          <cell r="A1400" t="str">
            <v/>
          </cell>
          <cell r="B1400" t="str">
            <v/>
          </cell>
        </row>
        <row r="1401">
          <cell r="A1401" t="str">
            <v/>
          </cell>
          <cell r="B1401" t="str">
            <v/>
          </cell>
        </row>
        <row r="1402">
          <cell r="A1402" t="str">
            <v/>
          </cell>
          <cell r="B1402" t="str">
            <v/>
          </cell>
        </row>
        <row r="1403">
          <cell r="A1403" t="str">
            <v/>
          </cell>
          <cell r="B1403" t="str">
            <v/>
          </cell>
        </row>
        <row r="1404">
          <cell r="A1404" t="str">
            <v/>
          </cell>
          <cell r="B1404" t="str">
            <v/>
          </cell>
        </row>
        <row r="1405">
          <cell r="A1405" t="str">
            <v/>
          </cell>
          <cell r="B1405" t="str">
            <v/>
          </cell>
        </row>
        <row r="1406">
          <cell r="A1406" t="str">
            <v/>
          </cell>
          <cell r="B1406" t="str">
            <v/>
          </cell>
        </row>
        <row r="1407">
          <cell r="A1407" t="str">
            <v/>
          </cell>
          <cell r="B1407" t="str">
            <v/>
          </cell>
        </row>
        <row r="1408">
          <cell r="A1408" t="str">
            <v/>
          </cell>
          <cell r="B1408" t="str">
            <v/>
          </cell>
        </row>
        <row r="1409">
          <cell r="A1409" t="str">
            <v/>
          </cell>
          <cell r="B1409" t="str">
            <v/>
          </cell>
        </row>
        <row r="1410">
          <cell r="A1410" t="str">
            <v/>
          </cell>
          <cell r="B1410" t="str">
            <v/>
          </cell>
        </row>
        <row r="1411">
          <cell r="A1411" t="str">
            <v/>
          </cell>
          <cell r="B1411" t="str">
            <v/>
          </cell>
        </row>
        <row r="1412">
          <cell r="A1412" t="str">
            <v/>
          </cell>
          <cell r="B1412" t="str">
            <v/>
          </cell>
        </row>
        <row r="1413">
          <cell r="A1413" t="str">
            <v/>
          </cell>
          <cell r="B1413" t="str">
            <v/>
          </cell>
        </row>
        <row r="1414">
          <cell r="A1414" t="str">
            <v/>
          </cell>
          <cell r="B1414" t="str">
            <v/>
          </cell>
        </row>
        <row r="1415">
          <cell r="A1415" t="str">
            <v/>
          </cell>
          <cell r="B1415" t="str">
            <v/>
          </cell>
        </row>
        <row r="1416">
          <cell r="A1416" t="str">
            <v/>
          </cell>
          <cell r="B1416" t="str">
            <v/>
          </cell>
        </row>
        <row r="1417">
          <cell r="A1417" t="str">
            <v/>
          </cell>
          <cell r="B1417" t="str">
            <v/>
          </cell>
        </row>
        <row r="1418">
          <cell r="A1418" t="str">
            <v/>
          </cell>
          <cell r="B1418" t="str">
            <v/>
          </cell>
        </row>
        <row r="1419">
          <cell r="A1419" t="str">
            <v/>
          </cell>
          <cell r="B1419" t="str">
            <v/>
          </cell>
        </row>
        <row r="1420">
          <cell r="A1420" t="str">
            <v/>
          </cell>
          <cell r="B1420" t="str">
            <v/>
          </cell>
        </row>
        <row r="1421">
          <cell r="A1421" t="str">
            <v/>
          </cell>
          <cell r="B1421" t="str">
            <v/>
          </cell>
        </row>
        <row r="1422">
          <cell r="A1422" t="str">
            <v/>
          </cell>
          <cell r="B1422" t="str">
            <v/>
          </cell>
        </row>
        <row r="1423">
          <cell r="A1423" t="str">
            <v/>
          </cell>
          <cell r="B1423" t="str">
            <v/>
          </cell>
        </row>
        <row r="1424">
          <cell r="A1424" t="str">
            <v/>
          </cell>
          <cell r="B1424" t="str">
            <v/>
          </cell>
        </row>
        <row r="1425">
          <cell r="A1425" t="str">
            <v/>
          </cell>
          <cell r="B1425" t="str">
            <v/>
          </cell>
        </row>
        <row r="1426">
          <cell r="A1426" t="str">
            <v/>
          </cell>
          <cell r="B1426" t="str">
            <v/>
          </cell>
        </row>
        <row r="1427">
          <cell r="A1427" t="str">
            <v/>
          </cell>
          <cell r="B1427" t="str">
            <v/>
          </cell>
        </row>
        <row r="1428">
          <cell r="A1428" t="str">
            <v/>
          </cell>
          <cell r="B1428" t="str">
            <v/>
          </cell>
        </row>
        <row r="1429">
          <cell r="A1429" t="str">
            <v/>
          </cell>
          <cell r="B1429" t="str">
            <v/>
          </cell>
        </row>
        <row r="1430">
          <cell r="A1430" t="str">
            <v/>
          </cell>
          <cell r="B1430" t="str">
            <v/>
          </cell>
        </row>
        <row r="1431">
          <cell r="A1431" t="str">
            <v/>
          </cell>
          <cell r="B1431" t="str">
            <v/>
          </cell>
        </row>
        <row r="1432">
          <cell r="A1432" t="str">
            <v/>
          </cell>
          <cell r="B1432" t="str">
            <v/>
          </cell>
        </row>
        <row r="1433">
          <cell r="A1433" t="str">
            <v/>
          </cell>
          <cell r="B1433" t="str">
            <v/>
          </cell>
        </row>
        <row r="1434">
          <cell r="A1434" t="str">
            <v/>
          </cell>
          <cell r="B1434" t="str">
            <v/>
          </cell>
        </row>
        <row r="1435">
          <cell r="A1435" t="str">
            <v/>
          </cell>
          <cell r="B1435" t="str">
            <v/>
          </cell>
        </row>
        <row r="1436">
          <cell r="A1436" t="str">
            <v/>
          </cell>
          <cell r="B1436" t="str">
            <v/>
          </cell>
        </row>
        <row r="1437">
          <cell r="A1437" t="str">
            <v/>
          </cell>
          <cell r="B1437" t="str">
            <v/>
          </cell>
        </row>
        <row r="1438">
          <cell r="A1438" t="str">
            <v/>
          </cell>
          <cell r="B1438" t="str">
            <v/>
          </cell>
        </row>
        <row r="1439">
          <cell r="A1439" t="str">
            <v/>
          </cell>
          <cell r="B1439" t="str">
            <v/>
          </cell>
        </row>
        <row r="1440">
          <cell r="A1440" t="str">
            <v/>
          </cell>
          <cell r="B1440" t="str">
            <v/>
          </cell>
        </row>
        <row r="1441">
          <cell r="A1441" t="str">
            <v/>
          </cell>
          <cell r="B1441" t="str">
            <v/>
          </cell>
        </row>
        <row r="1442">
          <cell r="A1442" t="str">
            <v/>
          </cell>
          <cell r="B1442" t="str">
            <v/>
          </cell>
        </row>
        <row r="1443">
          <cell r="A1443" t="str">
            <v/>
          </cell>
          <cell r="B1443" t="str">
            <v/>
          </cell>
        </row>
        <row r="1444">
          <cell r="A1444" t="str">
            <v/>
          </cell>
          <cell r="B1444" t="str">
            <v/>
          </cell>
        </row>
        <row r="1445">
          <cell r="A1445" t="str">
            <v/>
          </cell>
          <cell r="B1445" t="str">
            <v/>
          </cell>
        </row>
        <row r="1446">
          <cell r="A1446" t="str">
            <v/>
          </cell>
          <cell r="B1446" t="str">
            <v/>
          </cell>
        </row>
        <row r="1447">
          <cell r="A1447" t="str">
            <v/>
          </cell>
          <cell r="B1447" t="str">
            <v/>
          </cell>
        </row>
        <row r="1448">
          <cell r="A1448" t="str">
            <v/>
          </cell>
          <cell r="B1448" t="str">
            <v/>
          </cell>
        </row>
        <row r="1449">
          <cell r="A1449" t="str">
            <v/>
          </cell>
          <cell r="B1449" t="str">
            <v/>
          </cell>
        </row>
        <row r="1450">
          <cell r="A1450" t="str">
            <v/>
          </cell>
          <cell r="B1450" t="str">
            <v/>
          </cell>
        </row>
        <row r="1451">
          <cell r="A1451" t="str">
            <v/>
          </cell>
          <cell r="B1451" t="str">
            <v/>
          </cell>
        </row>
        <row r="1452">
          <cell r="A1452" t="str">
            <v/>
          </cell>
          <cell r="B1452" t="str">
            <v/>
          </cell>
        </row>
        <row r="1453">
          <cell r="A1453" t="str">
            <v/>
          </cell>
          <cell r="B1453" t="str">
            <v/>
          </cell>
        </row>
        <row r="1454">
          <cell r="A1454" t="str">
            <v/>
          </cell>
          <cell r="B1454" t="str">
            <v/>
          </cell>
        </row>
        <row r="1455">
          <cell r="A1455" t="str">
            <v/>
          </cell>
          <cell r="B1455" t="str">
            <v/>
          </cell>
        </row>
        <row r="1456">
          <cell r="A1456" t="str">
            <v/>
          </cell>
          <cell r="B1456" t="str">
            <v/>
          </cell>
        </row>
        <row r="1457">
          <cell r="A1457" t="str">
            <v/>
          </cell>
          <cell r="B1457" t="str">
            <v/>
          </cell>
        </row>
        <row r="1458">
          <cell r="A1458" t="str">
            <v/>
          </cell>
          <cell r="B1458" t="str">
            <v/>
          </cell>
        </row>
        <row r="1459">
          <cell r="A1459" t="str">
            <v/>
          </cell>
          <cell r="B1459" t="str">
            <v/>
          </cell>
        </row>
        <row r="1460">
          <cell r="A1460" t="str">
            <v/>
          </cell>
          <cell r="B1460" t="str">
            <v/>
          </cell>
        </row>
        <row r="1461">
          <cell r="A1461" t="str">
            <v/>
          </cell>
          <cell r="B1461" t="str">
            <v/>
          </cell>
        </row>
        <row r="1462">
          <cell r="A1462" t="str">
            <v/>
          </cell>
          <cell r="B1462" t="str">
            <v/>
          </cell>
        </row>
        <row r="1463">
          <cell r="A1463" t="str">
            <v/>
          </cell>
          <cell r="B1463" t="str">
            <v/>
          </cell>
        </row>
        <row r="1464">
          <cell r="A1464" t="str">
            <v/>
          </cell>
          <cell r="B1464" t="str">
            <v/>
          </cell>
        </row>
        <row r="1465">
          <cell r="A1465" t="str">
            <v/>
          </cell>
          <cell r="B1465" t="str">
            <v/>
          </cell>
        </row>
        <row r="1466">
          <cell r="A1466" t="str">
            <v/>
          </cell>
          <cell r="B1466" t="str">
            <v/>
          </cell>
        </row>
        <row r="1467">
          <cell r="A1467" t="str">
            <v/>
          </cell>
          <cell r="B1467" t="str">
            <v/>
          </cell>
        </row>
        <row r="1468">
          <cell r="A1468" t="str">
            <v/>
          </cell>
          <cell r="B1468" t="str">
            <v/>
          </cell>
        </row>
        <row r="1469">
          <cell r="A1469" t="str">
            <v/>
          </cell>
          <cell r="B1469" t="str">
            <v/>
          </cell>
        </row>
        <row r="1470">
          <cell r="A1470" t="str">
            <v/>
          </cell>
          <cell r="B1470" t="str">
            <v/>
          </cell>
        </row>
        <row r="1471">
          <cell r="A1471" t="str">
            <v/>
          </cell>
          <cell r="B1471" t="str">
            <v/>
          </cell>
        </row>
        <row r="1472">
          <cell r="A1472" t="str">
            <v/>
          </cell>
          <cell r="B1472" t="str">
            <v/>
          </cell>
        </row>
        <row r="1473">
          <cell r="A1473" t="str">
            <v/>
          </cell>
          <cell r="B1473" t="str">
            <v/>
          </cell>
        </row>
        <row r="1474">
          <cell r="A1474" t="str">
            <v/>
          </cell>
          <cell r="B1474" t="str">
            <v/>
          </cell>
        </row>
        <row r="1475">
          <cell r="A1475" t="str">
            <v/>
          </cell>
          <cell r="B1475" t="str">
            <v/>
          </cell>
        </row>
        <row r="1476">
          <cell r="A1476" t="str">
            <v/>
          </cell>
          <cell r="B1476" t="str">
            <v/>
          </cell>
        </row>
        <row r="1477">
          <cell r="A1477" t="str">
            <v/>
          </cell>
          <cell r="B1477" t="str">
            <v/>
          </cell>
        </row>
        <row r="1478">
          <cell r="A1478" t="str">
            <v/>
          </cell>
          <cell r="B1478" t="str">
            <v/>
          </cell>
        </row>
        <row r="1479">
          <cell r="A1479" t="str">
            <v/>
          </cell>
          <cell r="B1479" t="str">
            <v/>
          </cell>
        </row>
        <row r="1480">
          <cell r="A1480" t="str">
            <v/>
          </cell>
          <cell r="B1480" t="str">
            <v/>
          </cell>
        </row>
        <row r="1481">
          <cell r="A1481" t="str">
            <v/>
          </cell>
          <cell r="B1481" t="str">
            <v/>
          </cell>
        </row>
        <row r="1482">
          <cell r="A1482" t="str">
            <v/>
          </cell>
          <cell r="B1482" t="str">
            <v/>
          </cell>
        </row>
        <row r="1483">
          <cell r="A1483" t="str">
            <v/>
          </cell>
          <cell r="B1483" t="str">
            <v/>
          </cell>
        </row>
        <row r="1484">
          <cell r="A1484" t="str">
            <v/>
          </cell>
          <cell r="B1484" t="str">
            <v/>
          </cell>
        </row>
        <row r="1485">
          <cell r="A1485" t="str">
            <v/>
          </cell>
          <cell r="B1485" t="str">
            <v/>
          </cell>
        </row>
        <row r="1486">
          <cell r="A1486" t="str">
            <v/>
          </cell>
          <cell r="B1486" t="str">
            <v/>
          </cell>
        </row>
        <row r="1487">
          <cell r="A1487" t="str">
            <v/>
          </cell>
          <cell r="B1487" t="str">
            <v/>
          </cell>
        </row>
        <row r="1488">
          <cell r="A1488" t="str">
            <v/>
          </cell>
          <cell r="B1488" t="str">
            <v/>
          </cell>
        </row>
        <row r="1489">
          <cell r="A1489" t="str">
            <v/>
          </cell>
          <cell r="B1489" t="str">
            <v/>
          </cell>
        </row>
        <row r="1490">
          <cell r="A1490" t="str">
            <v/>
          </cell>
          <cell r="B1490" t="str">
            <v/>
          </cell>
        </row>
        <row r="1491">
          <cell r="A1491" t="str">
            <v/>
          </cell>
          <cell r="B1491" t="str">
            <v/>
          </cell>
        </row>
        <row r="1492">
          <cell r="A1492" t="str">
            <v/>
          </cell>
          <cell r="B1492" t="str">
            <v/>
          </cell>
        </row>
        <row r="1493">
          <cell r="A1493" t="str">
            <v/>
          </cell>
          <cell r="B1493" t="str">
            <v/>
          </cell>
        </row>
        <row r="1494">
          <cell r="A1494" t="str">
            <v/>
          </cell>
          <cell r="B1494" t="str">
            <v/>
          </cell>
        </row>
        <row r="1495">
          <cell r="A1495" t="str">
            <v/>
          </cell>
          <cell r="B1495" t="str">
            <v/>
          </cell>
        </row>
        <row r="1496">
          <cell r="A1496" t="str">
            <v/>
          </cell>
          <cell r="B1496" t="str">
            <v/>
          </cell>
        </row>
        <row r="1497">
          <cell r="A1497" t="str">
            <v/>
          </cell>
          <cell r="B1497" t="str">
            <v/>
          </cell>
        </row>
        <row r="1498">
          <cell r="A1498" t="str">
            <v/>
          </cell>
          <cell r="B1498" t="str">
            <v/>
          </cell>
        </row>
        <row r="1499">
          <cell r="A1499" t="str">
            <v/>
          </cell>
          <cell r="B1499" t="str">
            <v/>
          </cell>
        </row>
        <row r="1500">
          <cell r="A1500" t="str">
            <v/>
          </cell>
          <cell r="B1500" t="str">
            <v/>
          </cell>
        </row>
        <row r="1501">
          <cell r="A1501" t="str">
            <v/>
          </cell>
          <cell r="B1501" t="str">
            <v/>
          </cell>
        </row>
        <row r="1502">
          <cell r="A1502" t="str">
            <v/>
          </cell>
          <cell r="B1502" t="str">
            <v/>
          </cell>
        </row>
        <row r="1503">
          <cell r="A1503" t="str">
            <v/>
          </cell>
          <cell r="B1503" t="str">
            <v/>
          </cell>
        </row>
        <row r="1504">
          <cell r="A1504" t="str">
            <v/>
          </cell>
          <cell r="B1504" t="str">
            <v/>
          </cell>
        </row>
        <row r="1505">
          <cell r="A1505" t="str">
            <v/>
          </cell>
          <cell r="B1505" t="str">
            <v/>
          </cell>
        </row>
        <row r="1506">
          <cell r="A1506" t="str">
            <v/>
          </cell>
          <cell r="B1506" t="str">
            <v/>
          </cell>
        </row>
        <row r="1507">
          <cell r="A1507" t="str">
            <v/>
          </cell>
          <cell r="B1507" t="str">
            <v/>
          </cell>
        </row>
        <row r="1508">
          <cell r="A1508" t="str">
            <v/>
          </cell>
          <cell r="B1508" t="str">
            <v/>
          </cell>
        </row>
        <row r="1509">
          <cell r="A1509" t="str">
            <v/>
          </cell>
          <cell r="B1509" t="str">
            <v/>
          </cell>
        </row>
        <row r="1510">
          <cell r="A1510" t="str">
            <v/>
          </cell>
          <cell r="B1510" t="str">
            <v/>
          </cell>
        </row>
        <row r="1511">
          <cell r="A1511" t="str">
            <v/>
          </cell>
          <cell r="B1511" t="str">
            <v/>
          </cell>
        </row>
        <row r="1512">
          <cell r="A1512" t="str">
            <v/>
          </cell>
          <cell r="B1512" t="str">
            <v/>
          </cell>
        </row>
        <row r="1513">
          <cell r="A1513" t="str">
            <v/>
          </cell>
          <cell r="B1513" t="str">
            <v/>
          </cell>
        </row>
        <row r="1514">
          <cell r="A1514" t="str">
            <v/>
          </cell>
          <cell r="B1514" t="str">
            <v/>
          </cell>
        </row>
        <row r="1515">
          <cell r="A1515" t="str">
            <v/>
          </cell>
          <cell r="B1515" t="str">
            <v/>
          </cell>
        </row>
        <row r="1516">
          <cell r="A1516" t="str">
            <v/>
          </cell>
          <cell r="B1516" t="str">
            <v/>
          </cell>
        </row>
        <row r="1517">
          <cell r="A1517" t="str">
            <v/>
          </cell>
          <cell r="B1517" t="str">
            <v/>
          </cell>
        </row>
        <row r="1518">
          <cell r="A1518" t="str">
            <v/>
          </cell>
          <cell r="B1518" t="str">
            <v/>
          </cell>
        </row>
        <row r="1519">
          <cell r="A1519" t="str">
            <v/>
          </cell>
          <cell r="B1519" t="str">
            <v/>
          </cell>
        </row>
        <row r="1520">
          <cell r="A1520" t="str">
            <v/>
          </cell>
          <cell r="B1520" t="str">
            <v/>
          </cell>
        </row>
        <row r="1521">
          <cell r="A1521" t="str">
            <v/>
          </cell>
          <cell r="B1521" t="str">
            <v/>
          </cell>
        </row>
        <row r="1522">
          <cell r="A1522" t="str">
            <v/>
          </cell>
          <cell r="B1522" t="str">
            <v/>
          </cell>
        </row>
        <row r="1523">
          <cell r="A1523" t="str">
            <v/>
          </cell>
          <cell r="B1523" t="str">
            <v/>
          </cell>
        </row>
        <row r="1524">
          <cell r="A1524" t="str">
            <v/>
          </cell>
          <cell r="B1524" t="str">
            <v/>
          </cell>
        </row>
        <row r="1525">
          <cell r="A1525" t="str">
            <v/>
          </cell>
          <cell r="B1525" t="str">
            <v/>
          </cell>
        </row>
        <row r="1526">
          <cell r="A1526" t="str">
            <v/>
          </cell>
          <cell r="B1526" t="str">
            <v/>
          </cell>
        </row>
        <row r="1527">
          <cell r="A1527" t="str">
            <v/>
          </cell>
          <cell r="B1527" t="str">
            <v/>
          </cell>
        </row>
        <row r="1528">
          <cell r="A1528" t="str">
            <v/>
          </cell>
          <cell r="B1528" t="str">
            <v/>
          </cell>
        </row>
        <row r="1529">
          <cell r="A1529" t="str">
            <v/>
          </cell>
          <cell r="B1529" t="str">
            <v/>
          </cell>
        </row>
        <row r="1530">
          <cell r="A1530" t="str">
            <v/>
          </cell>
          <cell r="B1530" t="str">
            <v/>
          </cell>
        </row>
        <row r="1531">
          <cell r="A1531" t="str">
            <v/>
          </cell>
          <cell r="B1531" t="str">
            <v/>
          </cell>
        </row>
        <row r="1532">
          <cell r="A1532" t="str">
            <v/>
          </cell>
          <cell r="B1532" t="str">
            <v/>
          </cell>
        </row>
        <row r="1533">
          <cell r="A1533" t="str">
            <v/>
          </cell>
          <cell r="B1533" t="str">
            <v/>
          </cell>
        </row>
        <row r="1534">
          <cell r="A1534" t="str">
            <v/>
          </cell>
          <cell r="B1534" t="str">
            <v/>
          </cell>
        </row>
        <row r="1535">
          <cell r="A1535" t="str">
            <v/>
          </cell>
          <cell r="B1535" t="str">
            <v/>
          </cell>
        </row>
        <row r="1536">
          <cell r="A1536" t="str">
            <v/>
          </cell>
          <cell r="B1536" t="str">
            <v/>
          </cell>
        </row>
        <row r="1537">
          <cell r="A1537" t="str">
            <v/>
          </cell>
          <cell r="B1537" t="str">
            <v/>
          </cell>
        </row>
        <row r="1538">
          <cell r="A1538" t="str">
            <v/>
          </cell>
          <cell r="B1538" t="str">
            <v/>
          </cell>
        </row>
        <row r="1539">
          <cell r="A1539" t="str">
            <v/>
          </cell>
          <cell r="B1539" t="str">
            <v/>
          </cell>
        </row>
        <row r="1540">
          <cell r="A1540" t="str">
            <v/>
          </cell>
          <cell r="B1540" t="str">
            <v/>
          </cell>
        </row>
        <row r="1541">
          <cell r="A1541" t="str">
            <v/>
          </cell>
          <cell r="B1541" t="str">
            <v/>
          </cell>
        </row>
        <row r="1542">
          <cell r="A1542" t="str">
            <v/>
          </cell>
          <cell r="B1542" t="str">
            <v/>
          </cell>
        </row>
        <row r="1543">
          <cell r="A1543" t="str">
            <v/>
          </cell>
          <cell r="B1543" t="str">
            <v/>
          </cell>
        </row>
        <row r="1544">
          <cell r="A1544" t="str">
            <v/>
          </cell>
          <cell r="B1544" t="str">
            <v/>
          </cell>
        </row>
        <row r="1545">
          <cell r="A1545" t="str">
            <v/>
          </cell>
          <cell r="B1545" t="str">
            <v/>
          </cell>
        </row>
        <row r="1546">
          <cell r="A1546" t="str">
            <v/>
          </cell>
          <cell r="B1546" t="str">
            <v/>
          </cell>
        </row>
        <row r="1547">
          <cell r="A1547" t="str">
            <v/>
          </cell>
          <cell r="B1547" t="str">
            <v/>
          </cell>
        </row>
        <row r="1548">
          <cell r="A1548" t="str">
            <v/>
          </cell>
          <cell r="B1548" t="str">
            <v/>
          </cell>
        </row>
        <row r="1549">
          <cell r="A1549" t="str">
            <v/>
          </cell>
          <cell r="B1549" t="str">
            <v/>
          </cell>
        </row>
        <row r="1550">
          <cell r="A1550" t="str">
            <v/>
          </cell>
          <cell r="B1550" t="str">
            <v/>
          </cell>
        </row>
        <row r="1551">
          <cell r="A1551" t="str">
            <v/>
          </cell>
          <cell r="B1551" t="str">
            <v/>
          </cell>
        </row>
        <row r="1552">
          <cell r="A1552" t="str">
            <v/>
          </cell>
          <cell r="B1552" t="str">
            <v/>
          </cell>
        </row>
        <row r="1553">
          <cell r="A1553" t="str">
            <v/>
          </cell>
          <cell r="B1553" t="str">
            <v/>
          </cell>
        </row>
        <row r="1554">
          <cell r="A1554" t="str">
            <v/>
          </cell>
          <cell r="B1554" t="str">
            <v/>
          </cell>
        </row>
        <row r="1555">
          <cell r="A1555" t="str">
            <v/>
          </cell>
          <cell r="B1555" t="str">
            <v/>
          </cell>
        </row>
        <row r="1556">
          <cell r="A1556" t="str">
            <v/>
          </cell>
          <cell r="B1556" t="str">
            <v/>
          </cell>
        </row>
        <row r="1557">
          <cell r="A1557" t="str">
            <v/>
          </cell>
          <cell r="B1557" t="str">
            <v/>
          </cell>
        </row>
        <row r="1558">
          <cell r="A1558" t="str">
            <v/>
          </cell>
          <cell r="B1558" t="str">
            <v/>
          </cell>
        </row>
        <row r="1559">
          <cell r="A1559" t="str">
            <v/>
          </cell>
          <cell r="B1559" t="str">
            <v/>
          </cell>
        </row>
        <row r="1560">
          <cell r="A1560" t="str">
            <v/>
          </cell>
          <cell r="B1560" t="str">
            <v/>
          </cell>
        </row>
        <row r="1561">
          <cell r="A1561" t="str">
            <v/>
          </cell>
          <cell r="B1561" t="str">
            <v/>
          </cell>
        </row>
        <row r="1562">
          <cell r="A1562" t="str">
            <v/>
          </cell>
          <cell r="B1562" t="str">
            <v/>
          </cell>
        </row>
        <row r="1563">
          <cell r="A1563" t="str">
            <v/>
          </cell>
          <cell r="B1563" t="str">
            <v/>
          </cell>
        </row>
        <row r="1564">
          <cell r="A1564" t="str">
            <v/>
          </cell>
          <cell r="B1564" t="str">
            <v/>
          </cell>
        </row>
        <row r="1565">
          <cell r="A1565" t="str">
            <v/>
          </cell>
          <cell r="B1565" t="str">
            <v/>
          </cell>
        </row>
        <row r="1566">
          <cell r="A1566" t="str">
            <v/>
          </cell>
          <cell r="B1566" t="str">
            <v/>
          </cell>
        </row>
        <row r="1567">
          <cell r="A1567" t="str">
            <v/>
          </cell>
          <cell r="B1567" t="str">
            <v/>
          </cell>
        </row>
        <row r="1568">
          <cell r="A1568" t="str">
            <v/>
          </cell>
          <cell r="B1568" t="str">
            <v/>
          </cell>
        </row>
        <row r="1569">
          <cell r="A1569" t="str">
            <v/>
          </cell>
          <cell r="B1569" t="str">
            <v/>
          </cell>
        </row>
        <row r="1570">
          <cell r="A1570" t="str">
            <v/>
          </cell>
          <cell r="B1570" t="str">
            <v/>
          </cell>
        </row>
        <row r="1571">
          <cell r="A1571" t="str">
            <v/>
          </cell>
          <cell r="B1571" t="str">
            <v/>
          </cell>
        </row>
        <row r="1572">
          <cell r="A1572" t="str">
            <v/>
          </cell>
          <cell r="B1572" t="str">
            <v/>
          </cell>
        </row>
        <row r="1573">
          <cell r="A1573" t="str">
            <v/>
          </cell>
          <cell r="B1573" t="str">
            <v/>
          </cell>
        </row>
        <row r="1574">
          <cell r="A1574" t="str">
            <v/>
          </cell>
          <cell r="B1574" t="str">
            <v/>
          </cell>
        </row>
        <row r="1575">
          <cell r="A1575" t="str">
            <v/>
          </cell>
          <cell r="B1575" t="str">
            <v/>
          </cell>
        </row>
        <row r="1576">
          <cell r="A1576" t="str">
            <v/>
          </cell>
          <cell r="B1576" t="str">
            <v/>
          </cell>
        </row>
        <row r="1577">
          <cell r="A1577" t="str">
            <v/>
          </cell>
          <cell r="B1577" t="str">
            <v/>
          </cell>
        </row>
        <row r="1578">
          <cell r="A1578" t="str">
            <v/>
          </cell>
          <cell r="B1578" t="str">
            <v/>
          </cell>
        </row>
        <row r="1579">
          <cell r="A1579" t="str">
            <v/>
          </cell>
          <cell r="B1579" t="str">
            <v/>
          </cell>
        </row>
        <row r="1580">
          <cell r="A1580" t="str">
            <v/>
          </cell>
          <cell r="B1580" t="str">
            <v/>
          </cell>
        </row>
        <row r="1581">
          <cell r="A1581" t="str">
            <v/>
          </cell>
          <cell r="B1581" t="str">
            <v/>
          </cell>
        </row>
        <row r="1582">
          <cell r="A1582" t="str">
            <v/>
          </cell>
          <cell r="B1582" t="str">
            <v/>
          </cell>
        </row>
        <row r="1583">
          <cell r="A1583" t="str">
            <v/>
          </cell>
          <cell r="B1583" t="str">
            <v/>
          </cell>
        </row>
        <row r="1584">
          <cell r="A1584" t="str">
            <v/>
          </cell>
          <cell r="B1584" t="str">
            <v/>
          </cell>
        </row>
        <row r="1585">
          <cell r="A1585" t="str">
            <v/>
          </cell>
          <cell r="B1585" t="str">
            <v/>
          </cell>
        </row>
        <row r="1586">
          <cell r="A1586" t="str">
            <v/>
          </cell>
          <cell r="B1586" t="str">
            <v/>
          </cell>
        </row>
        <row r="1587">
          <cell r="A1587" t="str">
            <v/>
          </cell>
          <cell r="B1587" t="str">
            <v/>
          </cell>
        </row>
        <row r="1588">
          <cell r="A1588" t="str">
            <v/>
          </cell>
          <cell r="B1588" t="str">
            <v/>
          </cell>
        </row>
        <row r="1589">
          <cell r="A1589" t="str">
            <v/>
          </cell>
          <cell r="B1589" t="str">
            <v/>
          </cell>
        </row>
        <row r="1590">
          <cell r="A1590" t="str">
            <v/>
          </cell>
          <cell r="B1590" t="str">
            <v/>
          </cell>
        </row>
        <row r="1591">
          <cell r="A1591" t="str">
            <v/>
          </cell>
          <cell r="B1591" t="str">
            <v/>
          </cell>
        </row>
        <row r="1592">
          <cell r="A1592" t="str">
            <v/>
          </cell>
          <cell r="B1592" t="str">
            <v/>
          </cell>
        </row>
        <row r="1593">
          <cell r="A1593" t="str">
            <v/>
          </cell>
          <cell r="B1593" t="str">
            <v/>
          </cell>
        </row>
        <row r="1594">
          <cell r="A1594" t="str">
            <v/>
          </cell>
          <cell r="B1594" t="str">
            <v/>
          </cell>
        </row>
        <row r="1595">
          <cell r="A1595" t="str">
            <v/>
          </cell>
          <cell r="B1595" t="str">
            <v/>
          </cell>
        </row>
        <row r="1596">
          <cell r="A1596" t="str">
            <v/>
          </cell>
          <cell r="B1596" t="str">
            <v/>
          </cell>
        </row>
        <row r="1597">
          <cell r="A1597" t="str">
            <v/>
          </cell>
          <cell r="B1597" t="str">
            <v/>
          </cell>
        </row>
        <row r="1598">
          <cell r="A1598" t="str">
            <v/>
          </cell>
          <cell r="B1598" t="str">
            <v/>
          </cell>
        </row>
        <row r="1599">
          <cell r="A1599" t="str">
            <v/>
          </cell>
          <cell r="B1599" t="str">
            <v/>
          </cell>
        </row>
        <row r="1600">
          <cell r="A1600" t="str">
            <v/>
          </cell>
          <cell r="B1600" t="str">
            <v/>
          </cell>
        </row>
        <row r="1601">
          <cell r="A1601" t="str">
            <v/>
          </cell>
          <cell r="B1601" t="str">
            <v/>
          </cell>
        </row>
        <row r="1602">
          <cell r="A1602" t="str">
            <v/>
          </cell>
          <cell r="B1602" t="str">
            <v/>
          </cell>
        </row>
        <row r="1603">
          <cell r="A1603" t="str">
            <v/>
          </cell>
          <cell r="B1603" t="str">
            <v/>
          </cell>
        </row>
        <row r="1604">
          <cell r="A1604" t="str">
            <v/>
          </cell>
          <cell r="B1604" t="str">
            <v/>
          </cell>
        </row>
        <row r="1605">
          <cell r="A1605" t="str">
            <v/>
          </cell>
          <cell r="B1605" t="str">
            <v/>
          </cell>
        </row>
        <row r="1606">
          <cell r="A1606" t="str">
            <v/>
          </cell>
          <cell r="B1606" t="str">
            <v/>
          </cell>
        </row>
        <row r="1607">
          <cell r="A1607" t="str">
            <v/>
          </cell>
          <cell r="B1607" t="str">
            <v/>
          </cell>
        </row>
        <row r="1608">
          <cell r="A1608" t="str">
            <v/>
          </cell>
          <cell r="B1608" t="str">
            <v/>
          </cell>
        </row>
        <row r="1609">
          <cell r="A1609" t="str">
            <v/>
          </cell>
          <cell r="B1609" t="str">
            <v/>
          </cell>
        </row>
        <row r="1610">
          <cell r="A1610" t="str">
            <v/>
          </cell>
          <cell r="B1610" t="str">
            <v/>
          </cell>
        </row>
        <row r="1611">
          <cell r="A1611" t="str">
            <v/>
          </cell>
          <cell r="B1611" t="str">
            <v/>
          </cell>
        </row>
        <row r="1612">
          <cell r="A1612" t="str">
            <v/>
          </cell>
          <cell r="B1612" t="str">
            <v/>
          </cell>
        </row>
        <row r="1613">
          <cell r="A1613" t="str">
            <v/>
          </cell>
          <cell r="B1613" t="str">
            <v/>
          </cell>
        </row>
        <row r="1614">
          <cell r="A1614" t="str">
            <v/>
          </cell>
          <cell r="B1614" t="str">
            <v/>
          </cell>
        </row>
        <row r="1615">
          <cell r="A1615" t="str">
            <v/>
          </cell>
          <cell r="B1615" t="str">
            <v/>
          </cell>
        </row>
        <row r="1616">
          <cell r="A1616" t="str">
            <v/>
          </cell>
          <cell r="B1616" t="str">
            <v/>
          </cell>
        </row>
        <row r="1617">
          <cell r="A1617" t="str">
            <v/>
          </cell>
          <cell r="B1617" t="str">
            <v/>
          </cell>
        </row>
        <row r="1618">
          <cell r="A1618" t="str">
            <v/>
          </cell>
          <cell r="B1618" t="str">
            <v/>
          </cell>
        </row>
        <row r="1619">
          <cell r="A1619" t="str">
            <v/>
          </cell>
          <cell r="B1619" t="str">
            <v/>
          </cell>
        </row>
        <row r="1620">
          <cell r="A1620" t="str">
            <v/>
          </cell>
          <cell r="B1620" t="str">
            <v/>
          </cell>
        </row>
        <row r="1621">
          <cell r="A1621" t="str">
            <v/>
          </cell>
          <cell r="B1621" t="str">
            <v/>
          </cell>
        </row>
        <row r="1622">
          <cell r="A1622" t="str">
            <v/>
          </cell>
          <cell r="B1622" t="str">
            <v/>
          </cell>
        </row>
        <row r="1623">
          <cell r="A1623" t="str">
            <v/>
          </cell>
          <cell r="B1623" t="str">
            <v/>
          </cell>
        </row>
        <row r="1624">
          <cell r="A1624" t="str">
            <v/>
          </cell>
          <cell r="B1624" t="str">
            <v/>
          </cell>
        </row>
        <row r="1625">
          <cell r="A1625" t="str">
            <v/>
          </cell>
          <cell r="B1625" t="str">
            <v/>
          </cell>
        </row>
        <row r="1626">
          <cell r="A1626" t="str">
            <v/>
          </cell>
          <cell r="B1626" t="str">
            <v/>
          </cell>
        </row>
        <row r="1627">
          <cell r="A1627" t="str">
            <v/>
          </cell>
          <cell r="B1627" t="str">
            <v/>
          </cell>
        </row>
        <row r="1628">
          <cell r="A1628" t="str">
            <v/>
          </cell>
          <cell r="B1628" t="str">
            <v/>
          </cell>
        </row>
        <row r="1629">
          <cell r="A1629" t="str">
            <v/>
          </cell>
          <cell r="B1629" t="str">
            <v/>
          </cell>
        </row>
        <row r="1630">
          <cell r="A1630" t="str">
            <v/>
          </cell>
          <cell r="B1630" t="str">
            <v/>
          </cell>
        </row>
        <row r="1631">
          <cell r="A1631" t="str">
            <v/>
          </cell>
          <cell r="B1631" t="str">
            <v/>
          </cell>
        </row>
        <row r="1632">
          <cell r="A1632" t="str">
            <v/>
          </cell>
          <cell r="B1632" t="str">
            <v/>
          </cell>
        </row>
        <row r="1633">
          <cell r="A1633" t="str">
            <v/>
          </cell>
          <cell r="B1633" t="str">
            <v/>
          </cell>
        </row>
        <row r="1634">
          <cell r="A1634" t="str">
            <v/>
          </cell>
          <cell r="B1634" t="str">
            <v/>
          </cell>
        </row>
        <row r="1635">
          <cell r="A1635" t="str">
            <v/>
          </cell>
          <cell r="B1635" t="str">
            <v/>
          </cell>
        </row>
        <row r="1636">
          <cell r="A1636" t="str">
            <v/>
          </cell>
          <cell r="B1636" t="str">
            <v/>
          </cell>
        </row>
        <row r="1637">
          <cell r="A1637" t="str">
            <v/>
          </cell>
          <cell r="B1637" t="str">
            <v/>
          </cell>
        </row>
        <row r="1638">
          <cell r="A1638" t="str">
            <v/>
          </cell>
          <cell r="B1638" t="str">
            <v/>
          </cell>
        </row>
        <row r="1639">
          <cell r="A1639" t="str">
            <v/>
          </cell>
          <cell r="B1639" t="str">
            <v/>
          </cell>
        </row>
        <row r="1640">
          <cell r="A1640" t="str">
            <v/>
          </cell>
          <cell r="B1640" t="str">
            <v/>
          </cell>
        </row>
        <row r="1641">
          <cell r="A1641" t="str">
            <v/>
          </cell>
          <cell r="B1641" t="str">
            <v/>
          </cell>
        </row>
        <row r="1642">
          <cell r="A1642" t="str">
            <v/>
          </cell>
          <cell r="B1642" t="str">
            <v/>
          </cell>
        </row>
        <row r="1643">
          <cell r="A1643" t="str">
            <v/>
          </cell>
          <cell r="B1643" t="str">
            <v/>
          </cell>
        </row>
        <row r="1644">
          <cell r="A1644" t="str">
            <v/>
          </cell>
          <cell r="B1644" t="str">
            <v/>
          </cell>
        </row>
        <row r="1645">
          <cell r="A1645" t="str">
            <v/>
          </cell>
          <cell r="B1645" t="str">
            <v/>
          </cell>
        </row>
        <row r="1646">
          <cell r="A1646" t="str">
            <v/>
          </cell>
          <cell r="B1646" t="str">
            <v/>
          </cell>
        </row>
        <row r="1647">
          <cell r="A1647" t="str">
            <v/>
          </cell>
          <cell r="B1647" t="str">
            <v/>
          </cell>
        </row>
        <row r="1648">
          <cell r="A1648" t="str">
            <v/>
          </cell>
          <cell r="B1648" t="str">
            <v/>
          </cell>
        </row>
        <row r="1649">
          <cell r="A1649" t="str">
            <v/>
          </cell>
          <cell r="B1649" t="str">
            <v/>
          </cell>
        </row>
        <row r="1650">
          <cell r="A1650" t="str">
            <v/>
          </cell>
          <cell r="B1650" t="str">
            <v/>
          </cell>
        </row>
        <row r="1651">
          <cell r="A1651" t="str">
            <v/>
          </cell>
          <cell r="B1651" t="str">
            <v/>
          </cell>
        </row>
        <row r="1652">
          <cell r="A1652" t="str">
            <v/>
          </cell>
          <cell r="B1652" t="str">
            <v/>
          </cell>
        </row>
        <row r="1653">
          <cell r="A1653" t="str">
            <v/>
          </cell>
          <cell r="B1653" t="str">
            <v/>
          </cell>
        </row>
        <row r="1654">
          <cell r="A1654" t="str">
            <v/>
          </cell>
          <cell r="B1654" t="str">
            <v/>
          </cell>
        </row>
        <row r="1655">
          <cell r="A1655" t="str">
            <v/>
          </cell>
          <cell r="B1655" t="str">
            <v/>
          </cell>
        </row>
        <row r="1656">
          <cell r="A1656" t="str">
            <v/>
          </cell>
          <cell r="B1656" t="str">
            <v/>
          </cell>
        </row>
        <row r="1657">
          <cell r="A1657" t="str">
            <v/>
          </cell>
          <cell r="B1657" t="str">
            <v/>
          </cell>
        </row>
        <row r="1658">
          <cell r="A1658" t="str">
            <v/>
          </cell>
          <cell r="B1658" t="str">
            <v/>
          </cell>
        </row>
        <row r="1659">
          <cell r="A1659" t="str">
            <v/>
          </cell>
          <cell r="B1659" t="str">
            <v/>
          </cell>
        </row>
        <row r="1660">
          <cell r="A1660" t="str">
            <v/>
          </cell>
          <cell r="B1660" t="str">
            <v/>
          </cell>
        </row>
        <row r="1661">
          <cell r="A1661" t="str">
            <v/>
          </cell>
          <cell r="B1661" t="str">
            <v/>
          </cell>
        </row>
        <row r="1662">
          <cell r="A1662" t="str">
            <v/>
          </cell>
          <cell r="B1662" t="str">
            <v/>
          </cell>
        </row>
        <row r="1663">
          <cell r="A1663" t="str">
            <v/>
          </cell>
          <cell r="B1663" t="str">
            <v/>
          </cell>
        </row>
        <row r="1664">
          <cell r="A1664" t="str">
            <v/>
          </cell>
          <cell r="B1664" t="str">
            <v/>
          </cell>
        </row>
        <row r="1665">
          <cell r="A1665" t="str">
            <v/>
          </cell>
          <cell r="B1665" t="str">
            <v/>
          </cell>
        </row>
        <row r="1666">
          <cell r="A1666" t="str">
            <v/>
          </cell>
          <cell r="B1666" t="str">
            <v/>
          </cell>
        </row>
        <row r="1667">
          <cell r="A1667" t="str">
            <v/>
          </cell>
          <cell r="B1667" t="str">
            <v/>
          </cell>
        </row>
        <row r="1668">
          <cell r="A1668" t="str">
            <v/>
          </cell>
          <cell r="B1668" t="str">
            <v/>
          </cell>
        </row>
        <row r="1669">
          <cell r="A1669" t="str">
            <v/>
          </cell>
          <cell r="B1669" t="str">
            <v/>
          </cell>
        </row>
        <row r="1670">
          <cell r="A1670" t="str">
            <v/>
          </cell>
          <cell r="B1670" t="str">
            <v/>
          </cell>
        </row>
        <row r="1671">
          <cell r="A1671" t="str">
            <v/>
          </cell>
          <cell r="B1671" t="str">
            <v/>
          </cell>
        </row>
        <row r="1672">
          <cell r="A1672" t="str">
            <v/>
          </cell>
          <cell r="B1672" t="str">
            <v/>
          </cell>
        </row>
        <row r="1673">
          <cell r="A1673" t="str">
            <v/>
          </cell>
          <cell r="B1673" t="str">
            <v/>
          </cell>
        </row>
        <row r="1674">
          <cell r="A1674" t="str">
            <v/>
          </cell>
          <cell r="B1674" t="str">
            <v/>
          </cell>
        </row>
        <row r="1675">
          <cell r="A1675" t="str">
            <v/>
          </cell>
          <cell r="B1675" t="str">
            <v/>
          </cell>
        </row>
        <row r="1676">
          <cell r="A1676" t="str">
            <v/>
          </cell>
          <cell r="B1676" t="str">
            <v/>
          </cell>
        </row>
        <row r="1677">
          <cell r="A1677" t="str">
            <v/>
          </cell>
          <cell r="B1677" t="str">
            <v/>
          </cell>
        </row>
        <row r="1678">
          <cell r="A1678" t="str">
            <v/>
          </cell>
          <cell r="B1678" t="str">
            <v/>
          </cell>
        </row>
        <row r="1679">
          <cell r="A1679" t="str">
            <v/>
          </cell>
          <cell r="B1679" t="str">
            <v/>
          </cell>
        </row>
        <row r="1680">
          <cell r="A1680" t="str">
            <v/>
          </cell>
          <cell r="B1680" t="str">
            <v/>
          </cell>
        </row>
        <row r="1681">
          <cell r="A1681" t="str">
            <v/>
          </cell>
          <cell r="B1681" t="str">
            <v/>
          </cell>
        </row>
        <row r="1682">
          <cell r="A1682" t="str">
            <v/>
          </cell>
          <cell r="B1682" t="str">
            <v/>
          </cell>
        </row>
        <row r="1683">
          <cell r="A1683" t="str">
            <v/>
          </cell>
          <cell r="B1683" t="str">
            <v/>
          </cell>
        </row>
        <row r="1684">
          <cell r="A1684" t="str">
            <v/>
          </cell>
          <cell r="B1684" t="str">
            <v/>
          </cell>
        </row>
        <row r="1685">
          <cell r="A1685" t="str">
            <v/>
          </cell>
          <cell r="B1685" t="str">
            <v/>
          </cell>
        </row>
        <row r="1686">
          <cell r="A1686" t="str">
            <v/>
          </cell>
          <cell r="B1686" t="str">
            <v/>
          </cell>
        </row>
        <row r="1687">
          <cell r="A1687" t="str">
            <v/>
          </cell>
          <cell r="B1687" t="str">
            <v/>
          </cell>
        </row>
        <row r="1688">
          <cell r="A1688" t="str">
            <v/>
          </cell>
          <cell r="B1688" t="str">
            <v/>
          </cell>
        </row>
        <row r="1689">
          <cell r="A1689" t="str">
            <v/>
          </cell>
          <cell r="B1689" t="str">
            <v/>
          </cell>
        </row>
        <row r="1690">
          <cell r="A1690" t="str">
            <v/>
          </cell>
          <cell r="B1690" t="str">
            <v/>
          </cell>
        </row>
        <row r="1691">
          <cell r="A1691" t="str">
            <v/>
          </cell>
          <cell r="B1691" t="str">
            <v/>
          </cell>
        </row>
        <row r="1692">
          <cell r="A1692" t="str">
            <v/>
          </cell>
          <cell r="B1692" t="str">
            <v/>
          </cell>
        </row>
        <row r="1693">
          <cell r="A1693" t="str">
            <v/>
          </cell>
          <cell r="B1693" t="str">
            <v/>
          </cell>
        </row>
        <row r="1694">
          <cell r="A1694" t="str">
            <v/>
          </cell>
          <cell r="B1694" t="str">
            <v/>
          </cell>
        </row>
        <row r="1695">
          <cell r="A1695" t="str">
            <v/>
          </cell>
          <cell r="B1695" t="str">
            <v/>
          </cell>
        </row>
        <row r="1696">
          <cell r="A1696" t="str">
            <v/>
          </cell>
          <cell r="B1696" t="str">
            <v/>
          </cell>
        </row>
        <row r="1697">
          <cell r="A1697" t="str">
            <v/>
          </cell>
          <cell r="B1697" t="str">
            <v/>
          </cell>
        </row>
        <row r="1698">
          <cell r="A1698" t="str">
            <v/>
          </cell>
          <cell r="B1698" t="str">
            <v/>
          </cell>
        </row>
        <row r="1699">
          <cell r="A1699" t="str">
            <v/>
          </cell>
          <cell r="B1699" t="str">
            <v/>
          </cell>
        </row>
        <row r="1700">
          <cell r="A1700" t="str">
            <v/>
          </cell>
          <cell r="B1700" t="str">
            <v/>
          </cell>
        </row>
        <row r="1701">
          <cell r="A1701" t="str">
            <v/>
          </cell>
          <cell r="B1701" t="str">
            <v/>
          </cell>
        </row>
        <row r="1702">
          <cell r="A1702" t="str">
            <v/>
          </cell>
          <cell r="B1702" t="str">
            <v/>
          </cell>
        </row>
        <row r="1703">
          <cell r="A1703" t="str">
            <v/>
          </cell>
          <cell r="B1703" t="str">
            <v/>
          </cell>
        </row>
        <row r="1704">
          <cell r="A1704" t="str">
            <v/>
          </cell>
          <cell r="B1704" t="str">
            <v/>
          </cell>
        </row>
        <row r="1705">
          <cell r="A1705" t="str">
            <v/>
          </cell>
          <cell r="B1705" t="str">
            <v/>
          </cell>
        </row>
        <row r="1706">
          <cell r="A1706" t="str">
            <v/>
          </cell>
          <cell r="B1706" t="str">
            <v/>
          </cell>
        </row>
        <row r="1707">
          <cell r="A1707" t="str">
            <v/>
          </cell>
          <cell r="B1707" t="str">
            <v/>
          </cell>
        </row>
        <row r="1708">
          <cell r="A1708" t="str">
            <v/>
          </cell>
          <cell r="B1708" t="str">
            <v/>
          </cell>
        </row>
        <row r="1709">
          <cell r="A1709" t="str">
            <v/>
          </cell>
          <cell r="B1709" t="str">
            <v/>
          </cell>
        </row>
        <row r="1710">
          <cell r="A1710" t="str">
            <v/>
          </cell>
          <cell r="B1710" t="str">
            <v/>
          </cell>
        </row>
        <row r="1711">
          <cell r="A1711" t="str">
            <v/>
          </cell>
          <cell r="B1711" t="str">
            <v/>
          </cell>
        </row>
        <row r="1712">
          <cell r="A1712" t="str">
            <v/>
          </cell>
          <cell r="B1712" t="str">
            <v/>
          </cell>
        </row>
        <row r="1713">
          <cell r="A1713" t="str">
            <v/>
          </cell>
          <cell r="B1713" t="str">
            <v/>
          </cell>
        </row>
        <row r="1714">
          <cell r="A1714" t="str">
            <v/>
          </cell>
          <cell r="B1714" t="str">
            <v/>
          </cell>
        </row>
        <row r="1715">
          <cell r="A1715" t="str">
            <v/>
          </cell>
          <cell r="B1715" t="str">
            <v/>
          </cell>
        </row>
        <row r="1716">
          <cell r="A1716" t="str">
            <v/>
          </cell>
          <cell r="B1716" t="str">
            <v/>
          </cell>
        </row>
        <row r="1717">
          <cell r="A1717" t="str">
            <v/>
          </cell>
          <cell r="B1717" t="str">
            <v/>
          </cell>
        </row>
        <row r="1718">
          <cell r="A1718" t="str">
            <v/>
          </cell>
          <cell r="B1718" t="str">
            <v/>
          </cell>
        </row>
        <row r="1719">
          <cell r="A1719" t="str">
            <v/>
          </cell>
          <cell r="B1719" t="str">
            <v/>
          </cell>
        </row>
        <row r="1720">
          <cell r="A1720" t="str">
            <v/>
          </cell>
          <cell r="B1720" t="str">
            <v/>
          </cell>
        </row>
        <row r="1721">
          <cell r="A1721" t="str">
            <v/>
          </cell>
          <cell r="B1721" t="str">
            <v/>
          </cell>
        </row>
        <row r="1722">
          <cell r="A1722" t="str">
            <v/>
          </cell>
          <cell r="B1722" t="str">
            <v/>
          </cell>
        </row>
        <row r="1723">
          <cell r="A1723" t="str">
            <v/>
          </cell>
          <cell r="B1723" t="str">
            <v/>
          </cell>
        </row>
        <row r="1724">
          <cell r="A1724" t="str">
            <v/>
          </cell>
          <cell r="B1724" t="str">
            <v/>
          </cell>
        </row>
        <row r="1725">
          <cell r="A1725" t="str">
            <v/>
          </cell>
          <cell r="B1725" t="str">
            <v/>
          </cell>
        </row>
        <row r="1726">
          <cell r="A1726" t="str">
            <v/>
          </cell>
          <cell r="B1726" t="str">
            <v/>
          </cell>
        </row>
        <row r="1727">
          <cell r="A1727" t="str">
            <v/>
          </cell>
          <cell r="B1727" t="str">
            <v/>
          </cell>
        </row>
        <row r="1728">
          <cell r="A1728" t="str">
            <v/>
          </cell>
          <cell r="B1728" t="str">
            <v/>
          </cell>
        </row>
        <row r="1729">
          <cell r="A1729" t="str">
            <v/>
          </cell>
          <cell r="B1729" t="str">
            <v/>
          </cell>
        </row>
        <row r="1730">
          <cell r="A1730" t="str">
            <v/>
          </cell>
          <cell r="B1730" t="str">
            <v/>
          </cell>
        </row>
        <row r="1731">
          <cell r="A1731" t="str">
            <v/>
          </cell>
          <cell r="B1731" t="str">
            <v/>
          </cell>
        </row>
        <row r="1732">
          <cell r="A1732" t="str">
            <v/>
          </cell>
          <cell r="B1732" t="str">
            <v/>
          </cell>
        </row>
        <row r="1733">
          <cell r="A1733" t="str">
            <v/>
          </cell>
          <cell r="B1733" t="str">
            <v/>
          </cell>
        </row>
        <row r="1734">
          <cell r="A1734" t="str">
            <v/>
          </cell>
          <cell r="B1734" t="str">
            <v/>
          </cell>
        </row>
        <row r="1735">
          <cell r="A1735" t="str">
            <v/>
          </cell>
          <cell r="B1735" t="str">
            <v/>
          </cell>
        </row>
        <row r="1736">
          <cell r="A1736" t="str">
            <v/>
          </cell>
          <cell r="B1736" t="str">
            <v/>
          </cell>
        </row>
        <row r="1737">
          <cell r="A1737" t="str">
            <v/>
          </cell>
          <cell r="B1737" t="str">
            <v/>
          </cell>
        </row>
        <row r="1738">
          <cell r="A1738" t="str">
            <v/>
          </cell>
          <cell r="B1738" t="str">
            <v/>
          </cell>
        </row>
        <row r="1739">
          <cell r="A1739" t="str">
            <v/>
          </cell>
          <cell r="B1739" t="str">
            <v/>
          </cell>
        </row>
        <row r="1740">
          <cell r="A1740" t="str">
            <v/>
          </cell>
          <cell r="B1740" t="str">
            <v/>
          </cell>
        </row>
        <row r="1741">
          <cell r="A1741" t="str">
            <v/>
          </cell>
          <cell r="B1741" t="str">
            <v/>
          </cell>
        </row>
        <row r="1742">
          <cell r="A1742" t="str">
            <v/>
          </cell>
          <cell r="B1742" t="str">
            <v/>
          </cell>
        </row>
        <row r="1743">
          <cell r="A1743" t="str">
            <v/>
          </cell>
          <cell r="B1743" t="str">
            <v/>
          </cell>
        </row>
        <row r="1744">
          <cell r="A1744" t="str">
            <v/>
          </cell>
          <cell r="B1744" t="str">
            <v/>
          </cell>
        </row>
        <row r="1745">
          <cell r="A1745" t="str">
            <v/>
          </cell>
          <cell r="B1745" t="str">
            <v/>
          </cell>
        </row>
        <row r="1746">
          <cell r="A1746" t="str">
            <v/>
          </cell>
          <cell r="B1746" t="str">
            <v/>
          </cell>
        </row>
        <row r="1747">
          <cell r="A1747" t="str">
            <v/>
          </cell>
          <cell r="B1747" t="str">
            <v/>
          </cell>
        </row>
        <row r="1748">
          <cell r="A1748" t="str">
            <v/>
          </cell>
          <cell r="B1748" t="str">
            <v/>
          </cell>
        </row>
        <row r="1749">
          <cell r="A1749" t="str">
            <v/>
          </cell>
          <cell r="B1749" t="str">
            <v/>
          </cell>
        </row>
        <row r="1750">
          <cell r="A1750" t="str">
            <v/>
          </cell>
          <cell r="B1750" t="str">
            <v/>
          </cell>
        </row>
        <row r="1751">
          <cell r="A1751" t="str">
            <v/>
          </cell>
          <cell r="B1751" t="str">
            <v/>
          </cell>
        </row>
        <row r="1752">
          <cell r="A1752" t="str">
            <v/>
          </cell>
          <cell r="B1752" t="str">
            <v/>
          </cell>
        </row>
        <row r="1753">
          <cell r="A1753" t="str">
            <v/>
          </cell>
          <cell r="B1753" t="str">
            <v/>
          </cell>
        </row>
        <row r="1754">
          <cell r="A1754" t="str">
            <v/>
          </cell>
          <cell r="B1754" t="str">
            <v/>
          </cell>
        </row>
        <row r="1755">
          <cell r="A1755" t="str">
            <v/>
          </cell>
          <cell r="B1755" t="str">
            <v/>
          </cell>
        </row>
        <row r="1756">
          <cell r="A1756" t="str">
            <v/>
          </cell>
          <cell r="B1756" t="str">
            <v/>
          </cell>
        </row>
        <row r="1757">
          <cell r="A1757" t="str">
            <v/>
          </cell>
          <cell r="B1757" t="str">
            <v/>
          </cell>
        </row>
        <row r="1758">
          <cell r="A1758" t="str">
            <v/>
          </cell>
          <cell r="B1758" t="str">
            <v/>
          </cell>
        </row>
        <row r="1759">
          <cell r="A1759" t="str">
            <v/>
          </cell>
          <cell r="B1759" t="str">
            <v/>
          </cell>
        </row>
        <row r="1760">
          <cell r="A1760" t="str">
            <v/>
          </cell>
          <cell r="B1760" t="str">
            <v/>
          </cell>
        </row>
        <row r="1761">
          <cell r="A1761" t="str">
            <v/>
          </cell>
          <cell r="B1761" t="str">
            <v/>
          </cell>
        </row>
        <row r="1762">
          <cell r="A1762" t="str">
            <v/>
          </cell>
          <cell r="B1762" t="str">
            <v/>
          </cell>
        </row>
        <row r="1763">
          <cell r="A1763" t="str">
            <v/>
          </cell>
          <cell r="B1763" t="str">
            <v/>
          </cell>
        </row>
        <row r="1764">
          <cell r="A1764" t="str">
            <v/>
          </cell>
          <cell r="B1764" t="str">
            <v/>
          </cell>
        </row>
        <row r="1765">
          <cell r="A1765" t="str">
            <v/>
          </cell>
          <cell r="B1765" t="str">
            <v/>
          </cell>
        </row>
        <row r="1766">
          <cell r="A1766" t="str">
            <v/>
          </cell>
          <cell r="B1766" t="str">
            <v/>
          </cell>
        </row>
        <row r="1767">
          <cell r="A1767" t="str">
            <v/>
          </cell>
          <cell r="B1767" t="str">
            <v/>
          </cell>
        </row>
        <row r="1768">
          <cell r="A1768" t="str">
            <v/>
          </cell>
          <cell r="B1768" t="str">
            <v/>
          </cell>
        </row>
        <row r="1769">
          <cell r="A1769" t="str">
            <v/>
          </cell>
          <cell r="B1769" t="str">
            <v/>
          </cell>
        </row>
        <row r="1770">
          <cell r="A1770" t="str">
            <v/>
          </cell>
          <cell r="B1770" t="str">
            <v/>
          </cell>
        </row>
        <row r="1771">
          <cell r="A1771" t="str">
            <v/>
          </cell>
          <cell r="B1771" t="str">
            <v/>
          </cell>
        </row>
        <row r="1772">
          <cell r="A1772" t="str">
            <v/>
          </cell>
          <cell r="B1772" t="str">
            <v/>
          </cell>
        </row>
        <row r="1773">
          <cell r="A1773" t="str">
            <v/>
          </cell>
          <cell r="B1773" t="str">
            <v/>
          </cell>
        </row>
        <row r="1774">
          <cell r="A1774" t="str">
            <v/>
          </cell>
          <cell r="B1774" t="str">
            <v/>
          </cell>
        </row>
        <row r="1775">
          <cell r="A1775" t="str">
            <v/>
          </cell>
          <cell r="B1775" t="str">
            <v/>
          </cell>
        </row>
        <row r="1776">
          <cell r="A1776" t="str">
            <v/>
          </cell>
          <cell r="B1776" t="str">
            <v/>
          </cell>
        </row>
        <row r="1777">
          <cell r="A1777" t="str">
            <v/>
          </cell>
          <cell r="B1777" t="str">
            <v/>
          </cell>
        </row>
        <row r="1778">
          <cell r="A1778" t="str">
            <v/>
          </cell>
          <cell r="B1778" t="str">
            <v/>
          </cell>
        </row>
        <row r="1779">
          <cell r="A1779" t="str">
            <v/>
          </cell>
          <cell r="B1779" t="str">
            <v/>
          </cell>
        </row>
        <row r="1780">
          <cell r="A1780" t="str">
            <v/>
          </cell>
          <cell r="B1780" t="str">
            <v/>
          </cell>
        </row>
        <row r="1781">
          <cell r="A1781" t="str">
            <v/>
          </cell>
          <cell r="B1781" t="str">
            <v/>
          </cell>
        </row>
        <row r="1782">
          <cell r="A1782" t="str">
            <v/>
          </cell>
          <cell r="B1782" t="str">
            <v/>
          </cell>
        </row>
        <row r="1783">
          <cell r="A1783" t="str">
            <v/>
          </cell>
          <cell r="B1783" t="str">
            <v/>
          </cell>
        </row>
        <row r="1784">
          <cell r="A1784" t="str">
            <v/>
          </cell>
          <cell r="B1784" t="str">
            <v/>
          </cell>
        </row>
        <row r="1785">
          <cell r="A1785" t="str">
            <v/>
          </cell>
          <cell r="B1785" t="str">
            <v/>
          </cell>
        </row>
        <row r="1786">
          <cell r="A1786" t="str">
            <v/>
          </cell>
          <cell r="B1786" t="str">
            <v/>
          </cell>
        </row>
        <row r="1787">
          <cell r="A1787" t="str">
            <v/>
          </cell>
          <cell r="B1787" t="str">
            <v/>
          </cell>
        </row>
        <row r="1788">
          <cell r="A1788" t="str">
            <v/>
          </cell>
          <cell r="B1788" t="str">
            <v/>
          </cell>
        </row>
        <row r="1789">
          <cell r="A1789" t="str">
            <v/>
          </cell>
          <cell r="B1789" t="str">
            <v/>
          </cell>
        </row>
        <row r="1790">
          <cell r="A1790" t="str">
            <v/>
          </cell>
          <cell r="B1790" t="str">
            <v/>
          </cell>
        </row>
        <row r="1791">
          <cell r="A1791" t="str">
            <v/>
          </cell>
          <cell r="B1791" t="str">
            <v/>
          </cell>
        </row>
        <row r="1792">
          <cell r="A1792" t="str">
            <v/>
          </cell>
          <cell r="B1792" t="str">
            <v/>
          </cell>
        </row>
        <row r="1793">
          <cell r="A1793" t="str">
            <v/>
          </cell>
          <cell r="B1793" t="str">
            <v/>
          </cell>
        </row>
        <row r="1794">
          <cell r="A1794" t="str">
            <v/>
          </cell>
          <cell r="B1794" t="str">
            <v/>
          </cell>
        </row>
        <row r="1795">
          <cell r="A1795" t="str">
            <v/>
          </cell>
          <cell r="B1795" t="str">
            <v/>
          </cell>
        </row>
        <row r="1796">
          <cell r="A1796" t="str">
            <v/>
          </cell>
          <cell r="B1796" t="str">
            <v/>
          </cell>
        </row>
        <row r="1797">
          <cell r="A1797" t="str">
            <v/>
          </cell>
          <cell r="B1797" t="str">
            <v/>
          </cell>
        </row>
        <row r="1798">
          <cell r="A1798" t="str">
            <v/>
          </cell>
          <cell r="B1798" t="str">
            <v/>
          </cell>
        </row>
        <row r="1799">
          <cell r="A1799" t="str">
            <v/>
          </cell>
          <cell r="B1799" t="str">
            <v/>
          </cell>
        </row>
        <row r="1800">
          <cell r="A1800" t="str">
            <v/>
          </cell>
          <cell r="B1800" t="str">
            <v/>
          </cell>
        </row>
        <row r="1801">
          <cell r="A1801" t="str">
            <v/>
          </cell>
          <cell r="B1801" t="str">
            <v/>
          </cell>
        </row>
        <row r="1802">
          <cell r="A1802" t="str">
            <v/>
          </cell>
          <cell r="B1802" t="str">
            <v/>
          </cell>
        </row>
        <row r="1803">
          <cell r="A1803" t="str">
            <v/>
          </cell>
          <cell r="B1803" t="str">
            <v/>
          </cell>
        </row>
        <row r="1804">
          <cell r="A1804" t="str">
            <v/>
          </cell>
          <cell r="B1804" t="str">
            <v/>
          </cell>
        </row>
        <row r="1805">
          <cell r="A1805" t="str">
            <v/>
          </cell>
          <cell r="B1805" t="str">
            <v/>
          </cell>
        </row>
        <row r="1806">
          <cell r="A1806" t="str">
            <v/>
          </cell>
          <cell r="B1806" t="str">
            <v/>
          </cell>
        </row>
        <row r="1807">
          <cell r="A1807" t="str">
            <v/>
          </cell>
          <cell r="B1807" t="str">
            <v/>
          </cell>
        </row>
        <row r="1808">
          <cell r="A1808" t="str">
            <v/>
          </cell>
          <cell r="B1808" t="str">
            <v/>
          </cell>
        </row>
        <row r="1809">
          <cell r="A1809" t="str">
            <v/>
          </cell>
          <cell r="B1809" t="str">
            <v/>
          </cell>
        </row>
        <row r="1810">
          <cell r="A1810" t="str">
            <v/>
          </cell>
          <cell r="B1810" t="str">
            <v/>
          </cell>
        </row>
        <row r="1811">
          <cell r="A1811" t="str">
            <v/>
          </cell>
          <cell r="B1811" t="str">
            <v/>
          </cell>
        </row>
        <row r="1812">
          <cell r="A1812" t="str">
            <v/>
          </cell>
          <cell r="B1812" t="str">
            <v/>
          </cell>
        </row>
        <row r="1813">
          <cell r="A1813" t="str">
            <v/>
          </cell>
          <cell r="B1813" t="str">
            <v/>
          </cell>
        </row>
        <row r="1814">
          <cell r="A1814" t="str">
            <v/>
          </cell>
          <cell r="B1814" t="str">
            <v/>
          </cell>
        </row>
        <row r="1815">
          <cell r="A1815" t="str">
            <v/>
          </cell>
          <cell r="B1815" t="str">
            <v/>
          </cell>
        </row>
        <row r="1816">
          <cell r="A1816" t="str">
            <v/>
          </cell>
          <cell r="B1816" t="str">
            <v/>
          </cell>
        </row>
        <row r="1817">
          <cell r="A1817" t="str">
            <v/>
          </cell>
          <cell r="B1817" t="str">
            <v/>
          </cell>
        </row>
        <row r="1818">
          <cell r="A1818" t="str">
            <v/>
          </cell>
          <cell r="B1818" t="str">
            <v/>
          </cell>
        </row>
        <row r="1819">
          <cell r="A1819" t="str">
            <v/>
          </cell>
          <cell r="B1819" t="str">
            <v/>
          </cell>
        </row>
        <row r="1820">
          <cell r="A1820" t="str">
            <v/>
          </cell>
          <cell r="B1820" t="str">
            <v/>
          </cell>
        </row>
        <row r="1821">
          <cell r="A1821" t="str">
            <v/>
          </cell>
          <cell r="B1821" t="str">
            <v/>
          </cell>
        </row>
        <row r="1822">
          <cell r="A1822" t="str">
            <v/>
          </cell>
          <cell r="B1822" t="str">
            <v/>
          </cell>
        </row>
        <row r="1823">
          <cell r="A1823" t="str">
            <v/>
          </cell>
          <cell r="B1823" t="str">
            <v/>
          </cell>
        </row>
        <row r="1824">
          <cell r="A1824" t="str">
            <v/>
          </cell>
          <cell r="B1824" t="str">
            <v/>
          </cell>
        </row>
        <row r="1825">
          <cell r="A1825" t="str">
            <v/>
          </cell>
          <cell r="B1825" t="str">
            <v/>
          </cell>
        </row>
        <row r="1826">
          <cell r="A1826" t="str">
            <v/>
          </cell>
          <cell r="B1826" t="str">
            <v/>
          </cell>
        </row>
        <row r="1827">
          <cell r="A1827" t="str">
            <v/>
          </cell>
          <cell r="B1827" t="str">
            <v/>
          </cell>
        </row>
        <row r="1828">
          <cell r="A1828" t="str">
            <v/>
          </cell>
          <cell r="B1828" t="str">
            <v/>
          </cell>
        </row>
        <row r="1829">
          <cell r="A1829" t="str">
            <v/>
          </cell>
          <cell r="B1829" t="str">
            <v/>
          </cell>
        </row>
        <row r="1830">
          <cell r="A1830" t="str">
            <v/>
          </cell>
          <cell r="B1830" t="str">
            <v/>
          </cell>
        </row>
        <row r="1831">
          <cell r="A1831" t="str">
            <v/>
          </cell>
          <cell r="B1831" t="str">
            <v/>
          </cell>
        </row>
        <row r="1832">
          <cell r="A1832" t="str">
            <v/>
          </cell>
          <cell r="B1832" t="str">
            <v/>
          </cell>
        </row>
        <row r="1833">
          <cell r="A1833" t="str">
            <v/>
          </cell>
          <cell r="B1833" t="str">
            <v/>
          </cell>
        </row>
        <row r="1834">
          <cell r="A1834" t="str">
            <v/>
          </cell>
          <cell r="B1834" t="str">
            <v/>
          </cell>
        </row>
        <row r="1835">
          <cell r="A1835" t="str">
            <v/>
          </cell>
          <cell r="B1835" t="str">
            <v/>
          </cell>
        </row>
        <row r="1836">
          <cell r="A1836" t="str">
            <v/>
          </cell>
          <cell r="B1836" t="str">
            <v/>
          </cell>
        </row>
        <row r="1837">
          <cell r="A1837" t="str">
            <v/>
          </cell>
          <cell r="B1837" t="str">
            <v/>
          </cell>
        </row>
        <row r="1838">
          <cell r="A1838" t="str">
            <v/>
          </cell>
          <cell r="B1838" t="str">
            <v/>
          </cell>
        </row>
        <row r="1839">
          <cell r="A1839" t="str">
            <v/>
          </cell>
          <cell r="B1839" t="str">
            <v/>
          </cell>
        </row>
        <row r="1840">
          <cell r="A1840" t="str">
            <v/>
          </cell>
          <cell r="B1840" t="str">
            <v/>
          </cell>
        </row>
        <row r="1841">
          <cell r="A1841" t="str">
            <v/>
          </cell>
          <cell r="B1841" t="str">
            <v/>
          </cell>
        </row>
        <row r="1842">
          <cell r="A1842" t="str">
            <v/>
          </cell>
          <cell r="B1842" t="str">
            <v/>
          </cell>
        </row>
        <row r="1843">
          <cell r="A1843" t="str">
            <v/>
          </cell>
          <cell r="B1843" t="str">
            <v/>
          </cell>
        </row>
        <row r="1844">
          <cell r="A1844" t="str">
            <v/>
          </cell>
          <cell r="B1844" t="str">
            <v/>
          </cell>
        </row>
        <row r="1845">
          <cell r="A1845" t="str">
            <v/>
          </cell>
          <cell r="B1845" t="str">
            <v/>
          </cell>
        </row>
        <row r="1846">
          <cell r="A1846" t="str">
            <v/>
          </cell>
          <cell r="B1846" t="str">
            <v/>
          </cell>
        </row>
        <row r="1847">
          <cell r="A1847" t="str">
            <v/>
          </cell>
          <cell r="B1847" t="str">
            <v/>
          </cell>
        </row>
        <row r="1848">
          <cell r="A1848" t="str">
            <v/>
          </cell>
          <cell r="B1848" t="str">
            <v/>
          </cell>
        </row>
        <row r="1849">
          <cell r="A1849" t="str">
            <v/>
          </cell>
          <cell r="B1849" t="str">
            <v/>
          </cell>
        </row>
        <row r="1850">
          <cell r="A1850" t="str">
            <v/>
          </cell>
          <cell r="B1850" t="str">
            <v/>
          </cell>
        </row>
        <row r="1851">
          <cell r="A1851" t="str">
            <v/>
          </cell>
          <cell r="B1851" t="str">
            <v/>
          </cell>
        </row>
        <row r="1852">
          <cell r="A1852" t="str">
            <v/>
          </cell>
          <cell r="B1852" t="str">
            <v/>
          </cell>
        </row>
        <row r="1853">
          <cell r="A1853" t="str">
            <v/>
          </cell>
          <cell r="B1853" t="str">
            <v/>
          </cell>
        </row>
        <row r="1854">
          <cell r="A1854" t="str">
            <v/>
          </cell>
          <cell r="B1854" t="str">
            <v/>
          </cell>
        </row>
        <row r="1855">
          <cell r="A1855" t="str">
            <v/>
          </cell>
          <cell r="B1855" t="str">
            <v/>
          </cell>
        </row>
        <row r="1856">
          <cell r="A1856" t="str">
            <v/>
          </cell>
          <cell r="B1856" t="str">
            <v/>
          </cell>
        </row>
        <row r="1857">
          <cell r="A1857" t="str">
            <v/>
          </cell>
          <cell r="B1857" t="str">
            <v/>
          </cell>
        </row>
        <row r="1858">
          <cell r="A1858" t="str">
            <v/>
          </cell>
          <cell r="B1858" t="str">
            <v/>
          </cell>
        </row>
        <row r="1859">
          <cell r="A1859" t="str">
            <v/>
          </cell>
          <cell r="B1859" t="str">
            <v/>
          </cell>
        </row>
        <row r="1860">
          <cell r="A1860" t="str">
            <v/>
          </cell>
          <cell r="B1860" t="str">
            <v/>
          </cell>
        </row>
        <row r="1861">
          <cell r="A1861" t="str">
            <v/>
          </cell>
          <cell r="B1861" t="str">
            <v/>
          </cell>
        </row>
        <row r="1862">
          <cell r="A1862" t="str">
            <v/>
          </cell>
          <cell r="B1862" t="str">
            <v/>
          </cell>
        </row>
        <row r="1863">
          <cell r="A1863" t="str">
            <v/>
          </cell>
          <cell r="B1863" t="str">
            <v/>
          </cell>
        </row>
        <row r="1864">
          <cell r="A1864" t="str">
            <v/>
          </cell>
          <cell r="B1864" t="str">
            <v/>
          </cell>
        </row>
        <row r="1865">
          <cell r="A1865" t="str">
            <v/>
          </cell>
          <cell r="B1865" t="str">
            <v/>
          </cell>
        </row>
        <row r="1866">
          <cell r="A1866" t="str">
            <v/>
          </cell>
          <cell r="B1866" t="str">
            <v/>
          </cell>
        </row>
        <row r="1867">
          <cell r="A1867" t="str">
            <v/>
          </cell>
          <cell r="B1867" t="str">
            <v/>
          </cell>
        </row>
        <row r="1868">
          <cell r="A1868" t="str">
            <v/>
          </cell>
          <cell r="B1868" t="str">
            <v/>
          </cell>
        </row>
        <row r="1869">
          <cell r="A1869" t="str">
            <v/>
          </cell>
          <cell r="B1869" t="str">
            <v/>
          </cell>
        </row>
        <row r="1870">
          <cell r="A1870" t="str">
            <v/>
          </cell>
          <cell r="B1870" t="str">
            <v/>
          </cell>
        </row>
        <row r="1871">
          <cell r="A1871" t="str">
            <v/>
          </cell>
          <cell r="B1871" t="str">
            <v/>
          </cell>
        </row>
        <row r="1872">
          <cell r="A1872" t="str">
            <v/>
          </cell>
          <cell r="B1872" t="str">
            <v/>
          </cell>
        </row>
        <row r="1873">
          <cell r="A1873" t="str">
            <v/>
          </cell>
          <cell r="B1873" t="str">
            <v/>
          </cell>
        </row>
        <row r="1874">
          <cell r="A1874" t="str">
            <v/>
          </cell>
          <cell r="B1874" t="str">
            <v/>
          </cell>
        </row>
        <row r="1875">
          <cell r="A1875" t="str">
            <v/>
          </cell>
          <cell r="B1875" t="str">
            <v/>
          </cell>
        </row>
        <row r="1876">
          <cell r="A1876" t="str">
            <v/>
          </cell>
          <cell r="B1876" t="str">
            <v/>
          </cell>
        </row>
        <row r="1877">
          <cell r="A1877" t="str">
            <v/>
          </cell>
          <cell r="B1877" t="str">
            <v/>
          </cell>
        </row>
        <row r="1878">
          <cell r="A1878" t="str">
            <v/>
          </cell>
          <cell r="B1878" t="str">
            <v/>
          </cell>
        </row>
        <row r="1879">
          <cell r="A1879" t="str">
            <v/>
          </cell>
          <cell r="B1879" t="str">
            <v/>
          </cell>
        </row>
        <row r="1880">
          <cell r="A1880" t="str">
            <v/>
          </cell>
          <cell r="B1880" t="str">
            <v/>
          </cell>
        </row>
        <row r="1881">
          <cell r="A1881" t="str">
            <v/>
          </cell>
          <cell r="B1881" t="str">
            <v/>
          </cell>
        </row>
        <row r="1882">
          <cell r="A1882" t="str">
            <v/>
          </cell>
          <cell r="B1882" t="str">
            <v/>
          </cell>
        </row>
        <row r="1883">
          <cell r="A1883" t="str">
            <v/>
          </cell>
          <cell r="B1883" t="str">
            <v/>
          </cell>
        </row>
        <row r="1884">
          <cell r="A1884" t="str">
            <v/>
          </cell>
          <cell r="B1884" t="str">
            <v/>
          </cell>
        </row>
        <row r="1885">
          <cell r="A1885" t="str">
            <v/>
          </cell>
          <cell r="B1885" t="str">
            <v/>
          </cell>
        </row>
        <row r="1886">
          <cell r="A1886" t="str">
            <v/>
          </cell>
          <cell r="B1886" t="str">
            <v/>
          </cell>
        </row>
        <row r="1887">
          <cell r="A1887" t="str">
            <v/>
          </cell>
          <cell r="B1887" t="str">
            <v/>
          </cell>
        </row>
        <row r="1888">
          <cell r="A1888" t="str">
            <v/>
          </cell>
          <cell r="B1888" t="str">
            <v/>
          </cell>
        </row>
        <row r="1889">
          <cell r="A1889" t="str">
            <v/>
          </cell>
          <cell r="B1889" t="str">
            <v/>
          </cell>
        </row>
        <row r="1890">
          <cell r="A1890" t="str">
            <v/>
          </cell>
          <cell r="B1890" t="str">
            <v/>
          </cell>
        </row>
        <row r="1891">
          <cell r="A1891" t="str">
            <v/>
          </cell>
          <cell r="B1891" t="str">
            <v/>
          </cell>
        </row>
        <row r="1892">
          <cell r="A1892" t="str">
            <v/>
          </cell>
          <cell r="B1892" t="str">
            <v/>
          </cell>
        </row>
        <row r="1893">
          <cell r="A1893" t="str">
            <v/>
          </cell>
          <cell r="B1893" t="str">
            <v/>
          </cell>
        </row>
        <row r="1894">
          <cell r="A1894" t="str">
            <v/>
          </cell>
          <cell r="B1894" t="str">
            <v/>
          </cell>
        </row>
        <row r="1895">
          <cell r="A1895" t="str">
            <v/>
          </cell>
          <cell r="B1895" t="str">
            <v/>
          </cell>
        </row>
        <row r="1896">
          <cell r="A1896" t="str">
            <v/>
          </cell>
          <cell r="B1896" t="str">
            <v/>
          </cell>
        </row>
        <row r="1897">
          <cell r="A1897" t="str">
            <v/>
          </cell>
          <cell r="B1897" t="str">
            <v/>
          </cell>
        </row>
        <row r="1898">
          <cell r="A1898" t="str">
            <v/>
          </cell>
          <cell r="B1898" t="str">
            <v/>
          </cell>
        </row>
        <row r="1899">
          <cell r="A1899" t="str">
            <v/>
          </cell>
          <cell r="B1899" t="str">
            <v/>
          </cell>
        </row>
        <row r="1900">
          <cell r="A1900" t="str">
            <v/>
          </cell>
          <cell r="B1900" t="str">
            <v/>
          </cell>
        </row>
        <row r="1901">
          <cell r="A1901" t="str">
            <v/>
          </cell>
          <cell r="B1901" t="str">
            <v/>
          </cell>
        </row>
        <row r="1902">
          <cell r="A1902" t="str">
            <v/>
          </cell>
          <cell r="B1902" t="str">
            <v/>
          </cell>
        </row>
        <row r="1903">
          <cell r="A1903" t="str">
            <v/>
          </cell>
          <cell r="B1903" t="str">
            <v/>
          </cell>
        </row>
        <row r="1904">
          <cell r="A1904" t="str">
            <v/>
          </cell>
          <cell r="B1904" t="str">
            <v/>
          </cell>
        </row>
        <row r="1905">
          <cell r="A1905" t="str">
            <v/>
          </cell>
          <cell r="B1905" t="str">
            <v/>
          </cell>
        </row>
        <row r="1906">
          <cell r="A1906" t="str">
            <v/>
          </cell>
          <cell r="B1906" t="str">
            <v/>
          </cell>
        </row>
        <row r="1907">
          <cell r="A1907" t="str">
            <v/>
          </cell>
          <cell r="B1907" t="str">
            <v/>
          </cell>
        </row>
        <row r="1908">
          <cell r="A1908" t="str">
            <v/>
          </cell>
          <cell r="B1908" t="str">
            <v/>
          </cell>
        </row>
        <row r="1909">
          <cell r="A1909" t="str">
            <v/>
          </cell>
          <cell r="B1909" t="str">
            <v/>
          </cell>
        </row>
        <row r="1910">
          <cell r="A1910" t="str">
            <v/>
          </cell>
          <cell r="B1910" t="str">
            <v/>
          </cell>
        </row>
        <row r="1911">
          <cell r="A1911" t="str">
            <v/>
          </cell>
          <cell r="B1911" t="str">
            <v/>
          </cell>
        </row>
        <row r="1912">
          <cell r="A1912" t="str">
            <v/>
          </cell>
          <cell r="B1912" t="str">
            <v/>
          </cell>
        </row>
        <row r="1913">
          <cell r="A1913" t="str">
            <v/>
          </cell>
          <cell r="B1913" t="str">
            <v/>
          </cell>
        </row>
        <row r="1914">
          <cell r="A1914" t="str">
            <v/>
          </cell>
          <cell r="B1914" t="str">
            <v/>
          </cell>
        </row>
        <row r="1915">
          <cell r="A1915" t="str">
            <v/>
          </cell>
          <cell r="B1915" t="str">
            <v/>
          </cell>
        </row>
        <row r="1916">
          <cell r="A1916" t="str">
            <v/>
          </cell>
          <cell r="B1916" t="str">
            <v/>
          </cell>
        </row>
        <row r="1917">
          <cell r="A1917" t="str">
            <v/>
          </cell>
          <cell r="B1917" t="str">
            <v/>
          </cell>
        </row>
        <row r="1918">
          <cell r="A1918" t="str">
            <v/>
          </cell>
          <cell r="B1918" t="str">
            <v/>
          </cell>
        </row>
        <row r="1919">
          <cell r="A1919" t="str">
            <v/>
          </cell>
          <cell r="B1919" t="str">
            <v/>
          </cell>
        </row>
        <row r="1920">
          <cell r="A1920" t="str">
            <v/>
          </cell>
          <cell r="B1920" t="str">
            <v/>
          </cell>
        </row>
        <row r="1921">
          <cell r="A1921" t="str">
            <v/>
          </cell>
          <cell r="B1921" t="str">
            <v/>
          </cell>
        </row>
        <row r="1922">
          <cell r="A1922" t="str">
            <v/>
          </cell>
          <cell r="B1922" t="str">
            <v/>
          </cell>
        </row>
        <row r="1923">
          <cell r="A1923" t="str">
            <v/>
          </cell>
          <cell r="B1923" t="str">
            <v/>
          </cell>
        </row>
        <row r="1924">
          <cell r="A1924" t="str">
            <v/>
          </cell>
          <cell r="B1924" t="str">
            <v/>
          </cell>
        </row>
        <row r="1925">
          <cell r="A1925" t="str">
            <v/>
          </cell>
          <cell r="B1925" t="str">
            <v/>
          </cell>
        </row>
        <row r="1926">
          <cell r="A1926" t="str">
            <v/>
          </cell>
          <cell r="B1926" t="str">
            <v/>
          </cell>
        </row>
        <row r="1927">
          <cell r="A1927" t="str">
            <v/>
          </cell>
          <cell r="B1927" t="str">
            <v/>
          </cell>
        </row>
        <row r="1928">
          <cell r="A1928" t="str">
            <v/>
          </cell>
          <cell r="B1928" t="str">
            <v/>
          </cell>
        </row>
        <row r="1929">
          <cell r="A1929" t="str">
            <v/>
          </cell>
          <cell r="B1929" t="str">
            <v/>
          </cell>
        </row>
        <row r="1930">
          <cell r="A1930" t="str">
            <v/>
          </cell>
          <cell r="B1930" t="str">
            <v/>
          </cell>
        </row>
        <row r="1931">
          <cell r="A1931" t="str">
            <v/>
          </cell>
          <cell r="B1931" t="str">
            <v/>
          </cell>
        </row>
        <row r="1932">
          <cell r="A1932" t="str">
            <v/>
          </cell>
          <cell r="B1932" t="str">
            <v/>
          </cell>
        </row>
        <row r="1933">
          <cell r="A1933" t="str">
            <v/>
          </cell>
          <cell r="B1933" t="str">
            <v/>
          </cell>
        </row>
        <row r="1934">
          <cell r="A1934" t="str">
            <v/>
          </cell>
          <cell r="B1934" t="str">
            <v/>
          </cell>
        </row>
        <row r="1935">
          <cell r="A1935" t="str">
            <v/>
          </cell>
          <cell r="B1935" t="str">
            <v/>
          </cell>
        </row>
        <row r="1936">
          <cell r="A1936" t="str">
            <v/>
          </cell>
          <cell r="B1936" t="str">
            <v/>
          </cell>
        </row>
        <row r="1937">
          <cell r="A1937" t="str">
            <v/>
          </cell>
          <cell r="B1937" t="str">
            <v/>
          </cell>
        </row>
        <row r="1938">
          <cell r="A1938" t="str">
            <v/>
          </cell>
          <cell r="B1938" t="str">
            <v/>
          </cell>
        </row>
        <row r="1939">
          <cell r="A1939" t="str">
            <v/>
          </cell>
          <cell r="B1939" t="str">
            <v/>
          </cell>
        </row>
        <row r="1940">
          <cell r="A1940" t="str">
            <v/>
          </cell>
          <cell r="B1940" t="str">
            <v/>
          </cell>
        </row>
        <row r="1941">
          <cell r="A1941" t="str">
            <v/>
          </cell>
          <cell r="B1941" t="str">
            <v/>
          </cell>
        </row>
        <row r="1942">
          <cell r="A1942" t="str">
            <v/>
          </cell>
          <cell r="B1942" t="str">
            <v/>
          </cell>
        </row>
        <row r="1943">
          <cell r="A1943" t="str">
            <v/>
          </cell>
          <cell r="B1943" t="str">
            <v/>
          </cell>
        </row>
        <row r="1944">
          <cell r="A1944" t="str">
            <v/>
          </cell>
          <cell r="B1944" t="str">
            <v/>
          </cell>
        </row>
        <row r="1945">
          <cell r="A1945" t="str">
            <v/>
          </cell>
          <cell r="B1945" t="str">
            <v/>
          </cell>
        </row>
        <row r="1946">
          <cell r="A1946" t="str">
            <v/>
          </cell>
          <cell r="B1946" t="str">
            <v/>
          </cell>
        </row>
        <row r="1947">
          <cell r="A1947" t="str">
            <v/>
          </cell>
          <cell r="B1947" t="str">
            <v/>
          </cell>
        </row>
        <row r="1948">
          <cell r="A1948" t="str">
            <v/>
          </cell>
          <cell r="B1948" t="str">
            <v/>
          </cell>
        </row>
        <row r="1949">
          <cell r="A1949" t="str">
            <v/>
          </cell>
          <cell r="B1949" t="str">
            <v/>
          </cell>
        </row>
        <row r="1950">
          <cell r="A1950" t="str">
            <v/>
          </cell>
          <cell r="B1950" t="str">
            <v/>
          </cell>
        </row>
        <row r="1951">
          <cell r="A1951" t="str">
            <v/>
          </cell>
          <cell r="B1951" t="str">
            <v/>
          </cell>
        </row>
        <row r="1952">
          <cell r="A1952" t="str">
            <v/>
          </cell>
          <cell r="B1952" t="str">
            <v/>
          </cell>
        </row>
        <row r="1953">
          <cell r="A1953" t="str">
            <v/>
          </cell>
          <cell r="B1953" t="str">
            <v/>
          </cell>
        </row>
        <row r="1954">
          <cell r="A1954" t="str">
            <v/>
          </cell>
          <cell r="B1954" t="str">
            <v/>
          </cell>
        </row>
        <row r="1955">
          <cell r="A1955" t="str">
            <v/>
          </cell>
          <cell r="B1955" t="str">
            <v/>
          </cell>
        </row>
        <row r="1956">
          <cell r="A1956" t="str">
            <v/>
          </cell>
          <cell r="B1956" t="str">
            <v/>
          </cell>
        </row>
        <row r="1957">
          <cell r="A1957" t="str">
            <v/>
          </cell>
          <cell r="B1957" t="str">
            <v/>
          </cell>
        </row>
        <row r="1958">
          <cell r="A1958" t="str">
            <v/>
          </cell>
          <cell r="B1958" t="str">
            <v/>
          </cell>
        </row>
        <row r="1959">
          <cell r="A1959" t="str">
            <v/>
          </cell>
          <cell r="B1959" t="str">
            <v/>
          </cell>
        </row>
        <row r="1960">
          <cell r="A1960" t="str">
            <v/>
          </cell>
          <cell r="B1960" t="str">
            <v/>
          </cell>
        </row>
        <row r="1961">
          <cell r="A1961" t="str">
            <v/>
          </cell>
          <cell r="B1961" t="str">
            <v/>
          </cell>
        </row>
        <row r="1962">
          <cell r="A1962" t="str">
            <v/>
          </cell>
          <cell r="B1962" t="str">
            <v/>
          </cell>
        </row>
        <row r="1963">
          <cell r="A1963" t="str">
            <v/>
          </cell>
          <cell r="B1963" t="str">
            <v/>
          </cell>
        </row>
        <row r="1964">
          <cell r="A1964" t="str">
            <v/>
          </cell>
          <cell r="B1964" t="str">
            <v/>
          </cell>
        </row>
        <row r="1965">
          <cell r="A1965" t="str">
            <v/>
          </cell>
          <cell r="B1965" t="str">
            <v/>
          </cell>
        </row>
        <row r="1966">
          <cell r="A1966" t="str">
            <v/>
          </cell>
          <cell r="B1966" t="str">
            <v/>
          </cell>
        </row>
        <row r="1967">
          <cell r="A1967" t="str">
            <v/>
          </cell>
          <cell r="B1967" t="str">
            <v/>
          </cell>
        </row>
        <row r="1968">
          <cell r="A1968" t="str">
            <v/>
          </cell>
          <cell r="B1968" t="str">
            <v/>
          </cell>
        </row>
        <row r="1969">
          <cell r="A1969" t="str">
            <v/>
          </cell>
          <cell r="B1969" t="str">
            <v/>
          </cell>
        </row>
        <row r="1970">
          <cell r="A1970" t="str">
            <v/>
          </cell>
          <cell r="B1970" t="str">
            <v/>
          </cell>
        </row>
        <row r="1971">
          <cell r="A1971" t="str">
            <v/>
          </cell>
          <cell r="B1971" t="str">
            <v/>
          </cell>
        </row>
        <row r="1972">
          <cell r="A1972" t="str">
            <v/>
          </cell>
          <cell r="B1972" t="str">
            <v/>
          </cell>
        </row>
        <row r="1973">
          <cell r="A1973" t="str">
            <v/>
          </cell>
          <cell r="B1973" t="str">
            <v/>
          </cell>
        </row>
        <row r="1974">
          <cell r="A1974" t="str">
            <v/>
          </cell>
          <cell r="B1974" t="str">
            <v/>
          </cell>
        </row>
        <row r="1975">
          <cell r="A1975" t="str">
            <v/>
          </cell>
          <cell r="B1975" t="str">
            <v/>
          </cell>
        </row>
        <row r="1976">
          <cell r="A1976" t="str">
            <v/>
          </cell>
          <cell r="B1976" t="str">
            <v/>
          </cell>
        </row>
        <row r="1977">
          <cell r="A1977" t="str">
            <v/>
          </cell>
          <cell r="B1977" t="str">
            <v/>
          </cell>
        </row>
        <row r="1978">
          <cell r="A1978" t="str">
            <v/>
          </cell>
          <cell r="B1978" t="str">
            <v/>
          </cell>
        </row>
        <row r="1979">
          <cell r="A1979" t="str">
            <v/>
          </cell>
          <cell r="B1979" t="str">
            <v/>
          </cell>
        </row>
        <row r="1980">
          <cell r="A1980" t="str">
            <v/>
          </cell>
          <cell r="B1980" t="str">
            <v/>
          </cell>
        </row>
        <row r="1981">
          <cell r="A1981" t="str">
            <v/>
          </cell>
          <cell r="B1981" t="str">
            <v/>
          </cell>
        </row>
        <row r="1982">
          <cell r="A1982" t="str">
            <v/>
          </cell>
          <cell r="B1982" t="str">
            <v/>
          </cell>
        </row>
        <row r="1983">
          <cell r="A1983" t="str">
            <v/>
          </cell>
          <cell r="B1983" t="str">
            <v/>
          </cell>
        </row>
        <row r="1984">
          <cell r="A1984" t="str">
            <v/>
          </cell>
          <cell r="B1984" t="str">
            <v/>
          </cell>
        </row>
        <row r="1985">
          <cell r="A1985" t="str">
            <v/>
          </cell>
          <cell r="B1985" t="str">
            <v/>
          </cell>
        </row>
        <row r="1986">
          <cell r="A1986" t="str">
            <v/>
          </cell>
          <cell r="B1986" t="str">
            <v/>
          </cell>
        </row>
        <row r="1987">
          <cell r="A1987" t="str">
            <v/>
          </cell>
          <cell r="B1987" t="str">
            <v/>
          </cell>
        </row>
        <row r="1988">
          <cell r="A1988" t="str">
            <v/>
          </cell>
          <cell r="B1988" t="str">
            <v/>
          </cell>
        </row>
        <row r="1989">
          <cell r="A1989" t="str">
            <v/>
          </cell>
          <cell r="B1989" t="str">
            <v/>
          </cell>
        </row>
        <row r="1990">
          <cell r="A1990" t="str">
            <v/>
          </cell>
          <cell r="B1990" t="str">
            <v/>
          </cell>
        </row>
        <row r="1991">
          <cell r="A1991" t="str">
            <v/>
          </cell>
          <cell r="B1991" t="str">
            <v/>
          </cell>
        </row>
        <row r="1992">
          <cell r="A1992" t="str">
            <v/>
          </cell>
          <cell r="B1992" t="str">
            <v/>
          </cell>
        </row>
        <row r="1993">
          <cell r="A1993" t="str">
            <v/>
          </cell>
          <cell r="B1993" t="str">
            <v/>
          </cell>
        </row>
        <row r="1994">
          <cell r="A1994" t="str">
            <v/>
          </cell>
          <cell r="B1994" t="str">
            <v/>
          </cell>
        </row>
        <row r="1995">
          <cell r="A1995" t="str">
            <v/>
          </cell>
          <cell r="B1995" t="str">
            <v/>
          </cell>
        </row>
        <row r="1996">
          <cell r="A1996" t="str">
            <v/>
          </cell>
          <cell r="B1996" t="str">
            <v/>
          </cell>
        </row>
        <row r="1997">
          <cell r="A1997" t="str">
            <v/>
          </cell>
          <cell r="B1997" t="str">
            <v/>
          </cell>
        </row>
        <row r="1998">
          <cell r="A1998" t="str">
            <v/>
          </cell>
          <cell r="B1998" t="str">
            <v/>
          </cell>
        </row>
        <row r="1999">
          <cell r="A1999" t="str">
            <v/>
          </cell>
          <cell r="B1999" t="str">
            <v/>
          </cell>
        </row>
        <row r="2000">
          <cell r="A2000" t="str">
            <v/>
          </cell>
          <cell r="B2000" t="str">
            <v/>
          </cell>
        </row>
        <row r="2001">
          <cell r="A2001" t="str">
            <v/>
          </cell>
          <cell r="B2001" t="str">
            <v/>
          </cell>
        </row>
        <row r="2002">
          <cell r="A2002" t="str">
            <v/>
          </cell>
          <cell r="B2002" t="str">
            <v/>
          </cell>
        </row>
        <row r="2003">
          <cell r="A2003" t="str">
            <v/>
          </cell>
          <cell r="B2003" t="str">
            <v/>
          </cell>
        </row>
        <row r="2004">
          <cell r="A2004" t="str">
            <v/>
          </cell>
          <cell r="B2004" t="str">
            <v/>
          </cell>
        </row>
        <row r="2005">
          <cell r="A2005" t="str">
            <v/>
          </cell>
          <cell r="B2005" t="str">
            <v/>
          </cell>
        </row>
        <row r="2006">
          <cell r="A2006" t="str">
            <v/>
          </cell>
          <cell r="B2006" t="str">
            <v/>
          </cell>
        </row>
        <row r="2007">
          <cell r="A2007" t="str">
            <v/>
          </cell>
          <cell r="B2007" t="str">
            <v/>
          </cell>
        </row>
        <row r="2008">
          <cell r="A2008" t="str">
            <v/>
          </cell>
          <cell r="B2008" t="str">
            <v/>
          </cell>
        </row>
        <row r="2009">
          <cell r="A2009" t="str">
            <v/>
          </cell>
          <cell r="B2009" t="str">
            <v/>
          </cell>
        </row>
        <row r="2010">
          <cell r="A2010" t="str">
            <v/>
          </cell>
          <cell r="B2010" t="str">
            <v/>
          </cell>
        </row>
        <row r="2011">
          <cell r="A2011" t="str">
            <v/>
          </cell>
          <cell r="B2011" t="str">
            <v/>
          </cell>
        </row>
        <row r="2012">
          <cell r="A2012" t="str">
            <v/>
          </cell>
          <cell r="B2012" t="str">
            <v/>
          </cell>
        </row>
        <row r="2013">
          <cell r="A2013" t="str">
            <v/>
          </cell>
          <cell r="B2013" t="str">
            <v/>
          </cell>
        </row>
        <row r="2014">
          <cell r="A2014" t="str">
            <v/>
          </cell>
          <cell r="B2014" t="str">
            <v/>
          </cell>
        </row>
        <row r="2015">
          <cell r="A2015" t="str">
            <v/>
          </cell>
          <cell r="B2015" t="str">
            <v/>
          </cell>
        </row>
        <row r="2016">
          <cell r="A2016" t="str">
            <v/>
          </cell>
          <cell r="B2016" t="str">
            <v/>
          </cell>
        </row>
        <row r="2017">
          <cell r="A2017" t="str">
            <v/>
          </cell>
          <cell r="B2017" t="str">
            <v/>
          </cell>
        </row>
        <row r="2018">
          <cell r="A2018" t="str">
            <v/>
          </cell>
          <cell r="B2018" t="str">
            <v/>
          </cell>
        </row>
      </sheetData>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
      <sheetName val="OS Labor Input"/>
      <sheetName val="OS Other Expense"/>
      <sheetName val="OS 3rd Party"/>
      <sheetName val="Other-Openview"/>
      <sheetName val="Other-Product-HPFS"/>
      <sheetName val="Payment Schedule"/>
      <sheetName val="Steady State $"/>
      <sheetName val="Transition $"/>
      <sheetName val="Goal Seek"/>
      <sheetName val="FinanceFee"/>
      <sheetName val="P&amp;L By Contract Yr"/>
      <sheetName val="P&amp;L By FiscalYear"/>
      <sheetName val="Tower Costing"/>
      <sheetName val="Price by Tower"/>
      <sheetName val="Transition Cost Summary"/>
      <sheetName val="Delivery Cost Summary"/>
      <sheetName val="Staffing &amp; Labor Summary"/>
      <sheetName val="SOAR-HPS_ExecSum"/>
      <sheetName val="SOAR-HPS_ExecSum by FY"/>
    </sheetNames>
    <sheetDataSet>
      <sheetData sheetId="0">
        <row r="5">
          <cell r="D5" t="str">
            <v xml:space="preserve">ACTS Aero Technical Support &amp; Services Inc. </v>
          </cell>
        </row>
        <row r="6">
          <cell r="H6">
            <v>4</v>
          </cell>
          <cell r="J6">
            <v>84</v>
          </cell>
        </row>
        <row r="7">
          <cell r="D7" t="str">
            <v xml:space="preserve">3Q07-AMR-5437 </v>
          </cell>
          <cell r="J7">
            <v>5</v>
          </cell>
        </row>
        <row r="8">
          <cell r="J8">
            <v>2008</v>
          </cell>
        </row>
        <row r="10">
          <cell r="K10">
            <v>88</v>
          </cell>
        </row>
        <row r="27">
          <cell r="H27">
            <v>0.99399999999999999</v>
          </cell>
        </row>
        <row r="30">
          <cell r="D30" t="str">
            <v>SRM</v>
          </cell>
        </row>
        <row r="31">
          <cell r="D31" t="str">
            <v>PCs</v>
          </cell>
        </row>
        <row r="32">
          <cell r="D32" t="str">
            <v>Benchmarking</v>
          </cell>
        </row>
        <row r="33">
          <cell r="D33" t="str">
            <v>Strorage/Backup</v>
          </cell>
        </row>
        <row r="34">
          <cell r="D34" t="str">
            <v>Internet Access</v>
          </cell>
        </row>
        <row r="35">
          <cell r="D35" t="str">
            <v>Dual site</v>
          </cell>
        </row>
      </sheetData>
      <sheetData sheetId="1"/>
      <sheetData sheetId="2"/>
      <sheetData sheetId="3">
        <row r="55">
          <cell r="A55">
            <v>42</v>
          </cell>
          <cell r="B55" t="str">
            <v>Benchmarking</v>
          </cell>
          <cell r="C55" t="str">
            <v>Canada</v>
          </cell>
          <cell r="D55" t="str">
            <v>Benchmarking</v>
          </cell>
          <cell r="E55" t="str">
            <v>3rd Pty Exp</v>
          </cell>
          <cell r="K55">
            <v>0</v>
          </cell>
          <cell r="M55">
            <v>1.0060362173038229</v>
          </cell>
          <cell r="R55">
            <v>0</v>
          </cell>
          <cell r="S55">
            <v>0</v>
          </cell>
          <cell r="T55">
            <v>0</v>
          </cell>
          <cell r="U55">
            <v>50000</v>
          </cell>
          <cell r="W55">
            <v>50000</v>
          </cell>
          <cell r="AB55">
            <v>100000</v>
          </cell>
        </row>
        <row r="56">
          <cell r="A56">
            <v>43</v>
          </cell>
          <cell r="K56">
            <v>0</v>
          </cell>
          <cell r="M56">
            <v>0</v>
          </cell>
          <cell r="R56">
            <v>0</v>
          </cell>
          <cell r="S56">
            <v>0</v>
          </cell>
          <cell r="T56">
            <v>0</v>
          </cell>
          <cell r="U56">
            <v>0</v>
          </cell>
          <cell r="V56">
            <v>0</v>
          </cell>
          <cell r="AB56">
            <v>0</v>
          </cell>
        </row>
        <row r="57">
          <cell r="A57">
            <v>44</v>
          </cell>
          <cell r="B57" t="str">
            <v>Internet Access</v>
          </cell>
          <cell r="C57" t="str">
            <v>US</v>
          </cell>
          <cell r="D57" t="str">
            <v>Internet Bandwidth Charges</v>
          </cell>
          <cell r="E57" t="str">
            <v>3rd Pty Exp</v>
          </cell>
          <cell r="K57">
            <v>0</v>
          </cell>
          <cell r="M57">
            <v>1</v>
          </cell>
          <cell r="R57">
            <v>36000</v>
          </cell>
          <cell r="S57">
            <v>36000</v>
          </cell>
          <cell r="T57">
            <v>36000</v>
          </cell>
          <cell r="U57">
            <v>36000</v>
          </cell>
          <cell r="V57">
            <v>36000</v>
          </cell>
          <cell r="W57">
            <v>36000</v>
          </cell>
          <cell r="X57">
            <v>36000</v>
          </cell>
          <cell r="AB57">
            <v>252000</v>
          </cell>
        </row>
        <row r="58">
          <cell r="A58">
            <v>45</v>
          </cell>
          <cell r="K58">
            <v>0</v>
          </cell>
          <cell r="M58">
            <v>0</v>
          </cell>
          <cell r="R58">
            <v>0</v>
          </cell>
          <cell r="S58">
            <v>0</v>
          </cell>
          <cell r="T58">
            <v>0</v>
          </cell>
          <cell r="U58">
            <v>0</v>
          </cell>
          <cell r="V58">
            <v>0</v>
          </cell>
          <cell r="AB58">
            <v>0</v>
          </cell>
        </row>
      </sheetData>
      <sheetData sheetId="4" refreshError="1"/>
      <sheetData sheetId="5" refreshError="1"/>
      <sheetData sheetId="6" refreshError="1"/>
      <sheetData sheetId="7" refreshError="1"/>
      <sheetData sheetId="8" refreshError="1"/>
      <sheetData sheetId="9">
        <row r="12">
          <cell r="F12">
            <v>-2836453.1599639715</v>
          </cell>
        </row>
        <row r="14">
          <cell r="F14">
            <v>20545075.4058461</v>
          </cell>
        </row>
        <row r="32">
          <cell r="H32">
            <v>0.19108302864213544</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 MODEL STRUCTURE"/>
      <sheetName val="Setup Sheet"/>
      <sheetName val="Questions_Assumptions"/>
      <sheetName val="Currency_Legend"/>
      <sheetName val="ACTS - GSD Model"/>
      <sheetName val="OS Labor Input"/>
      <sheetName val="OS Other Expense"/>
      <sheetName val="OS 3rd Party"/>
      <sheetName val="TS"/>
      <sheetName val="C&amp;I"/>
      <sheetName val="Other-Openview"/>
      <sheetName val="Other-Product-HPFS"/>
      <sheetName val="OS Risk Analysis"/>
      <sheetName val="WIP"/>
      <sheetName val="Payment Schedule"/>
      <sheetName val="Steady State $"/>
      <sheetName val="Transition $"/>
      <sheetName val="Goal Seek"/>
      <sheetName val="Revenue Recognition"/>
      <sheetName val="FinanceFee"/>
      <sheetName val="BONUS DISTRIBUTION"/>
      <sheetName val="P&amp;L By Contract Yr"/>
      <sheetName val="P&amp;L By FiscalYear"/>
      <sheetName val="Tower Costing"/>
      <sheetName val="Price by Tower"/>
      <sheetName val="GSRR"/>
      <sheetName val="Cash Flow"/>
      <sheetName val="Transition Cost Summary"/>
      <sheetName val="Transformation Cost Summary"/>
      <sheetName val="Delivery Cost Summary"/>
      <sheetName val="Staffing &amp; Labor Summary"/>
      <sheetName val="SOAR-FinOpinion"/>
      <sheetName val="SOAR-HPS_ExecSum"/>
      <sheetName val="SOAR-HPS_ExecSum by FY"/>
      <sheetName val="StandardCostTables"/>
      <sheetName val="StandardLaborCost-code&amp;site"/>
      <sheetName val="Standard-DLCost_InputCurrency"/>
      <sheetName val="Allocations"/>
      <sheetName val="BlankRowTemplates"/>
    </sheetNames>
    <sheetDataSet>
      <sheetData sheetId="0" refreshError="1">
        <row r="13">
          <cell r="C13" t="str">
            <v>Outsourcing Services: Expert Version  FY2007v2A Updated: June 23, 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17">
          <cell r="B17" t="str">
            <v>US</v>
          </cell>
          <cell r="C17" t="str">
            <v>US Dollar</v>
          </cell>
        </row>
        <row r="18">
          <cell r="C18" t="str">
            <v>Canadian Dollar</v>
          </cell>
        </row>
        <row r="19">
          <cell r="C19" t="str">
            <v>Argentina (Peso)</v>
          </cell>
        </row>
        <row r="20">
          <cell r="C20" t="str">
            <v>Brazil   (Real)</v>
          </cell>
        </row>
        <row r="21">
          <cell r="C21" t="str">
            <v>Chile (Peso)</v>
          </cell>
        </row>
        <row r="22">
          <cell r="C22" t="str">
            <v>Columbia (Peso)</v>
          </cell>
        </row>
        <row r="23">
          <cell r="C23" t="str">
            <v>Costa Rica (Colon)</v>
          </cell>
        </row>
        <row r="24">
          <cell r="C24" t="str">
            <v>Mexico (Peso)</v>
          </cell>
        </row>
        <row r="25">
          <cell r="C25" t="str">
            <v>Venezuela (Bolivar)</v>
          </cell>
        </row>
        <row r="26">
          <cell r="C26" t="str">
            <v>Offshore Bulgaria (USD)</v>
          </cell>
        </row>
        <row r="27">
          <cell r="C27" t="str">
            <v>Offshore China (USD)</v>
          </cell>
        </row>
        <row r="28">
          <cell r="C28" t="str">
            <v>Offshore Costa-Rica (USD)</v>
          </cell>
        </row>
        <row r="29">
          <cell r="C29" t="str">
            <v>Offshore India (USD)</v>
          </cell>
        </row>
        <row r="30">
          <cell r="C30" t="str">
            <v>Offshore Malaysia (USD)</v>
          </cell>
        </row>
        <row r="31">
          <cell r="C31" t="str">
            <v>Offshore Philippines (USD)</v>
          </cell>
        </row>
        <row r="32">
          <cell r="C32" t="str">
            <v>Offshore Poland (USD)</v>
          </cell>
        </row>
        <row r="33">
          <cell r="C33" t="str">
            <v>Offshore Slovakia (USD)</v>
          </cell>
        </row>
        <row r="34">
          <cell r="C34" t="str">
            <v>Euro</v>
          </cell>
        </row>
        <row r="98">
          <cell r="C98">
            <v>0.105</v>
          </cell>
        </row>
        <row r="104">
          <cell r="C104">
            <v>3</v>
          </cell>
        </row>
        <row r="133">
          <cell r="B133" t="str">
            <v>Aaa</v>
          </cell>
        </row>
        <row r="134">
          <cell r="B134" t="str">
            <v>Aa1</v>
          </cell>
        </row>
        <row r="135">
          <cell r="B135" t="str">
            <v>Aa2</v>
          </cell>
        </row>
        <row r="136">
          <cell r="B136" t="str">
            <v>Aa3</v>
          </cell>
        </row>
        <row r="137">
          <cell r="B137" t="str">
            <v>A1</v>
          </cell>
        </row>
        <row r="138">
          <cell r="B138" t="str">
            <v>A2</v>
          </cell>
        </row>
        <row r="139">
          <cell r="B139" t="str">
            <v>A3</v>
          </cell>
        </row>
        <row r="140">
          <cell r="B140" t="str">
            <v>Baa1</v>
          </cell>
        </row>
        <row r="141">
          <cell r="B141" t="str">
            <v>Baa2</v>
          </cell>
        </row>
        <row r="142">
          <cell r="B142" t="str">
            <v>Baa3</v>
          </cell>
        </row>
        <row r="143">
          <cell r="B143" t="str">
            <v>Ba1</v>
          </cell>
        </row>
        <row r="144">
          <cell r="B144" t="str">
            <v>Ba2</v>
          </cell>
        </row>
        <row r="145">
          <cell r="B145" t="str">
            <v>Ba3</v>
          </cell>
        </row>
        <row r="146">
          <cell r="B146" t="str">
            <v>B1</v>
          </cell>
        </row>
        <row r="147">
          <cell r="B147" t="str">
            <v>B2</v>
          </cell>
        </row>
        <row r="148">
          <cell r="B148" t="str">
            <v>B3</v>
          </cell>
        </row>
        <row r="149">
          <cell r="B149" t="str">
            <v>Caa</v>
          </cell>
        </row>
        <row r="150">
          <cell r="B150" t="str">
            <v>Ca</v>
          </cell>
        </row>
        <row r="151">
          <cell r="B151" t="str">
            <v>C</v>
          </cell>
        </row>
        <row r="152">
          <cell r="B152" t="str">
            <v>Default</v>
          </cell>
        </row>
        <row r="153">
          <cell r="B153" t="str">
            <v>In Poor Standing</v>
          </cell>
        </row>
        <row r="154">
          <cell r="B154" t="str">
            <v>Unknown</v>
          </cell>
        </row>
        <row r="161">
          <cell r="B161" t="str">
            <v>New Contract</v>
          </cell>
        </row>
        <row r="162">
          <cell r="B162" t="str">
            <v>Competitive Replacement</v>
          </cell>
        </row>
      </sheetData>
      <sheetData sheetId="35" refreshError="1">
        <row r="11">
          <cell r="A11" t="str">
            <v xml:space="preserve"> Ctr</v>
          </cell>
          <cell r="B11" t="str">
            <v xml:space="preserve"> Contractor</v>
          </cell>
          <cell r="D11" t="str">
            <v>Contracting Services</v>
          </cell>
          <cell r="E11" t="str">
            <v xml:space="preserve"> Contractor</v>
          </cell>
          <cell r="F11" t="str">
            <v xml:space="preserve"> Ctr- Contractor  (- Contractor)</v>
          </cell>
        </row>
        <row r="12">
          <cell r="A12" t="str">
            <v>450O</v>
          </cell>
          <cell r="B12" t="str">
            <v>Assistant III</v>
          </cell>
          <cell r="C12" t="str">
            <v>M76</v>
          </cell>
          <cell r="D12" t="str">
            <v>Administration</v>
          </cell>
          <cell r="E12" t="str">
            <v>Non-Exempt</v>
          </cell>
          <cell r="F12" t="str">
            <v>450O-Assistant III  (M76-Non-Exempt)</v>
          </cell>
        </row>
        <row r="13">
          <cell r="A13" t="str">
            <v>518P</v>
          </cell>
          <cell r="B13" t="str">
            <v>Srv Project Mgr I</v>
          </cell>
          <cell r="D13" t="str">
            <v>Customer Service/Support</v>
          </cell>
          <cell r="E13" t="str">
            <v>Exempt</v>
          </cell>
          <cell r="F13" t="str">
            <v>518P-Srv Project Mgr I  (-Exempt)</v>
          </cell>
        </row>
        <row r="14">
          <cell r="A14" t="str">
            <v>518R</v>
          </cell>
          <cell r="B14" t="str">
            <v>Srv Project Mgr III</v>
          </cell>
          <cell r="D14" t="str">
            <v>Customer Service/Support</v>
          </cell>
          <cell r="E14" t="str">
            <v>Exempt</v>
          </cell>
          <cell r="F14" t="str">
            <v>518R-Srv Project Mgr III  (-Exempt)</v>
          </cell>
        </row>
        <row r="15">
          <cell r="A15" t="str">
            <v>518T</v>
          </cell>
          <cell r="B15" t="str">
            <v>Srv Project Mgr V</v>
          </cell>
          <cell r="D15" t="str">
            <v>Customer Service/Support</v>
          </cell>
          <cell r="E15" t="str">
            <v>Exempt</v>
          </cell>
          <cell r="F15" t="str">
            <v>518T-Srv Project Mgr V  (-Exempt)</v>
          </cell>
        </row>
        <row r="16">
          <cell r="A16" t="str">
            <v>518N</v>
          </cell>
          <cell r="B16" t="str">
            <v>Srv Project Mgr IV</v>
          </cell>
          <cell r="D16" t="str">
            <v>Customer Service/Support</v>
          </cell>
          <cell r="E16" t="str">
            <v>Exempt</v>
          </cell>
          <cell r="F16" t="str">
            <v>518N-Srv Project Mgr IV  (-Exempt)</v>
          </cell>
        </row>
        <row r="17">
          <cell r="A17" t="str">
            <v>523M</v>
          </cell>
          <cell r="B17" t="str">
            <v>Call Response Specialist III</v>
          </cell>
          <cell r="C17" t="str">
            <v>M76</v>
          </cell>
          <cell r="D17" t="str">
            <v>Customer Service/Support</v>
          </cell>
          <cell r="E17" t="str">
            <v>Non-Exempt</v>
          </cell>
          <cell r="F17" t="str">
            <v>523M-Call Response Specialist III  (M76-Non-Exempt)</v>
          </cell>
        </row>
        <row r="18">
          <cell r="A18" t="str">
            <v>527N</v>
          </cell>
          <cell r="B18" t="str">
            <v>Service Consultant II</v>
          </cell>
          <cell r="C18" t="str">
            <v>M78</v>
          </cell>
          <cell r="D18" t="str">
            <v>Customer Service/Support</v>
          </cell>
          <cell r="E18" t="str">
            <v>Non-Exempt</v>
          </cell>
          <cell r="F18" t="str">
            <v>527N-Service Consultant II  (M78-Non-Exempt)</v>
          </cell>
        </row>
        <row r="19">
          <cell r="A19" t="str">
            <v>527P</v>
          </cell>
          <cell r="B19" t="str">
            <v>Service Consultant IV</v>
          </cell>
          <cell r="C19" t="str">
            <v>M22</v>
          </cell>
          <cell r="D19" t="str">
            <v>Customer Service/Support</v>
          </cell>
          <cell r="E19" t="str">
            <v>Exempt</v>
          </cell>
          <cell r="F19" t="str">
            <v>527P-Service Consultant IV  (M22-Exempt)</v>
          </cell>
        </row>
        <row r="20">
          <cell r="A20" t="str">
            <v>529L</v>
          </cell>
          <cell r="B20" t="str">
            <v>Srv/Spt Off-Site Eng I</v>
          </cell>
          <cell r="D20" t="str">
            <v>Customer Service/Support</v>
          </cell>
          <cell r="E20" t="str">
            <v>Exempt</v>
          </cell>
          <cell r="F20" t="str">
            <v>529L-Srv/Spt Off-Site Eng I  (-Exempt)</v>
          </cell>
        </row>
        <row r="21">
          <cell r="A21" t="str">
            <v>529P</v>
          </cell>
          <cell r="B21" t="str">
            <v>Srv/Spt Off-Site Eng V</v>
          </cell>
          <cell r="D21" t="str">
            <v>Customer Service/Support</v>
          </cell>
          <cell r="E21" t="str">
            <v>Exempt</v>
          </cell>
          <cell r="F21" t="str">
            <v>529P-Srv/Spt Off-Site Eng V  (-Exempt)</v>
          </cell>
        </row>
        <row r="22">
          <cell r="A22" t="str">
            <v>550R</v>
          </cell>
          <cell r="B22" t="str">
            <v>Svc Resource Coord II</v>
          </cell>
          <cell r="D22" t="str">
            <v>Customer Service/Support</v>
          </cell>
          <cell r="E22" t="str">
            <v>Exempt</v>
          </cell>
          <cell r="F22" t="str">
            <v>550R-Svc Resource Coord II  (-Exempt)</v>
          </cell>
        </row>
        <row r="23">
          <cell r="A23" t="str">
            <v>602N</v>
          </cell>
          <cell r="B23" t="str">
            <v>Financial Analyst IV</v>
          </cell>
          <cell r="C23" t="str">
            <v>M78</v>
          </cell>
          <cell r="D23" t="str">
            <v>Customer Service/Support</v>
          </cell>
          <cell r="E23" t="str">
            <v>Non-Exempt</v>
          </cell>
          <cell r="F23" t="str">
            <v>602N-Financial Analyst IV  (M78-Non-Exempt)</v>
          </cell>
        </row>
        <row r="24">
          <cell r="A24" t="str">
            <v>801K</v>
          </cell>
          <cell r="B24" t="str">
            <v xml:space="preserve">Technical Associate I </v>
          </cell>
          <cell r="C24" t="str">
            <v>M75</v>
          </cell>
          <cell r="D24" t="str">
            <v>Information Management</v>
          </cell>
          <cell r="E24" t="str">
            <v>Non-Exempt</v>
          </cell>
          <cell r="F24" t="str">
            <v>801K-Technical Associate I   (M75-Non-Exempt)</v>
          </cell>
        </row>
        <row r="25">
          <cell r="A25" t="str">
            <v>801M</v>
          </cell>
          <cell r="B25" t="str">
            <v xml:space="preserve">Technical Associate III </v>
          </cell>
          <cell r="C25" t="str">
            <v>M76</v>
          </cell>
          <cell r="D25" t="str">
            <v>Information Management</v>
          </cell>
          <cell r="E25" t="str">
            <v>Non-Exempt</v>
          </cell>
          <cell r="F25" t="str">
            <v>801M-Technical Associate III   (M76-Non-Exempt)</v>
          </cell>
        </row>
        <row r="26">
          <cell r="A26" t="str">
            <v>801N</v>
          </cell>
          <cell r="B26" t="str">
            <v xml:space="preserve">Technical Associate IV </v>
          </cell>
          <cell r="C26" t="str">
            <v>M77</v>
          </cell>
          <cell r="D26" t="str">
            <v>Information Management</v>
          </cell>
          <cell r="E26" t="str">
            <v>Non-Exempt</v>
          </cell>
          <cell r="F26" t="str">
            <v>801N-Technical Associate IV   (M77-Non-Exempt)</v>
          </cell>
        </row>
        <row r="27">
          <cell r="A27" t="str">
            <v>801O</v>
          </cell>
          <cell r="B27" t="str">
            <v xml:space="preserve">Technical Associate V </v>
          </cell>
          <cell r="C27" t="str">
            <v>M78</v>
          </cell>
          <cell r="D27" t="str">
            <v>Information Management</v>
          </cell>
          <cell r="E27" t="str">
            <v>Non-Exempt</v>
          </cell>
          <cell r="F27" t="str">
            <v>801O-Technical Associate V   (M78-Non-Exempt)</v>
          </cell>
        </row>
        <row r="28">
          <cell r="A28" t="str">
            <v>802K</v>
          </cell>
          <cell r="B28" t="str">
            <v>Technical Analyst I</v>
          </cell>
          <cell r="D28" t="str">
            <v>Information Management</v>
          </cell>
          <cell r="E28" t="str">
            <v>Exempt</v>
          </cell>
          <cell r="F28" t="str">
            <v>802K-Technical Analyst I  (-Exempt)</v>
          </cell>
        </row>
        <row r="29">
          <cell r="A29" t="str">
            <v>802L</v>
          </cell>
          <cell r="B29" t="str">
            <v>Technical Analyst II</v>
          </cell>
          <cell r="D29" t="str">
            <v>Information Management</v>
          </cell>
          <cell r="E29" t="str">
            <v>Exempt</v>
          </cell>
          <cell r="F29" t="str">
            <v>802L-Technical Analyst II  (-Exempt)</v>
          </cell>
        </row>
        <row r="30">
          <cell r="A30" t="str">
            <v>802N</v>
          </cell>
          <cell r="B30" t="str">
            <v>Technical Analyst IV</v>
          </cell>
          <cell r="C30" t="str">
            <v>M25</v>
          </cell>
          <cell r="D30" t="str">
            <v>Information Management</v>
          </cell>
          <cell r="E30" t="str">
            <v>Exempt</v>
          </cell>
          <cell r="F30" t="str">
            <v>802N-Technical Analyst IV  (M25-Exempt)</v>
          </cell>
        </row>
        <row r="31">
          <cell r="A31" t="str">
            <v>802P</v>
          </cell>
          <cell r="B31" t="str">
            <v>Technical Analyst VI</v>
          </cell>
          <cell r="D31" t="str">
            <v>Information Management</v>
          </cell>
          <cell r="E31" t="str">
            <v>Exempt</v>
          </cell>
          <cell r="F31" t="str">
            <v>802P-Technical Analyst VI  (-Exempt)</v>
          </cell>
        </row>
        <row r="32">
          <cell r="A32" t="str">
            <v>804N</v>
          </cell>
          <cell r="B32" t="str">
            <v>Business Sys Analyst IV</v>
          </cell>
          <cell r="C32" t="str">
            <v>M25</v>
          </cell>
          <cell r="D32" t="str">
            <v>Information Management</v>
          </cell>
          <cell r="E32" t="str">
            <v>Exempt</v>
          </cell>
          <cell r="F32" t="str">
            <v>804N-Business Sys Analyst IV  (M25-Exempt)</v>
          </cell>
        </row>
        <row r="33">
          <cell r="A33" t="str">
            <v>804P</v>
          </cell>
          <cell r="B33" t="str">
            <v>Business Sys Analyst VI</v>
          </cell>
          <cell r="C33" t="str">
            <v>M26</v>
          </cell>
          <cell r="D33" t="str">
            <v>Information Management</v>
          </cell>
          <cell r="E33" t="str">
            <v>Exempt</v>
          </cell>
          <cell r="F33" t="str">
            <v>804P-Business Sys Analyst VI  (M26-Exempt)</v>
          </cell>
        </row>
        <row r="34">
          <cell r="A34" t="str">
            <v>805T</v>
          </cell>
          <cell r="B34" t="str">
            <v xml:space="preserve">Supervisor IM I </v>
          </cell>
          <cell r="C34" t="str">
            <v>M24</v>
          </cell>
          <cell r="D34" t="str">
            <v>Information Management</v>
          </cell>
          <cell r="E34" t="str">
            <v>Exempt</v>
          </cell>
          <cell r="F34" t="str">
            <v>805T-Supervisor IM I   (M24-Exempt)</v>
          </cell>
        </row>
        <row r="35">
          <cell r="A35" t="str">
            <v>805V</v>
          </cell>
          <cell r="B35" t="str">
            <v xml:space="preserve">Supervisor IM III </v>
          </cell>
          <cell r="C35" t="str">
            <v>M25</v>
          </cell>
          <cell r="D35" t="str">
            <v>Information Management</v>
          </cell>
          <cell r="E35" t="str">
            <v>Exempt</v>
          </cell>
          <cell r="F35" t="str">
            <v>805V-Supervisor IM III   (M25-Exempt)</v>
          </cell>
        </row>
        <row r="36">
          <cell r="A36" t="str">
            <v>B01M</v>
          </cell>
          <cell r="B36" t="str">
            <v>Business Plng Analyst III</v>
          </cell>
          <cell r="C36" t="str">
            <v>M23</v>
          </cell>
          <cell r="D36" t="str">
            <v>Business Planning</v>
          </cell>
          <cell r="E36" t="str">
            <v>Exempt</v>
          </cell>
          <cell r="F36" t="str">
            <v>B01M-Business Plng Analyst III  (M23-Exempt)</v>
          </cell>
        </row>
        <row r="37">
          <cell r="A37" t="str">
            <v>M01E</v>
          </cell>
          <cell r="B37" t="str">
            <v>Mgr Engagement I</v>
          </cell>
          <cell r="C37" t="str">
            <v>M27</v>
          </cell>
          <cell r="D37" t="str">
            <v>Outsourcing Management</v>
          </cell>
          <cell r="E37" t="str">
            <v>Exempt</v>
          </cell>
          <cell r="F37" t="str">
            <v>M01E-Mgr Engagement I  (M27-Exempt)</v>
          </cell>
        </row>
        <row r="38">
          <cell r="A38" t="str">
            <v>M01G</v>
          </cell>
          <cell r="B38" t="str">
            <v>Mgr Engagement II</v>
          </cell>
          <cell r="C38" t="str">
            <v>M27</v>
          </cell>
          <cell r="D38" t="str">
            <v>Outsourcing Management</v>
          </cell>
          <cell r="E38" t="str">
            <v>Exempt</v>
          </cell>
          <cell r="F38" t="str">
            <v>M01G-Mgr Engagement II  (M27-Exempt)</v>
          </cell>
        </row>
        <row r="39">
          <cell r="A39" t="str">
            <v>M01K</v>
          </cell>
          <cell r="B39" t="str">
            <v xml:space="preserve">Engagement Lead </v>
          </cell>
          <cell r="C39" t="str">
            <v>M28</v>
          </cell>
          <cell r="D39" t="str">
            <v>Outsourcing Management</v>
          </cell>
          <cell r="E39" t="str">
            <v>Exempt</v>
          </cell>
          <cell r="F39" t="str">
            <v>M01K-Engagement Lead   (M28-Exempt)</v>
          </cell>
        </row>
        <row r="40">
          <cell r="A40" t="str">
            <v>M01L</v>
          </cell>
          <cell r="B40" t="str">
            <v>Engagement Lead II</v>
          </cell>
          <cell r="C40" t="str">
            <v>M27</v>
          </cell>
          <cell r="D40" t="str">
            <v>Outsourcing Management</v>
          </cell>
          <cell r="E40" t="str">
            <v>Exempt</v>
          </cell>
          <cell r="F40" t="str">
            <v>M01L-Engagement Lead II  (M27-Exempt)</v>
          </cell>
        </row>
        <row r="41">
          <cell r="A41" t="str">
            <v>M03L</v>
          </cell>
          <cell r="B41" t="str">
            <v>Opportunity Consultant</v>
          </cell>
          <cell r="C41" t="str">
            <v>M28</v>
          </cell>
          <cell r="D41" t="str">
            <v>Outsourcing Management</v>
          </cell>
          <cell r="E41" t="str">
            <v>Exempt</v>
          </cell>
          <cell r="F41" t="str">
            <v>M03L-Opportunity Consultant  (M28-Exempt)</v>
          </cell>
        </row>
        <row r="42">
          <cell r="A42" t="str">
            <v>M04E</v>
          </cell>
          <cell r="B42" t="str">
            <v xml:space="preserve">Client Mgr I </v>
          </cell>
          <cell r="C42" t="str">
            <v>M27</v>
          </cell>
          <cell r="D42" t="str">
            <v>Outsourcing Management</v>
          </cell>
          <cell r="E42" t="str">
            <v>Exempt</v>
          </cell>
          <cell r="F42" t="str">
            <v>M04E-Client Mgr I   (M27-Exempt)</v>
          </cell>
        </row>
        <row r="43">
          <cell r="A43" t="str">
            <v>M04G</v>
          </cell>
          <cell r="B43" t="str">
            <v xml:space="preserve">Client Mgr III </v>
          </cell>
          <cell r="C43" t="str">
            <v>M28</v>
          </cell>
          <cell r="D43" t="str">
            <v>Outsourcing Management</v>
          </cell>
          <cell r="E43" t="str">
            <v>Exempt</v>
          </cell>
          <cell r="F43" t="str">
            <v>M04G-Client Mgr III   (M28-Exempt)</v>
          </cell>
        </row>
        <row r="44">
          <cell r="A44" t="str">
            <v>M05A</v>
          </cell>
          <cell r="B44" t="str">
            <v>Dir ITO Service Delivery I</v>
          </cell>
          <cell r="C44" t="str">
            <v>M29</v>
          </cell>
          <cell r="D44" t="str">
            <v>Outsourcing Management</v>
          </cell>
          <cell r="E44" t="str">
            <v>Exempt</v>
          </cell>
          <cell r="F44" t="str">
            <v>M05A-Dir ITO Service Delivery I  (M29-Exempt)</v>
          </cell>
        </row>
        <row r="45">
          <cell r="A45" t="str">
            <v>M05F</v>
          </cell>
          <cell r="B45" t="str">
            <v xml:space="preserve">Mgr ITO Svc Del II </v>
          </cell>
          <cell r="C45" t="str">
            <v>M27</v>
          </cell>
          <cell r="D45" t="str">
            <v>Outsourcing Management</v>
          </cell>
          <cell r="E45" t="str">
            <v>Exempt</v>
          </cell>
          <cell r="F45" t="str">
            <v>M05F-Mgr ITO Svc Del II   (M27-Exempt)</v>
          </cell>
        </row>
        <row r="46">
          <cell r="A46" t="str">
            <v>M05H</v>
          </cell>
          <cell r="B46" t="str">
            <v>Mgr ITO Svc Delivery IV</v>
          </cell>
          <cell r="C46" t="str">
            <v>M28</v>
          </cell>
          <cell r="D46" t="str">
            <v>Outsourcing Management</v>
          </cell>
          <cell r="E46" t="str">
            <v>Exempt</v>
          </cell>
          <cell r="F46" t="str">
            <v>M05H-Mgr ITO Svc Delivery IV  (M28-Exempt)</v>
          </cell>
        </row>
        <row r="47">
          <cell r="A47" t="str">
            <v>M05K</v>
          </cell>
          <cell r="B47" t="str">
            <v xml:space="preserve">ITO Sppt Spcl I  </v>
          </cell>
          <cell r="C47" t="str">
            <v>M22</v>
          </cell>
          <cell r="D47" t="str">
            <v>Outsourcing Management</v>
          </cell>
          <cell r="E47" t="str">
            <v>Exempt</v>
          </cell>
          <cell r="F47" t="str">
            <v>M05K-ITO Sppt Spcl I    (M22-Exempt)</v>
          </cell>
        </row>
        <row r="48">
          <cell r="A48" t="str">
            <v>M05L</v>
          </cell>
          <cell r="B48" t="str">
            <v>ITO Sppt Spcl II</v>
          </cell>
          <cell r="C48" t="str">
            <v>M22</v>
          </cell>
          <cell r="D48" t="str">
            <v>Outsourcing Management</v>
          </cell>
          <cell r="E48" t="str">
            <v>Exempt</v>
          </cell>
          <cell r="F48" t="str">
            <v>M05L-ITO Sppt Spcl II  (M22-Exempt)</v>
          </cell>
        </row>
        <row r="49">
          <cell r="A49" t="str">
            <v>M05M</v>
          </cell>
          <cell r="B49" t="str">
            <v xml:space="preserve">ITO Sppt Spcl III  </v>
          </cell>
          <cell r="C49" t="str">
            <v>M23</v>
          </cell>
          <cell r="D49" t="str">
            <v>Outsourcing Management</v>
          </cell>
          <cell r="E49" t="str">
            <v>Exempt</v>
          </cell>
          <cell r="F49" t="str">
            <v>M05M-ITO Sppt Spcl III    (M23-Exempt)</v>
          </cell>
        </row>
        <row r="50">
          <cell r="A50" t="str">
            <v>M05O</v>
          </cell>
          <cell r="B50" t="str">
            <v xml:space="preserve">ITO Sppt Spcl V  </v>
          </cell>
          <cell r="C50" t="str">
            <v>M25</v>
          </cell>
          <cell r="D50" t="str">
            <v>Outsourcing Management</v>
          </cell>
          <cell r="E50" t="str">
            <v>Exempt</v>
          </cell>
          <cell r="F50" t="str">
            <v>M05O-ITO Sppt Spcl V    (M25-Exempt)</v>
          </cell>
        </row>
        <row r="51">
          <cell r="A51" t="str">
            <v>M05Q</v>
          </cell>
          <cell r="B51" t="str">
            <v xml:space="preserve">ITO Consultant II  </v>
          </cell>
          <cell r="C51" t="str">
            <v>M26</v>
          </cell>
          <cell r="D51" t="str">
            <v>Outsourcing Management</v>
          </cell>
          <cell r="E51" t="str">
            <v>Exempt</v>
          </cell>
          <cell r="F51" t="str">
            <v>M05Q-ITO Consultant II    (M26-Exempt)</v>
          </cell>
        </row>
        <row r="52">
          <cell r="A52" t="str">
            <v>M05R</v>
          </cell>
          <cell r="B52" t="str">
            <v xml:space="preserve">ITO Consultant III  </v>
          </cell>
          <cell r="C52" t="str">
            <v>M27</v>
          </cell>
          <cell r="D52" t="str">
            <v>Outsourcing Management</v>
          </cell>
          <cell r="E52" t="str">
            <v>Exempt</v>
          </cell>
          <cell r="F52" t="str">
            <v>M05R-ITO Consultant III    (M27-Exempt)</v>
          </cell>
        </row>
        <row r="53">
          <cell r="A53" t="str">
            <v>M07D</v>
          </cell>
          <cell r="B53" t="str">
            <v>Transition Specialist III</v>
          </cell>
          <cell r="C53" t="str">
            <v>M27</v>
          </cell>
          <cell r="D53" t="str">
            <v>Outsourcing Management</v>
          </cell>
          <cell r="E53" t="str">
            <v>Exempt</v>
          </cell>
          <cell r="F53" t="str">
            <v>M07D-Transition Specialist III  (M27-Exempt)</v>
          </cell>
        </row>
        <row r="54">
          <cell r="A54" t="str">
            <v>S01O</v>
          </cell>
          <cell r="B54" t="str">
            <v>Consulting Associate III</v>
          </cell>
          <cell r="C54" t="str">
            <v>M26</v>
          </cell>
          <cell r="D54" t="str">
            <v>SysteOS Integration</v>
          </cell>
          <cell r="E54" t="str">
            <v>Exempt</v>
          </cell>
          <cell r="F54" t="str">
            <v>S01O-Consulting Associate III  (M26-Exempt)</v>
          </cell>
        </row>
        <row r="55">
          <cell r="A55" t="str">
            <v>S01Q</v>
          </cell>
          <cell r="B55" t="str">
            <v>Consulting Consultant I</v>
          </cell>
          <cell r="C55" t="str">
            <v>M26</v>
          </cell>
          <cell r="D55" t="str">
            <v>SysteOS Integration</v>
          </cell>
          <cell r="E55" t="str">
            <v>Exempt</v>
          </cell>
          <cell r="F55" t="str">
            <v>S01Q-Consulting Consultant I  (M26-Exempt)</v>
          </cell>
        </row>
        <row r="56">
          <cell r="A56" t="str">
            <v>S01R</v>
          </cell>
          <cell r="B56" t="str">
            <v>Consulting Consultant II</v>
          </cell>
          <cell r="C56" t="str">
            <v>M27</v>
          </cell>
          <cell r="D56" t="str">
            <v>SysteOS Integration</v>
          </cell>
          <cell r="E56" t="str">
            <v>Exempt</v>
          </cell>
          <cell r="F56" t="str">
            <v>S01R-Consulting Consultant II  (M27-Exempt)</v>
          </cell>
        </row>
        <row r="57">
          <cell r="A57" t="str">
            <v>S01T</v>
          </cell>
          <cell r="B57" t="str">
            <v xml:space="preserve">Consulting Consultant IV </v>
          </cell>
          <cell r="C57" t="str">
            <v>M29</v>
          </cell>
          <cell r="D57" t="str">
            <v>SysteOS Integration</v>
          </cell>
          <cell r="E57" t="str">
            <v>Exempt</v>
          </cell>
          <cell r="F57" t="str">
            <v>S01T-Consulting Consultant IV   (M29-Exempt)</v>
          </cell>
        </row>
        <row r="58">
          <cell r="A58" t="str">
            <v>S02K</v>
          </cell>
          <cell r="B58" t="str">
            <v>Solution Architect I</v>
          </cell>
          <cell r="C58" t="str">
            <v>M26</v>
          </cell>
          <cell r="D58" t="str">
            <v>SysteOS Integration</v>
          </cell>
          <cell r="E58" t="str">
            <v>Exempt</v>
          </cell>
          <cell r="F58" t="str">
            <v>S02K-Solution Architect I  (M26-Exempt)</v>
          </cell>
        </row>
        <row r="59">
          <cell r="A59" t="str">
            <v>S02L</v>
          </cell>
          <cell r="B59" t="str">
            <v>Solution Architect II</v>
          </cell>
          <cell r="C59" t="str">
            <v>M27</v>
          </cell>
          <cell r="D59" t="str">
            <v>SysteOS Integration</v>
          </cell>
          <cell r="E59" t="str">
            <v>Exempt</v>
          </cell>
          <cell r="F59" t="str">
            <v>S02L-Solution Architect II  (M27-Exempt)</v>
          </cell>
        </row>
        <row r="60">
          <cell r="A60" t="str">
            <v>S02M</v>
          </cell>
          <cell r="B60" t="str">
            <v>Solution Architect III</v>
          </cell>
          <cell r="C60" t="str">
            <v>M28</v>
          </cell>
          <cell r="D60" t="str">
            <v>SysteOS Integration</v>
          </cell>
          <cell r="E60" t="str">
            <v>Exempt</v>
          </cell>
          <cell r="F60" t="str">
            <v>S02M-Solution Architect III  (M28-Exempt)</v>
          </cell>
        </row>
        <row r="61">
          <cell r="A61" t="str">
            <v>S03L</v>
          </cell>
          <cell r="B61" t="str">
            <v xml:space="preserve">Prjct Sppt Spcl I  </v>
          </cell>
          <cell r="C61" t="str">
            <v>M21</v>
          </cell>
          <cell r="D61" t="str">
            <v>SysteOS Integration</v>
          </cell>
          <cell r="E61" t="str">
            <v>Exempt</v>
          </cell>
          <cell r="F61" t="str">
            <v>S03L-Prjct Sppt Spcl I    (M21-Exempt)</v>
          </cell>
        </row>
        <row r="62">
          <cell r="A62" t="str">
            <v>S03N</v>
          </cell>
          <cell r="B62" t="str">
            <v xml:space="preserve">Prjct Sppt Spcl III  </v>
          </cell>
          <cell r="C62" t="str">
            <v>M23</v>
          </cell>
          <cell r="D62" t="str">
            <v>SysteOS Integration</v>
          </cell>
          <cell r="E62" t="str">
            <v>Exempt</v>
          </cell>
          <cell r="F62" t="str">
            <v>S03N-Prjct Sppt Spcl III    (M23-Exempt)</v>
          </cell>
        </row>
        <row r="63">
          <cell r="A63" t="str">
            <v>S03P</v>
          </cell>
          <cell r="B63" t="str">
            <v xml:space="preserve">Project/Program Mgr I </v>
          </cell>
          <cell r="C63" t="str">
            <v>M26</v>
          </cell>
          <cell r="D63" t="str">
            <v>SysteOS Integration</v>
          </cell>
          <cell r="E63" t="str">
            <v>Exempt</v>
          </cell>
          <cell r="F63" t="str">
            <v>S03P-Project/Program Mgr I   (M26-Exempt)</v>
          </cell>
        </row>
        <row r="64">
          <cell r="A64" t="str">
            <v>S03Q</v>
          </cell>
          <cell r="B64" t="str">
            <v xml:space="preserve">Project/Program Mgr II </v>
          </cell>
          <cell r="C64" t="str">
            <v>M27</v>
          </cell>
          <cell r="D64" t="str">
            <v>SysteOS Integration</v>
          </cell>
          <cell r="E64" t="str">
            <v>Exempt</v>
          </cell>
          <cell r="F64" t="str">
            <v>S03Q-Project/Program Mgr II   (M27-Exempt)</v>
          </cell>
        </row>
        <row r="65">
          <cell r="A65" t="str">
            <v>S03S</v>
          </cell>
          <cell r="B65" t="str">
            <v xml:space="preserve">Prjct/Pgrm Mgr IV  </v>
          </cell>
          <cell r="C65" t="str">
            <v>M29</v>
          </cell>
          <cell r="D65" t="str">
            <v>SysteOS Integration</v>
          </cell>
          <cell r="E65" t="str">
            <v>Exempt</v>
          </cell>
          <cell r="F65" t="str">
            <v>S03S-Prjct/Pgrm Mgr IV    (M29-Exempt)</v>
          </cell>
        </row>
        <row r="66">
          <cell r="A66" t="str">
            <v>FIN-L</v>
          </cell>
          <cell r="B66" t="str">
            <v>Finance Lead</v>
          </cell>
        </row>
        <row r="67">
          <cell r="A67" t="str">
            <v>FIN-S</v>
          </cell>
          <cell r="B67" t="str">
            <v>Finance Support</v>
          </cell>
        </row>
        <row r="68">
          <cell r="A68" t="str">
            <v>FIN-T</v>
          </cell>
          <cell r="B68" t="str">
            <v>Finance Transition</v>
          </cell>
        </row>
        <row r="69">
          <cell r="A69" t="str">
            <v>CA</v>
          </cell>
          <cell r="B69" t="str">
            <v>Contract Accountant</v>
          </cell>
        </row>
        <row r="70">
          <cell r="A70" t="str">
            <v>ECO</v>
          </cell>
          <cell r="B70" t="str">
            <v>Engagement Cust Ops</v>
          </cell>
        </row>
        <row r="71">
          <cell r="A71" t="str">
            <v>AST-1</v>
          </cell>
          <cell r="B71" t="str">
            <v>Other Activities (Account Dedicated) – Skill Profile 1</v>
          </cell>
          <cell r="C71" t="str">
            <v>M26</v>
          </cell>
          <cell r="D71" t="str">
            <v>PCU2007 Svc Support Level Codes</v>
          </cell>
          <cell r="E71" t="str">
            <v>Exempt</v>
          </cell>
          <cell r="F71" t="str">
            <v>AST-1-Other Activities (Account Dedicated) – Skill Profile 1  (M26-Exempt)</v>
          </cell>
        </row>
        <row r="72">
          <cell r="A72" t="str">
            <v>AST-2</v>
          </cell>
          <cell r="B72" t="str">
            <v>Other Activities (Account Dedicated) – Skill Profile 2</v>
          </cell>
          <cell r="C72" t="str">
            <v>M27</v>
          </cell>
          <cell r="D72" t="str">
            <v>PCU2007 Svc Support Level Codes</v>
          </cell>
          <cell r="E72" t="str">
            <v>Exempt</v>
          </cell>
          <cell r="F72" t="str">
            <v>AST-2-Other Activities (Account Dedicated) – Skill Profile 2  (M27-Exempt)</v>
          </cell>
        </row>
        <row r="73">
          <cell r="A73" t="str">
            <v>E&amp;A-1</v>
          </cell>
          <cell r="B73" t="str">
            <v>Engineering and Architecture Activities - Skill Profile 1</v>
          </cell>
          <cell r="C73" t="str">
            <v>M26</v>
          </cell>
          <cell r="D73" t="str">
            <v>PCU2007 Svc Support Level Codes</v>
          </cell>
          <cell r="E73" t="str">
            <v>Exempt</v>
          </cell>
          <cell r="F73" t="str">
            <v>E&amp;A-1-Engineering and Architecture Activities - Skill Profile 1  (M26-Exempt)</v>
          </cell>
        </row>
        <row r="74">
          <cell r="A74" t="str">
            <v>E&amp;A-2</v>
          </cell>
          <cell r="B74" t="str">
            <v>Engineering and Architecture Activities - Skill Profile 2</v>
          </cell>
          <cell r="C74" t="str">
            <v>M27</v>
          </cell>
          <cell r="D74" t="str">
            <v>PCU2007 Svc Support Level Codes</v>
          </cell>
          <cell r="E74" t="str">
            <v>Exempt</v>
          </cell>
          <cell r="F74" t="str">
            <v>E&amp;A-2-Engineering and Architecture Activities - Skill Profile 2  (M27-Exempt)</v>
          </cell>
        </row>
        <row r="75">
          <cell r="A75" t="str">
            <v>CC-1</v>
          </cell>
          <cell r="B75" t="str">
            <v xml:space="preserve">Incident &amp; Svc Request Mgt Activities - Skill Profile 1 </v>
          </cell>
          <cell r="C75" t="str">
            <v>M22</v>
          </cell>
          <cell r="D75" t="str">
            <v>PCU2007 Svc Support Level Codes</v>
          </cell>
          <cell r="E75" t="str">
            <v>Exempt</v>
          </cell>
          <cell r="F75" t="str">
            <v>CC-1-Incident &amp; Svc Request Mgt Activities - Skill Profile 1   (M22-Exempt)</v>
          </cell>
        </row>
        <row r="76">
          <cell r="A76" t="str">
            <v>CC-2</v>
          </cell>
          <cell r="B76" t="str">
            <v>Incident &amp; Svc Request Mgt Activities - Skill Profile 2</v>
          </cell>
          <cell r="C76" t="str">
            <v>M22</v>
          </cell>
          <cell r="D76" t="str">
            <v>PCU2007 Svc Support Level Codes</v>
          </cell>
          <cell r="E76" t="str">
            <v>Exempt</v>
          </cell>
          <cell r="F76" t="str">
            <v>CC-2-Incident &amp; Svc Request Mgt Activities - Skill Profile 2  (M22-Exempt)</v>
          </cell>
        </row>
        <row r="77">
          <cell r="A77" t="str">
            <v>TS-1</v>
          </cell>
          <cell r="B77" t="str">
            <v>Impl &amp; Change, and Ongoing Maint Activ - Skill Profile 1</v>
          </cell>
          <cell r="C77" t="str">
            <v>M25</v>
          </cell>
          <cell r="D77" t="str">
            <v>PCU2007 Svc Support Level Codes</v>
          </cell>
          <cell r="E77" t="str">
            <v>Exempt</v>
          </cell>
          <cell r="F77" t="str">
            <v>TS-1-Impl &amp; Change, and Ongoing Maint Activ - Skill Profile 1  (M25-Exempt)</v>
          </cell>
        </row>
        <row r="78">
          <cell r="A78" t="str">
            <v>TS-2</v>
          </cell>
          <cell r="B78" t="str">
            <v>Impl &amp; Change, and Ongoing Maint Activ - Skill Profile 1</v>
          </cell>
          <cell r="C78" t="str">
            <v>M25</v>
          </cell>
          <cell r="D78" t="str">
            <v>PCU2007 Svc Support Level Codes</v>
          </cell>
          <cell r="E78" t="str">
            <v>Exempt</v>
          </cell>
          <cell r="F78" t="str">
            <v>TS-2-Impl &amp; Change, and Ongoing Maint Activ - Skill Profile 1  (M25-Exempt)</v>
          </cell>
        </row>
        <row r="79">
          <cell r="A79" t="str">
            <v>DTS-1</v>
          </cell>
          <cell r="B79" t="str">
            <v>Escalation &amp; Problem Mgt Activities - Skill Profile 1</v>
          </cell>
          <cell r="C79" t="str">
            <v>M26</v>
          </cell>
          <cell r="D79" t="str">
            <v>PCU2007 Svc Support Level Codes</v>
          </cell>
          <cell r="E79" t="str">
            <v>Exempt</v>
          </cell>
          <cell r="F79" t="str">
            <v>DTS-1-Escalation &amp; Problem Mgt Activities - Skill Profile 1  (M26-Exempt)</v>
          </cell>
        </row>
        <row r="80">
          <cell r="A80" t="str">
            <v>DTS-2</v>
          </cell>
          <cell r="B80" t="str">
            <v>Escalation &amp; Problem Mgt Activities - Skill Profile 1</v>
          </cell>
          <cell r="C80" t="str">
            <v>M26</v>
          </cell>
          <cell r="D80" t="str">
            <v>PCU2007 Svc Support Level Codes</v>
          </cell>
          <cell r="E80" t="str">
            <v>Exempt</v>
          </cell>
          <cell r="F80" t="str">
            <v>DTS-2-Escalation &amp; Problem Mgt Activities - Skill Profile 1  (M26-Exempt)</v>
          </cell>
        </row>
        <row r="81">
          <cell r="A81" t="str">
            <v>Trainee</v>
          </cell>
          <cell r="B81" t="str">
            <v>Technical Operator</v>
          </cell>
          <cell r="D81" t="str">
            <v>Global Appl Svcs</v>
          </cell>
          <cell r="E81" t="str">
            <v>Offshore Labor</v>
          </cell>
          <cell r="F81" t="str">
            <v>Trainee-Technical Operator  (-Offshore Labor)</v>
          </cell>
        </row>
        <row r="82">
          <cell r="A82" t="str">
            <v>ENT-I</v>
          </cell>
          <cell r="B82" t="str">
            <v>Jr Software Engineer</v>
          </cell>
          <cell r="D82" t="str">
            <v>Global Appl Svcs</v>
          </cell>
          <cell r="E82" t="str">
            <v>Offshore Labor</v>
          </cell>
          <cell r="F82" t="str">
            <v>ENT-I-Jr Software Engineer  (-Offshore Labor)</v>
          </cell>
        </row>
        <row r="83">
          <cell r="A83" t="str">
            <v>ENT-II</v>
          </cell>
          <cell r="B83" t="str">
            <v>Software Engineer I</v>
          </cell>
          <cell r="D83" t="str">
            <v>Global Appl Svcs</v>
          </cell>
          <cell r="E83" t="str">
            <v>Offshore Labor</v>
          </cell>
          <cell r="F83" t="str">
            <v>ENT-II-Software Engineer I  (-Offshore Labor)</v>
          </cell>
        </row>
        <row r="84">
          <cell r="A84" t="str">
            <v>INT-I</v>
          </cell>
          <cell r="B84" t="str">
            <v>Senior Software Eng I / Software Engineer II</v>
          </cell>
          <cell r="D84" t="str">
            <v>Global Appl Svcs</v>
          </cell>
          <cell r="E84" t="str">
            <v>Offshore Labor</v>
          </cell>
          <cell r="F84" t="str">
            <v>INT-I-Senior Software Eng I / Software Engineer II  (-Offshore Labor)</v>
          </cell>
        </row>
        <row r="85">
          <cell r="A85" t="str">
            <v>INT-II</v>
          </cell>
          <cell r="B85" t="str">
            <v>Senior Software Eng II/Senior Software Eng I</v>
          </cell>
          <cell r="D85" t="str">
            <v>Global Appl Svcs</v>
          </cell>
          <cell r="E85" t="str">
            <v>Offshore Labor</v>
          </cell>
          <cell r="F85" t="str">
            <v>INT-II-Senior Software Eng II/Senior Software Eng I  (-Offshore Labor)</v>
          </cell>
        </row>
        <row r="86">
          <cell r="A86" t="str">
            <v>SPE-I</v>
          </cell>
          <cell r="B86" t="str">
            <v>Senior Software Eng II/Senior Software Eng I</v>
          </cell>
          <cell r="D86" t="str">
            <v>Global Appl Svcs</v>
          </cell>
          <cell r="E86" t="str">
            <v>Offshore Labor</v>
          </cell>
          <cell r="F86" t="str">
            <v>SPE-I-Senior Software Eng II/Senior Software Eng I  (-Offshore Labor)</v>
          </cell>
        </row>
        <row r="87">
          <cell r="A87" t="str">
            <v>SPE-II</v>
          </cell>
          <cell r="B87" t="str">
            <v>System Analyst/Solution Architect</v>
          </cell>
          <cell r="D87" t="str">
            <v>Global Appl Svcs</v>
          </cell>
          <cell r="E87" t="str">
            <v>Offshore Labor</v>
          </cell>
          <cell r="F87" t="str">
            <v>SPE-II-System Analyst/Solution Architect  (-Offshore Labor)</v>
          </cell>
        </row>
        <row r="88">
          <cell r="A88" t="str">
            <v>MG1-I</v>
          </cell>
          <cell r="B88" t="str">
            <v>Project Leader</v>
          </cell>
          <cell r="D88" t="str">
            <v>Global Appl Svcs</v>
          </cell>
          <cell r="E88" t="str">
            <v>Offshore Labor</v>
          </cell>
          <cell r="F88" t="str">
            <v>MG1-I-Project Leader  (-Offshore Labor)</v>
          </cell>
        </row>
        <row r="89">
          <cell r="A89" t="str">
            <v>EXP</v>
          </cell>
          <cell r="B89" t="str">
            <v>Project Manager/Project Leader/Solution Architect</v>
          </cell>
          <cell r="D89" t="str">
            <v>Global Appl Svcs</v>
          </cell>
          <cell r="E89" t="str">
            <v>Offshore Labor</v>
          </cell>
          <cell r="F89" t="str">
            <v>EXP-Project Manager/Project Leader/Solution Architect  (-Offshore Labor)</v>
          </cell>
        </row>
        <row r="90">
          <cell r="A90" t="str">
            <v>SPE-III</v>
          </cell>
          <cell r="B90" t="str">
            <v>System Analyst</v>
          </cell>
          <cell r="D90" t="str">
            <v>Global Appl Svcs</v>
          </cell>
          <cell r="E90" t="str">
            <v>Offshore Labor</v>
          </cell>
          <cell r="F90" t="str">
            <v>SPE-III-System Analyst  (-Offshore Labor)</v>
          </cell>
        </row>
        <row r="91">
          <cell r="A91" t="str">
            <v>MG1-II</v>
          </cell>
          <cell r="B91" t="str">
            <v>Software Delivery Manager-Dept/Project Manager I</v>
          </cell>
          <cell r="D91" t="str">
            <v>Global Appl Svcs</v>
          </cell>
          <cell r="E91" t="str">
            <v>Offshore Labor</v>
          </cell>
          <cell r="F91" t="str">
            <v>MG1-II-Software Delivery Manager-Dept/Project Manager I  (-Offshore Labor)</v>
          </cell>
        </row>
        <row r="92">
          <cell r="A92" t="str">
            <v>MAS</v>
          </cell>
          <cell r="B92" t="str">
            <v>Sr Solution Architect</v>
          </cell>
          <cell r="D92" t="str">
            <v>Global Appl Svcs</v>
          </cell>
          <cell r="E92" t="str">
            <v>Offshore Labor</v>
          </cell>
          <cell r="F92" t="str">
            <v>MAS-Sr Solution Architect  (-Offshore Labor)</v>
          </cell>
        </row>
        <row r="93">
          <cell r="A93" t="str">
            <v>MG2-I</v>
          </cell>
          <cell r="B93" t="str">
            <v>Project Manager II</v>
          </cell>
          <cell r="D93" t="str">
            <v>Global Appl Svcs</v>
          </cell>
          <cell r="E93" t="str">
            <v>Offshore Labor</v>
          </cell>
          <cell r="F93" t="str">
            <v>MG2-I-Project Manager II  (-Offshore Labor)</v>
          </cell>
        </row>
        <row r="94">
          <cell r="A94" t="str">
            <v>MG-II</v>
          </cell>
          <cell r="B94" t="str">
            <v>Manager/Program Manager</v>
          </cell>
          <cell r="D94" t="str">
            <v>Global Appl Svcs</v>
          </cell>
          <cell r="E94" t="str">
            <v>Offshore Labor</v>
          </cell>
          <cell r="F94" t="str">
            <v>MG-II-Manager/Program Manager  (-Offshore Labor)</v>
          </cell>
        </row>
        <row r="95">
          <cell r="A95" t="str">
            <v>GS-01</v>
          </cell>
          <cell r="B95" t="str">
            <v>IMS Svcs - TS</v>
          </cell>
          <cell r="D95" t="str">
            <v>Global Services</v>
          </cell>
          <cell r="E95" t="str">
            <v>Offshore Labor</v>
          </cell>
          <cell r="F95" t="str">
            <v>GS-01-IMS Svcs - TS  (-Offshore Labor)</v>
          </cell>
        </row>
        <row r="96">
          <cell r="A96" t="str">
            <v>GS-02</v>
          </cell>
          <cell r="B96" t="str">
            <v>IMS Svcs - DTS</v>
          </cell>
          <cell r="D96" t="str">
            <v>Global Services</v>
          </cell>
          <cell r="E96" t="str">
            <v>Offshore Labor</v>
          </cell>
          <cell r="F96" t="str">
            <v>GS-02-IMS Svcs - DTS  (-Offshore Labor)</v>
          </cell>
        </row>
        <row r="97">
          <cell r="A97" t="str">
            <v>GS-03</v>
          </cell>
          <cell r="B97" t="str">
            <v>SAP 2nd level support</v>
          </cell>
          <cell r="D97" t="str">
            <v>Global Services</v>
          </cell>
          <cell r="E97" t="str">
            <v>Offshore Labor</v>
          </cell>
          <cell r="F97" t="str">
            <v>GS-03-SAP 2nd level support  (-Offshore Labor)</v>
          </cell>
        </row>
        <row r="98">
          <cell r="A98" t="str">
            <v>GS-04</v>
          </cell>
          <cell r="B98" t="str">
            <v>SAP Implementation</v>
          </cell>
          <cell r="D98" t="str">
            <v>Global Services</v>
          </cell>
          <cell r="E98" t="str">
            <v>Offshore Labor</v>
          </cell>
          <cell r="F98" t="str">
            <v>GS-04-SAP Implementation  (-Offshore Labor)</v>
          </cell>
        </row>
        <row r="99">
          <cell r="A99" t="str">
            <v>GS-05</v>
          </cell>
          <cell r="B99" t="str">
            <v>SAP 3rd level support</v>
          </cell>
          <cell r="D99" t="str">
            <v>Global Services</v>
          </cell>
          <cell r="E99" t="str">
            <v>Offshore Labor</v>
          </cell>
          <cell r="F99" t="str">
            <v>GS-05-SAP 3rd level support  (-Offshore Labor)</v>
          </cell>
        </row>
        <row r="100">
          <cell r="A100" t="str">
            <v>GS-06</v>
          </cell>
          <cell r="B100" t="str">
            <v>RMC (1st level)</v>
          </cell>
          <cell r="D100" t="str">
            <v>Global Services</v>
          </cell>
          <cell r="E100" t="str">
            <v>Offshore Labor</v>
          </cell>
          <cell r="F100" t="str">
            <v>GS-06-RMC (1st level)  (-Offshore Labor)</v>
          </cell>
        </row>
        <row r="101">
          <cell r="A101" t="str">
            <v>GS-07</v>
          </cell>
          <cell r="B101" t="str">
            <v>Outsourcing Desktop SW Management</v>
          </cell>
          <cell r="D101" t="str">
            <v>Global Services</v>
          </cell>
          <cell r="E101" t="str">
            <v>Offshore Labor</v>
          </cell>
          <cell r="F101" t="str">
            <v>GS-07-Outsourcing Desktop SW Management  (-Offshore Labor)</v>
          </cell>
        </row>
        <row r="102">
          <cell r="A102" t="str">
            <v>GS-08</v>
          </cell>
          <cell r="B102" t="str">
            <v>Outsourcing Desktop Problem Management</v>
          </cell>
          <cell r="D102" t="str">
            <v>Global Services</v>
          </cell>
          <cell r="E102" t="str">
            <v>Offshore Labor</v>
          </cell>
          <cell r="F102" t="str">
            <v>GS-08-Outsourcing Desktop Problem Management  (-Offshore Labor)</v>
          </cell>
        </row>
        <row r="103">
          <cell r="A103" t="str">
            <v>GS-09</v>
          </cell>
          <cell r="B103" t="str">
            <v>Outsourcing Desktop Implementation</v>
          </cell>
          <cell r="D103" t="str">
            <v>Global Services</v>
          </cell>
          <cell r="E103" t="str">
            <v>Offshore Labor</v>
          </cell>
          <cell r="F103" t="str">
            <v>GS-09-Outsourcing Desktop Implementation  (-Offshore Labor)</v>
          </cell>
        </row>
        <row r="104">
          <cell r="A104" t="str">
            <v>GS-10</v>
          </cell>
          <cell r="B104" t="str">
            <v>Network</v>
          </cell>
          <cell r="D104" t="str">
            <v>Global Services</v>
          </cell>
          <cell r="E104" t="str">
            <v>Offshore Labor</v>
          </cell>
          <cell r="F104" t="str">
            <v>GS-10-Network  (-Offshore Labor)</v>
          </cell>
        </row>
        <row r="105">
          <cell r="A105" t="str">
            <v>GS-11</v>
          </cell>
          <cell r="B105" t="str">
            <v>Prod Eng Dev</v>
          </cell>
          <cell r="D105" t="str">
            <v>Global Services</v>
          </cell>
          <cell r="E105" t="str">
            <v>Offshore Labor</v>
          </cell>
          <cell r="F105" t="str">
            <v>GS-11-Prod Eng Dev  (-Offshore Labor)</v>
          </cell>
        </row>
        <row r="106">
          <cell r="A106" t="str">
            <v>GS-12</v>
          </cell>
          <cell r="B106" t="str">
            <v>Prod Eng Sup</v>
          </cell>
          <cell r="D106" t="str">
            <v>Global Services</v>
          </cell>
          <cell r="E106" t="str">
            <v>Offshore Labor</v>
          </cell>
          <cell r="F106" t="str">
            <v>GS-12-Prod Eng Sup  (-Offshore Labor)</v>
          </cell>
        </row>
        <row r="111">
          <cell r="B111" t="str">
            <v>Contractor</v>
          </cell>
        </row>
        <row r="112">
          <cell r="B112" t="str">
            <v>HP</v>
          </cell>
        </row>
        <row r="113">
          <cell r="B113" t="str">
            <v>HP-LTE</v>
          </cell>
        </row>
        <row r="114">
          <cell r="B114" t="str">
            <v>Acquired Emp</v>
          </cell>
        </row>
        <row r="115">
          <cell r="B115" t="str">
            <v>Acquired-Restricted</v>
          </cell>
        </row>
        <row r="116">
          <cell r="B116" t="str">
            <v>Offshore HP</v>
          </cell>
        </row>
        <row r="128">
          <cell r="B128" t="str">
            <v>OS-ITO</v>
          </cell>
        </row>
        <row r="129">
          <cell r="B129" t="str">
            <v>Help Desk</v>
          </cell>
        </row>
        <row r="130">
          <cell r="B130" t="str">
            <v>Global Del Ctr</v>
          </cell>
        </row>
        <row r="131">
          <cell r="B131" t="str">
            <v>Customer Site</v>
          </cell>
        </row>
      </sheetData>
      <sheetData sheetId="36" refreshError="1">
        <row r="4">
          <cell r="E4" t="str">
            <v>US</v>
          </cell>
        </row>
        <row r="12">
          <cell r="D12">
            <v>0</v>
          </cell>
          <cell r="E12">
            <v>0</v>
          </cell>
          <cell r="F12">
            <v>0</v>
          </cell>
          <cell r="G12">
            <v>50578.470824949698</v>
          </cell>
          <cell r="H12">
            <v>50578.470824949698</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row>
        <row r="13">
          <cell r="D13">
            <v>0</v>
          </cell>
          <cell r="E13">
            <v>0</v>
          </cell>
          <cell r="F13">
            <v>0</v>
          </cell>
          <cell r="G13">
            <v>60477.867203219314</v>
          </cell>
          <cell r="H13">
            <v>60477.867203219314</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row>
        <row r="14">
          <cell r="D14">
            <v>0</v>
          </cell>
          <cell r="E14">
            <v>0</v>
          </cell>
          <cell r="F14">
            <v>0</v>
          </cell>
          <cell r="G14">
            <v>88283.70221327967</v>
          </cell>
          <cell r="H14">
            <v>88283.70221327967</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row>
        <row r="15">
          <cell r="D15">
            <v>0</v>
          </cell>
          <cell r="E15">
            <v>0</v>
          </cell>
          <cell r="F15">
            <v>0</v>
          </cell>
          <cell r="G15">
            <v>108216.29778672032</v>
          </cell>
          <cell r="H15">
            <v>108216.29778672032</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row>
        <row r="16">
          <cell r="D16">
            <v>0</v>
          </cell>
          <cell r="E16">
            <v>0</v>
          </cell>
          <cell r="F16">
            <v>0</v>
          </cell>
          <cell r="G16">
            <v>55448.692152917502</v>
          </cell>
          <cell r="H16">
            <v>55448.692152917502</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row>
        <row r="17">
          <cell r="D17">
            <v>0</v>
          </cell>
          <cell r="E17">
            <v>0</v>
          </cell>
          <cell r="F17">
            <v>0</v>
          </cell>
          <cell r="G17">
            <v>0</v>
          </cell>
          <cell r="H17">
            <v>48542.25352112676</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row>
        <row r="18">
          <cell r="D18">
            <v>0</v>
          </cell>
          <cell r="E18">
            <v>0</v>
          </cell>
          <cell r="F18">
            <v>0</v>
          </cell>
          <cell r="G18">
            <v>0</v>
          </cell>
          <cell r="H18">
            <v>67365.191146881276</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row>
        <row r="19">
          <cell r="D19">
            <v>0</v>
          </cell>
          <cell r="E19">
            <v>0</v>
          </cell>
          <cell r="F19">
            <v>0</v>
          </cell>
          <cell r="G19">
            <v>0</v>
          </cell>
          <cell r="H19">
            <v>91718.309859154921</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row>
        <row r="20">
          <cell r="D20">
            <v>0</v>
          </cell>
          <cell r="E20">
            <v>0</v>
          </cell>
          <cell r="F20">
            <v>0</v>
          </cell>
          <cell r="G20">
            <v>0</v>
          </cell>
          <cell r="H20">
            <v>0</v>
          </cell>
          <cell r="I20">
            <v>51052.313883299794</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row>
        <row r="21">
          <cell r="D21">
            <v>0</v>
          </cell>
          <cell r="E21">
            <v>0</v>
          </cell>
          <cell r="F21">
            <v>0</v>
          </cell>
          <cell r="G21">
            <v>0</v>
          </cell>
          <cell r="H21">
            <v>0</v>
          </cell>
          <cell r="I21">
            <v>55757.545271629773</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row>
        <row r="22">
          <cell r="D22">
            <v>0</v>
          </cell>
          <cell r="E22">
            <v>0</v>
          </cell>
          <cell r="F22">
            <v>0</v>
          </cell>
          <cell r="G22">
            <v>0</v>
          </cell>
          <cell r="H22">
            <v>0</v>
          </cell>
          <cell r="I22">
            <v>57140.845070422532</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row>
        <row r="23">
          <cell r="D23">
            <v>0</v>
          </cell>
          <cell r="E23">
            <v>0</v>
          </cell>
          <cell r="F23">
            <v>0</v>
          </cell>
          <cell r="G23">
            <v>65808.853118712272</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row>
        <row r="24">
          <cell r="D24">
            <v>32989</v>
          </cell>
          <cell r="E24">
            <v>32989</v>
          </cell>
          <cell r="F24">
            <v>0</v>
          </cell>
          <cell r="G24">
            <v>38078.470824949698</v>
          </cell>
          <cell r="H24">
            <v>38078.470824949698</v>
          </cell>
          <cell r="I24">
            <v>0</v>
          </cell>
          <cell r="J24">
            <v>0</v>
          </cell>
          <cell r="K24">
            <v>0</v>
          </cell>
          <cell r="L24">
            <v>11367.167270844122</v>
          </cell>
          <cell r="M24">
            <v>11367.167270844122</v>
          </cell>
          <cell r="N24">
            <v>11367.167270844122</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row>
        <row r="25">
          <cell r="D25">
            <v>38400</v>
          </cell>
          <cell r="E25">
            <v>38400</v>
          </cell>
          <cell r="F25">
            <v>38400</v>
          </cell>
          <cell r="G25">
            <v>42862.173038229375</v>
          </cell>
          <cell r="H25">
            <v>42862.173038229375</v>
          </cell>
          <cell r="I25">
            <v>44226.358148893356</v>
          </cell>
          <cell r="J25">
            <v>0</v>
          </cell>
          <cell r="K25">
            <v>0</v>
          </cell>
          <cell r="L25">
            <v>12169.860176074571</v>
          </cell>
          <cell r="M25">
            <v>12169.860176074571</v>
          </cell>
          <cell r="N25">
            <v>12169.860176074571</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row>
        <row r="26">
          <cell r="D26">
            <v>46806</v>
          </cell>
          <cell r="E26">
            <v>46806</v>
          </cell>
          <cell r="F26">
            <v>0</v>
          </cell>
          <cell r="G26">
            <v>47374.245472837021</v>
          </cell>
          <cell r="H26">
            <v>47374.245472837021</v>
          </cell>
          <cell r="I26">
            <v>50093.561368209252</v>
          </cell>
          <cell r="J26">
            <v>0</v>
          </cell>
          <cell r="K26">
            <v>0</v>
          </cell>
          <cell r="L26">
            <v>0</v>
          </cell>
          <cell r="M26">
            <v>0</v>
          </cell>
          <cell r="N26">
            <v>0</v>
          </cell>
          <cell r="O26">
            <v>0</v>
          </cell>
          <cell r="P26">
            <v>0</v>
          </cell>
          <cell r="Q26">
            <v>0</v>
          </cell>
          <cell r="R26">
            <v>0</v>
          </cell>
          <cell r="S26">
            <v>8167.0520231213868</v>
          </cell>
          <cell r="T26">
            <v>8167.0520231213868</v>
          </cell>
          <cell r="U26">
            <v>0</v>
          </cell>
          <cell r="V26">
            <v>14673.767441860466</v>
          </cell>
          <cell r="W26">
            <v>0</v>
          </cell>
          <cell r="X26">
            <v>0</v>
          </cell>
          <cell r="Y26">
            <v>0</v>
          </cell>
          <cell r="Z26">
            <v>0</v>
          </cell>
          <cell r="AA26">
            <v>0</v>
          </cell>
          <cell r="AB26">
            <v>0</v>
          </cell>
          <cell r="AC26">
            <v>0</v>
          </cell>
          <cell r="AD26">
            <v>0</v>
          </cell>
          <cell r="AE26">
            <v>0</v>
          </cell>
          <cell r="AF26">
            <v>0</v>
          </cell>
        </row>
        <row r="27">
          <cell r="D27">
            <v>54427</v>
          </cell>
          <cell r="E27">
            <v>54427</v>
          </cell>
          <cell r="F27">
            <v>0</v>
          </cell>
          <cell r="G27">
            <v>56903.420523138826</v>
          </cell>
          <cell r="H27">
            <v>56903.420523138826</v>
          </cell>
          <cell r="I27">
            <v>61697.183098591544</v>
          </cell>
          <cell r="J27">
            <v>0</v>
          </cell>
          <cell r="K27">
            <v>0</v>
          </cell>
          <cell r="L27">
            <v>0</v>
          </cell>
          <cell r="M27">
            <v>0</v>
          </cell>
          <cell r="N27">
            <v>0</v>
          </cell>
          <cell r="O27">
            <v>0</v>
          </cell>
          <cell r="P27">
            <v>0</v>
          </cell>
          <cell r="Q27">
            <v>0</v>
          </cell>
          <cell r="R27">
            <v>0</v>
          </cell>
          <cell r="S27">
            <v>9392.1001926782264</v>
          </cell>
          <cell r="T27">
            <v>9392.1001926782264</v>
          </cell>
          <cell r="U27">
            <v>0</v>
          </cell>
          <cell r="V27">
            <v>0</v>
          </cell>
          <cell r="W27">
            <v>0</v>
          </cell>
          <cell r="X27">
            <v>0</v>
          </cell>
          <cell r="Y27">
            <v>0</v>
          </cell>
          <cell r="Z27">
            <v>0</v>
          </cell>
          <cell r="AA27">
            <v>0</v>
          </cell>
          <cell r="AB27">
            <v>0</v>
          </cell>
          <cell r="AC27">
            <v>0</v>
          </cell>
          <cell r="AD27">
            <v>0</v>
          </cell>
          <cell r="AE27">
            <v>0</v>
          </cell>
          <cell r="AF27">
            <v>0</v>
          </cell>
        </row>
        <row r="28">
          <cell r="D28">
            <v>0</v>
          </cell>
          <cell r="E28">
            <v>0</v>
          </cell>
          <cell r="F28">
            <v>0</v>
          </cell>
          <cell r="G28">
            <v>52281.690140845065</v>
          </cell>
          <cell r="H28">
            <v>52281.690140845065</v>
          </cell>
          <cell r="I28">
            <v>54516.096579476856</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row>
        <row r="29">
          <cell r="D29">
            <v>0</v>
          </cell>
          <cell r="E29">
            <v>0</v>
          </cell>
          <cell r="F29">
            <v>0</v>
          </cell>
          <cell r="G29">
            <v>62927.565392354118</v>
          </cell>
          <cell r="H29">
            <v>62927.565392354118</v>
          </cell>
          <cell r="I29">
            <v>60949.698189134804</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row>
        <row r="30">
          <cell r="D30">
            <v>0</v>
          </cell>
          <cell r="E30">
            <v>0</v>
          </cell>
          <cell r="F30">
            <v>0</v>
          </cell>
          <cell r="G30">
            <v>74327.967806841043</v>
          </cell>
          <cell r="H30">
            <v>74327.967806841043</v>
          </cell>
          <cell r="I30">
            <v>71631.790744466794</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row>
        <row r="31">
          <cell r="D31">
            <v>0</v>
          </cell>
          <cell r="E31">
            <v>0</v>
          </cell>
          <cell r="F31">
            <v>0</v>
          </cell>
          <cell r="G31">
            <v>80128.772635814879</v>
          </cell>
          <cell r="H31">
            <v>80128.772635814879</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row>
        <row r="32">
          <cell r="D32">
            <v>0</v>
          </cell>
          <cell r="E32">
            <v>0</v>
          </cell>
          <cell r="F32">
            <v>0</v>
          </cell>
          <cell r="G32">
            <v>79021.126760563377</v>
          </cell>
          <cell r="H32">
            <v>79021.126760563377</v>
          </cell>
          <cell r="I32">
            <v>59808.853118712272</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row>
        <row r="33">
          <cell r="D33">
            <v>0</v>
          </cell>
          <cell r="E33">
            <v>0</v>
          </cell>
          <cell r="F33">
            <v>0</v>
          </cell>
          <cell r="G33">
            <v>85366.197183098586</v>
          </cell>
          <cell r="H33">
            <v>85366.197183098586</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row>
        <row r="34">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16712.524084778419</v>
          </cell>
          <cell r="T34">
            <v>16712.524084778419</v>
          </cell>
          <cell r="U34">
            <v>0</v>
          </cell>
          <cell r="V34">
            <v>0</v>
          </cell>
          <cell r="W34">
            <v>0</v>
          </cell>
          <cell r="X34">
            <v>0</v>
          </cell>
          <cell r="Y34">
            <v>0</v>
          </cell>
          <cell r="Z34">
            <v>0</v>
          </cell>
          <cell r="AA34">
            <v>0</v>
          </cell>
          <cell r="AB34">
            <v>0</v>
          </cell>
          <cell r="AC34">
            <v>0</v>
          </cell>
          <cell r="AD34">
            <v>0</v>
          </cell>
          <cell r="AE34">
            <v>0</v>
          </cell>
          <cell r="AF34">
            <v>0</v>
          </cell>
        </row>
        <row r="35">
          <cell r="D35">
            <v>0</v>
          </cell>
          <cell r="E35">
            <v>0</v>
          </cell>
          <cell r="F35">
            <v>0</v>
          </cell>
          <cell r="G35">
            <v>0</v>
          </cell>
          <cell r="H35">
            <v>0</v>
          </cell>
          <cell r="I35">
            <v>65410.462776659951</v>
          </cell>
          <cell r="J35">
            <v>0</v>
          </cell>
          <cell r="K35">
            <v>0</v>
          </cell>
          <cell r="L35">
            <v>0</v>
          </cell>
          <cell r="M35">
            <v>0</v>
          </cell>
          <cell r="N35">
            <v>0</v>
          </cell>
          <cell r="O35">
            <v>0</v>
          </cell>
          <cell r="P35">
            <v>0</v>
          </cell>
          <cell r="Q35">
            <v>0</v>
          </cell>
          <cell r="R35">
            <v>0</v>
          </cell>
          <cell r="S35">
            <v>19553.757225433525</v>
          </cell>
          <cell r="T35">
            <v>19553.757225433525</v>
          </cell>
          <cell r="U35">
            <v>0</v>
          </cell>
          <cell r="V35">
            <v>0</v>
          </cell>
          <cell r="W35">
            <v>0</v>
          </cell>
          <cell r="X35">
            <v>0</v>
          </cell>
          <cell r="Y35">
            <v>0</v>
          </cell>
          <cell r="Z35">
            <v>0</v>
          </cell>
          <cell r="AA35">
            <v>0</v>
          </cell>
          <cell r="AB35">
            <v>0</v>
          </cell>
          <cell r="AC35">
            <v>0</v>
          </cell>
          <cell r="AD35">
            <v>0</v>
          </cell>
          <cell r="AE35">
            <v>0</v>
          </cell>
          <cell r="AF35">
            <v>0</v>
          </cell>
        </row>
        <row r="36">
          <cell r="D36">
            <v>0</v>
          </cell>
          <cell r="E36">
            <v>0</v>
          </cell>
          <cell r="F36">
            <v>0</v>
          </cell>
          <cell r="G36">
            <v>61434.60764587525</v>
          </cell>
          <cell r="H36">
            <v>61434.60764587525</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row>
        <row r="37">
          <cell r="D37">
            <v>0</v>
          </cell>
          <cell r="E37">
            <v>0</v>
          </cell>
          <cell r="F37">
            <v>0</v>
          </cell>
          <cell r="G37">
            <v>106677.06237424546</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row>
        <row r="38">
          <cell r="D38">
            <v>0</v>
          </cell>
          <cell r="E38">
            <v>0</v>
          </cell>
          <cell r="F38">
            <v>0</v>
          </cell>
          <cell r="G38">
            <v>102874.24547283702</v>
          </cell>
          <cell r="H38">
            <v>0</v>
          </cell>
          <cell r="I38">
            <v>0</v>
          </cell>
          <cell r="J38">
            <v>0</v>
          </cell>
          <cell r="K38">
            <v>0</v>
          </cell>
          <cell r="L38">
            <v>0</v>
          </cell>
          <cell r="M38">
            <v>0</v>
          </cell>
          <cell r="N38">
            <v>0</v>
          </cell>
          <cell r="O38">
            <v>0</v>
          </cell>
          <cell r="P38">
            <v>0</v>
          </cell>
          <cell r="Q38">
            <v>0</v>
          </cell>
          <cell r="R38">
            <v>0</v>
          </cell>
          <cell r="S38">
            <v>0</v>
          </cell>
          <cell r="T38">
            <v>0</v>
          </cell>
          <cell r="U38">
            <v>84744.186046511633</v>
          </cell>
          <cell r="V38">
            <v>84744.186046511633</v>
          </cell>
          <cell r="W38">
            <v>0</v>
          </cell>
          <cell r="X38">
            <v>0</v>
          </cell>
          <cell r="Y38">
            <v>0</v>
          </cell>
          <cell r="Z38">
            <v>0</v>
          </cell>
          <cell r="AA38">
            <v>0</v>
          </cell>
          <cell r="AB38">
            <v>0</v>
          </cell>
          <cell r="AC38">
            <v>0</v>
          </cell>
          <cell r="AD38">
            <v>0</v>
          </cell>
          <cell r="AE38">
            <v>0</v>
          </cell>
          <cell r="AF38">
            <v>0</v>
          </cell>
        </row>
        <row r="39">
          <cell r="D39">
            <v>0</v>
          </cell>
          <cell r="E39">
            <v>0</v>
          </cell>
          <cell r="F39">
            <v>0</v>
          </cell>
          <cell r="G39">
            <v>148036.21730382292</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row>
        <row r="40">
          <cell r="D40">
            <v>0</v>
          </cell>
          <cell r="E40">
            <v>0</v>
          </cell>
          <cell r="F40">
            <v>0</v>
          </cell>
          <cell r="G40">
            <v>94145.875251509045</v>
          </cell>
          <cell r="H40">
            <v>94145.875251509045</v>
          </cell>
          <cell r="I40">
            <v>105614.68812877263</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row>
        <row r="41">
          <cell r="D41">
            <v>0</v>
          </cell>
          <cell r="E41">
            <v>0</v>
          </cell>
          <cell r="F41">
            <v>0</v>
          </cell>
          <cell r="G41">
            <v>125455.73440643863</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row>
        <row r="42">
          <cell r="D42">
            <v>120607</v>
          </cell>
          <cell r="E42">
            <v>120607</v>
          </cell>
          <cell r="F42">
            <v>0</v>
          </cell>
          <cell r="G42">
            <v>0</v>
          </cell>
          <cell r="H42">
            <v>115585.51307847082</v>
          </cell>
          <cell r="I42">
            <v>112320.92555331992</v>
          </cell>
          <cell r="J42">
            <v>43474.025974025972</v>
          </cell>
          <cell r="K42">
            <v>43474.025974025972</v>
          </cell>
          <cell r="L42">
            <v>60797.514241325734</v>
          </cell>
          <cell r="M42">
            <v>60797.514241325734</v>
          </cell>
          <cell r="N42">
            <v>0</v>
          </cell>
          <cell r="O42">
            <v>80995.238095238092</v>
          </cell>
          <cell r="P42">
            <v>80995.238095238092</v>
          </cell>
          <cell r="Q42">
            <v>72297.813977929589</v>
          </cell>
          <cell r="R42">
            <v>72297.813977929589</v>
          </cell>
          <cell r="S42">
            <v>29819.460500963392</v>
          </cell>
          <cell r="T42">
            <v>29819.460500963392</v>
          </cell>
          <cell r="U42">
            <v>60530.232558139534</v>
          </cell>
          <cell r="V42">
            <v>60530.232558139534</v>
          </cell>
          <cell r="W42">
            <v>34949.395348837214</v>
          </cell>
          <cell r="X42">
            <v>34949.395348837214</v>
          </cell>
          <cell r="Y42">
            <v>0</v>
          </cell>
          <cell r="Z42">
            <v>0</v>
          </cell>
          <cell r="AA42">
            <v>0</v>
          </cell>
          <cell r="AB42">
            <v>0</v>
          </cell>
          <cell r="AC42">
            <v>0</v>
          </cell>
          <cell r="AD42">
            <v>0</v>
          </cell>
          <cell r="AE42">
            <v>0</v>
          </cell>
          <cell r="AF42">
            <v>0</v>
          </cell>
        </row>
        <row r="43">
          <cell r="D43">
            <v>137205</v>
          </cell>
          <cell r="E43">
            <v>137205</v>
          </cell>
          <cell r="F43">
            <v>0</v>
          </cell>
          <cell r="G43">
            <v>120530.18108651911</v>
          </cell>
          <cell r="H43">
            <v>0</v>
          </cell>
          <cell r="I43">
            <v>0</v>
          </cell>
          <cell r="J43">
            <v>54772.727272727272</v>
          </cell>
          <cell r="K43">
            <v>54772.727272727272</v>
          </cell>
          <cell r="L43">
            <v>75841.532884515793</v>
          </cell>
          <cell r="M43">
            <v>75841.532884515793</v>
          </cell>
          <cell r="N43">
            <v>75841.532884515793</v>
          </cell>
          <cell r="O43">
            <v>109246.47619047618</v>
          </cell>
          <cell r="P43">
            <v>109246.47619047618</v>
          </cell>
          <cell r="Q43">
            <v>90371.986337362061</v>
          </cell>
          <cell r="R43">
            <v>90371.986337362061</v>
          </cell>
          <cell r="S43">
            <v>37274.181117533721</v>
          </cell>
          <cell r="T43">
            <v>37274.181117533721</v>
          </cell>
          <cell r="U43">
            <v>84744.186046511633</v>
          </cell>
          <cell r="V43">
            <v>84744.186046511633</v>
          </cell>
          <cell r="W43">
            <v>42288.79069767442</v>
          </cell>
          <cell r="X43">
            <v>42288.79069767442</v>
          </cell>
          <cell r="Y43">
            <v>0</v>
          </cell>
          <cell r="Z43">
            <v>0</v>
          </cell>
          <cell r="AA43">
            <v>0</v>
          </cell>
          <cell r="AB43">
            <v>0</v>
          </cell>
          <cell r="AC43">
            <v>0</v>
          </cell>
          <cell r="AD43">
            <v>0</v>
          </cell>
          <cell r="AE43">
            <v>0</v>
          </cell>
          <cell r="AF43">
            <v>0</v>
          </cell>
        </row>
        <row r="44">
          <cell r="D44">
            <v>0</v>
          </cell>
          <cell r="E44">
            <v>0</v>
          </cell>
          <cell r="F44">
            <v>0</v>
          </cell>
          <cell r="G44">
            <v>178077.46478873238</v>
          </cell>
          <cell r="H44">
            <v>178077.46478873238</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row>
        <row r="45">
          <cell r="D45">
            <v>102591</v>
          </cell>
          <cell r="E45">
            <v>102591</v>
          </cell>
          <cell r="F45">
            <v>0</v>
          </cell>
          <cell r="G45">
            <v>108017.10261569415</v>
          </cell>
          <cell r="H45">
            <v>108017.10261569415</v>
          </cell>
          <cell r="I45">
            <v>117225.35211267605</v>
          </cell>
          <cell r="J45">
            <v>43474.025974025972</v>
          </cell>
          <cell r="K45">
            <v>43474.025974025972</v>
          </cell>
          <cell r="L45">
            <v>59253.236664940443</v>
          </cell>
          <cell r="M45">
            <v>59253.236664940443</v>
          </cell>
          <cell r="N45">
            <v>59253.236664940443</v>
          </cell>
          <cell r="O45">
            <v>80995.238095238092</v>
          </cell>
          <cell r="P45">
            <v>80995.238095238092</v>
          </cell>
          <cell r="Q45">
            <v>72297.813977929589</v>
          </cell>
          <cell r="R45">
            <v>72297.813977929589</v>
          </cell>
          <cell r="S45">
            <v>29819.460500963392</v>
          </cell>
          <cell r="T45">
            <v>29819.460500963392</v>
          </cell>
          <cell r="U45">
            <v>60530.232558139534</v>
          </cell>
          <cell r="V45">
            <v>60530.232558139534</v>
          </cell>
          <cell r="W45">
            <v>34949.395348837214</v>
          </cell>
          <cell r="X45">
            <v>34949.395348837214</v>
          </cell>
          <cell r="Y45">
            <v>0</v>
          </cell>
          <cell r="Z45">
            <v>0</v>
          </cell>
          <cell r="AA45">
            <v>0</v>
          </cell>
          <cell r="AB45">
            <v>0</v>
          </cell>
          <cell r="AC45">
            <v>0</v>
          </cell>
          <cell r="AD45">
            <v>0</v>
          </cell>
          <cell r="AE45">
            <v>0</v>
          </cell>
          <cell r="AF45">
            <v>0</v>
          </cell>
        </row>
        <row r="46">
          <cell r="D46">
            <v>0</v>
          </cell>
          <cell r="E46">
            <v>0</v>
          </cell>
          <cell r="F46">
            <v>0</v>
          </cell>
          <cell r="G46">
            <v>138264.58752515088</v>
          </cell>
          <cell r="H46">
            <v>138264.58752515088</v>
          </cell>
          <cell r="I46">
            <v>100292.7565392354</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row>
        <row r="47">
          <cell r="D47">
            <v>50127</v>
          </cell>
          <cell r="E47">
            <v>50127</v>
          </cell>
          <cell r="F47">
            <v>50127</v>
          </cell>
          <cell r="G47">
            <v>52025.150905432594</v>
          </cell>
          <cell r="H47">
            <v>52025.150905432594</v>
          </cell>
          <cell r="I47">
            <v>47719.31589537223</v>
          </cell>
          <cell r="J47">
            <v>20422.077922077922</v>
          </cell>
          <cell r="K47">
            <v>20422.077922077922</v>
          </cell>
          <cell r="L47">
            <v>21750.388399792853</v>
          </cell>
          <cell r="M47">
            <v>21750.388399792853</v>
          </cell>
          <cell r="N47">
            <v>21750.388399792853</v>
          </cell>
          <cell r="O47">
            <v>32159.238095238095</v>
          </cell>
          <cell r="P47">
            <v>32159.238095238095</v>
          </cell>
          <cell r="Q47">
            <v>32069.075144508668</v>
          </cell>
          <cell r="R47">
            <v>32069.075144508668</v>
          </cell>
          <cell r="S47">
            <v>12421.001926782274</v>
          </cell>
          <cell r="T47">
            <v>12806.358381502891</v>
          </cell>
          <cell r="U47">
            <v>21330.232558139534</v>
          </cell>
          <cell r="V47">
            <v>21330.232558139534</v>
          </cell>
          <cell r="W47">
            <v>13644</v>
          </cell>
          <cell r="X47">
            <v>13644</v>
          </cell>
          <cell r="Y47">
            <v>0</v>
          </cell>
          <cell r="Z47">
            <v>0</v>
          </cell>
          <cell r="AA47">
            <v>0</v>
          </cell>
          <cell r="AB47">
            <v>0</v>
          </cell>
          <cell r="AC47">
            <v>0</v>
          </cell>
          <cell r="AD47">
            <v>0</v>
          </cell>
          <cell r="AE47">
            <v>0</v>
          </cell>
          <cell r="AF47">
            <v>0</v>
          </cell>
        </row>
        <row r="48">
          <cell r="D48">
            <v>0</v>
          </cell>
          <cell r="E48">
            <v>0</v>
          </cell>
          <cell r="F48">
            <v>0</v>
          </cell>
          <cell r="G48">
            <v>56706.237424547282</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row>
        <row r="49">
          <cell r="D49">
            <v>62498</v>
          </cell>
          <cell r="E49">
            <v>62498</v>
          </cell>
          <cell r="F49">
            <v>62498</v>
          </cell>
          <cell r="G49">
            <v>60908.450704225346</v>
          </cell>
          <cell r="H49">
            <v>60908.450704225346</v>
          </cell>
          <cell r="I49">
            <v>58349.09456740442</v>
          </cell>
          <cell r="J49">
            <v>22889.610389610389</v>
          </cell>
          <cell r="K49">
            <v>22889.610389610389</v>
          </cell>
          <cell r="L49">
            <v>27757.63852925945</v>
          </cell>
          <cell r="M49">
            <v>27757.63852925945</v>
          </cell>
          <cell r="N49">
            <v>27757.63852925945</v>
          </cell>
          <cell r="O49">
            <v>36983.238095238092</v>
          </cell>
          <cell r="P49">
            <v>36983.238095238092</v>
          </cell>
          <cell r="Q49">
            <v>37200.352075669995</v>
          </cell>
          <cell r="R49">
            <v>37200.352075669995</v>
          </cell>
          <cell r="S49">
            <v>14284.277456647398</v>
          </cell>
          <cell r="T49">
            <v>14284.200385356455</v>
          </cell>
          <cell r="U49">
            <v>25172.093023255813</v>
          </cell>
          <cell r="V49">
            <v>25172.093023255813</v>
          </cell>
          <cell r="W49">
            <v>15369.255813953489</v>
          </cell>
          <cell r="X49">
            <v>15369.255813953489</v>
          </cell>
          <cell r="Y49">
            <v>0</v>
          </cell>
          <cell r="Z49">
            <v>0</v>
          </cell>
          <cell r="AA49">
            <v>0</v>
          </cell>
          <cell r="AB49">
            <v>0</v>
          </cell>
          <cell r="AC49">
            <v>0</v>
          </cell>
          <cell r="AD49">
            <v>0</v>
          </cell>
          <cell r="AE49">
            <v>0</v>
          </cell>
          <cell r="AF49">
            <v>0</v>
          </cell>
        </row>
        <row r="50">
          <cell r="D50">
            <v>79616</v>
          </cell>
          <cell r="E50">
            <v>79616</v>
          </cell>
          <cell r="F50">
            <v>79616</v>
          </cell>
          <cell r="G50">
            <v>75646.881287726355</v>
          </cell>
          <cell r="H50">
            <v>75646.881287726355</v>
          </cell>
          <cell r="I50">
            <v>74968.812877263583</v>
          </cell>
          <cell r="J50">
            <v>29512.987012987014</v>
          </cell>
          <cell r="K50">
            <v>29512.987012987014</v>
          </cell>
          <cell r="L50">
            <v>38684.619368202999</v>
          </cell>
          <cell r="M50">
            <v>38684.619368202999</v>
          </cell>
          <cell r="N50">
            <v>38684.619368202999</v>
          </cell>
          <cell r="O50">
            <v>48910.285714285717</v>
          </cell>
          <cell r="P50">
            <v>48910.285714285717</v>
          </cell>
          <cell r="Q50">
            <v>50056.657908565423</v>
          </cell>
          <cell r="R50">
            <v>50056.657908565423</v>
          </cell>
          <cell r="S50">
            <v>19553.757225433525</v>
          </cell>
          <cell r="T50">
            <v>19553.757225433525</v>
          </cell>
          <cell r="U50">
            <v>37125.58139534884</v>
          </cell>
          <cell r="V50">
            <v>37125.58139534884</v>
          </cell>
          <cell r="W50">
            <v>20380.093023255817</v>
          </cell>
          <cell r="X50">
            <v>20380.093023255817</v>
          </cell>
          <cell r="Y50">
            <v>0</v>
          </cell>
          <cell r="Z50">
            <v>0</v>
          </cell>
          <cell r="AA50">
            <v>0</v>
          </cell>
          <cell r="AB50">
            <v>0</v>
          </cell>
          <cell r="AC50">
            <v>0</v>
          </cell>
          <cell r="AD50">
            <v>0</v>
          </cell>
          <cell r="AE50">
            <v>0</v>
          </cell>
          <cell r="AF50">
            <v>0</v>
          </cell>
        </row>
        <row r="51">
          <cell r="D51">
            <v>92045</v>
          </cell>
          <cell r="E51">
            <v>92045</v>
          </cell>
          <cell r="F51">
            <v>92045</v>
          </cell>
          <cell r="G51">
            <v>88574.44668008048</v>
          </cell>
          <cell r="H51">
            <v>88574.44668008048</v>
          </cell>
          <cell r="I51">
            <v>94223.340040241441</v>
          </cell>
          <cell r="J51">
            <v>34480.519480519477</v>
          </cell>
          <cell r="K51">
            <v>34480.519480519477</v>
          </cell>
          <cell r="L51">
            <v>44847.229414810972</v>
          </cell>
          <cell r="M51">
            <v>44847.229414810972</v>
          </cell>
          <cell r="N51">
            <v>44847.229414810972</v>
          </cell>
          <cell r="O51">
            <v>56246.666666666664</v>
          </cell>
          <cell r="P51">
            <v>56246.666666666664</v>
          </cell>
          <cell r="Q51">
            <v>60248.365738307933</v>
          </cell>
          <cell r="R51">
            <v>60248.365738307933</v>
          </cell>
          <cell r="S51">
            <v>23855.49132947977</v>
          </cell>
          <cell r="T51">
            <v>23855.49132947977</v>
          </cell>
          <cell r="U51">
            <v>46827.906976744183</v>
          </cell>
          <cell r="V51">
            <v>46827.906976744183</v>
          </cell>
          <cell r="W51">
            <v>20132.372093023256</v>
          </cell>
          <cell r="X51">
            <v>20132.372093023256</v>
          </cell>
          <cell r="Y51">
            <v>0</v>
          </cell>
          <cell r="Z51">
            <v>0</v>
          </cell>
          <cell r="AA51">
            <v>0</v>
          </cell>
          <cell r="AB51">
            <v>0</v>
          </cell>
          <cell r="AC51">
            <v>0</v>
          </cell>
          <cell r="AD51">
            <v>0</v>
          </cell>
          <cell r="AE51">
            <v>0</v>
          </cell>
          <cell r="AF51">
            <v>0</v>
          </cell>
        </row>
        <row r="52">
          <cell r="D52">
            <v>112283</v>
          </cell>
          <cell r="E52">
            <v>112283</v>
          </cell>
          <cell r="F52">
            <v>112283</v>
          </cell>
          <cell r="G52">
            <v>101300.80482897384</v>
          </cell>
          <cell r="H52">
            <v>101300.80482897384</v>
          </cell>
          <cell r="I52">
            <v>0</v>
          </cell>
          <cell r="J52">
            <v>43474.025974025972</v>
          </cell>
          <cell r="K52">
            <v>43474.025974025972</v>
          </cell>
          <cell r="L52">
            <v>60797.514241325734</v>
          </cell>
          <cell r="M52">
            <v>60797.514241325734</v>
          </cell>
          <cell r="N52">
            <v>60797.514241325734</v>
          </cell>
          <cell r="O52">
            <v>80995.238095238092</v>
          </cell>
          <cell r="P52">
            <v>80995.238095238092</v>
          </cell>
          <cell r="Q52">
            <v>72297.813977929589</v>
          </cell>
          <cell r="R52">
            <v>72297.813977929589</v>
          </cell>
          <cell r="S52">
            <v>29819.460500963392</v>
          </cell>
          <cell r="T52">
            <v>29819.460500963392</v>
          </cell>
          <cell r="U52">
            <v>60530.232558139534</v>
          </cell>
          <cell r="V52">
            <v>60530.232558139534</v>
          </cell>
          <cell r="W52">
            <v>34949.395348837214</v>
          </cell>
          <cell r="X52">
            <v>34949.395348837214</v>
          </cell>
          <cell r="Y52">
            <v>0</v>
          </cell>
          <cell r="Z52">
            <v>0</v>
          </cell>
          <cell r="AA52">
            <v>0</v>
          </cell>
          <cell r="AB52">
            <v>0</v>
          </cell>
          <cell r="AC52">
            <v>0</v>
          </cell>
          <cell r="AD52">
            <v>0</v>
          </cell>
          <cell r="AE52">
            <v>0</v>
          </cell>
          <cell r="AF52">
            <v>0</v>
          </cell>
        </row>
        <row r="53">
          <cell r="D53">
            <v>0</v>
          </cell>
          <cell r="E53">
            <v>0</v>
          </cell>
          <cell r="F53">
            <v>0</v>
          </cell>
          <cell r="G53">
            <v>117279.67806841046</v>
          </cell>
          <cell r="H53">
            <v>117279.67806841046</v>
          </cell>
          <cell r="I53">
            <v>83580.482897384296</v>
          </cell>
          <cell r="J53">
            <v>0</v>
          </cell>
          <cell r="K53">
            <v>0</v>
          </cell>
          <cell r="L53">
            <v>56136.716727084407</v>
          </cell>
          <cell r="M53">
            <v>56136.716727084407</v>
          </cell>
          <cell r="N53">
            <v>56136.716727084407</v>
          </cell>
          <cell r="O53">
            <v>0</v>
          </cell>
          <cell r="P53">
            <v>0</v>
          </cell>
          <cell r="Q53">
            <v>0</v>
          </cell>
          <cell r="R53">
            <v>0</v>
          </cell>
          <cell r="S53">
            <v>0</v>
          </cell>
          <cell r="T53">
            <v>0</v>
          </cell>
          <cell r="U53">
            <v>60530.232558139534</v>
          </cell>
          <cell r="V53">
            <v>60530.232558139534</v>
          </cell>
          <cell r="W53">
            <v>0</v>
          </cell>
          <cell r="X53">
            <v>0</v>
          </cell>
          <cell r="Y53">
            <v>0</v>
          </cell>
          <cell r="Z53">
            <v>0</v>
          </cell>
          <cell r="AA53">
            <v>0</v>
          </cell>
          <cell r="AB53">
            <v>0</v>
          </cell>
          <cell r="AC53">
            <v>0</v>
          </cell>
          <cell r="AD53">
            <v>0</v>
          </cell>
          <cell r="AE53">
            <v>0</v>
          </cell>
          <cell r="AF53">
            <v>0</v>
          </cell>
        </row>
        <row r="54">
          <cell r="D54">
            <v>0</v>
          </cell>
          <cell r="E54">
            <v>0</v>
          </cell>
          <cell r="F54">
            <v>0</v>
          </cell>
          <cell r="G54">
            <v>72323.943661971833</v>
          </cell>
          <cell r="H54">
            <v>72323.943661971833</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row>
        <row r="55">
          <cell r="D55">
            <v>0</v>
          </cell>
          <cell r="E55">
            <v>0</v>
          </cell>
          <cell r="F55">
            <v>0</v>
          </cell>
          <cell r="G55">
            <v>91822.937625754523</v>
          </cell>
          <cell r="H55">
            <v>91822.937625754523</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row>
        <row r="56">
          <cell r="D56">
            <v>117068</v>
          </cell>
          <cell r="E56">
            <v>117068</v>
          </cell>
          <cell r="F56">
            <v>0</v>
          </cell>
          <cell r="G56">
            <v>99991.951710261565</v>
          </cell>
          <cell r="H56">
            <v>99991.951710261565</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row>
        <row r="57">
          <cell r="D57">
            <v>0</v>
          </cell>
          <cell r="E57">
            <v>0</v>
          </cell>
          <cell r="F57">
            <v>0</v>
          </cell>
          <cell r="G57">
            <v>135878.26961770622</v>
          </cell>
          <cell r="H57">
            <v>135878.26961770622</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row>
        <row r="58">
          <cell r="D58">
            <v>0</v>
          </cell>
          <cell r="E58">
            <v>0</v>
          </cell>
          <cell r="F58">
            <v>0</v>
          </cell>
          <cell r="G58">
            <v>0</v>
          </cell>
          <cell r="H58">
            <v>0</v>
          </cell>
          <cell r="I58">
            <v>0</v>
          </cell>
          <cell r="J58">
            <v>0</v>
          </cell>
          <cell r="K58">
            <v>0</v>
          </cell>
          <cell r="L58">
            <v>48601.760745727595</v>
          </cell>
          <cell r="M58">
            <v>48601.760745727595</v>
          </cell>
          <cell r="N58">
            <v>48601.760745727595</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row>
        <row r="59">
          <cell r="D59">
            <v>0</v>
          </cell>
          <cell r="E59">
            <v>0</v>
          </cell>
          <cell r="F59">
            <v>0</v>
          </cell>
          <cell r="G59">
            <v>0</v>
          </cell>
          <cell r="H59">
            <v>0</v>
          </cell>
          <cell r="I59">
            <v>0</v>
          </cell>
          <cell r="J59">
            <v>0</v>
          </cell>
          <cell r="K59">
            <v>0</v>
          </cell>
          <cell r="L59">
            <v>60797.514241325734</v>
          </cell>
          <cell r="M59">
            <v>60797.514241325734</v>
          </cell>
          <cell r="N59">
            <v>0</v>
          </cell>
          <cell r="O59">
            <v>0</v>
          </cell>
          <cell r="P59">
            <v>0</v>
          </cell>
          <cell r="Q59">
            <v>0</v>
          </cell>
          <cell r="R59">
            <v>0</v>
          </cell>
          <cell r="S59">
            <v>0</v>
          </cell>
          <cell r="T59">
            <v>0</v>
          </cell>
          <cell r="U59">
            <v>60530.232558139534</v>
          </cell>
          <cell r="V59">
            <v>60530.232558139534</v>
          </cell>
          <cell r="W59">
            <v>0</v>
          </cell>
          <cell r="X59">
            <v>0</v>
          </cell>
          <cell r="Y59">
            <v>0</v>
          </cell>
          <cell r="Z59">
            <v>0</v>
          </cell>
          <cell r="AA59">
            <v>0</v>
          </cell>
          <cell r="AB59">
            <v>0</v>
          </cell>
          <cell r="AC59">
            <v>0</v>
          </cell>
          <cell r="AD59">
            <v>0</v>
          </cell>
          <cell r="AE59">
            <v>0</v>
          </cell>
          <cell r="AF59">
            <v>0</v>
          </cell>
        </row>
        <row r="60">
          <cell r="D60">
            <v>0</v>
          </cell>
          <cell r="E60">
            <v>0</v>
          </cell>
          <cell r="F60">
            <v>0</v>
          </cell>
          <cell r="G60">
            <v>118707.24346076458</v>
          </cell>
          <cell r="H60">
            <v>118707.24346076458</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row>
        <row r="61">
          <cell r="D61">
            <v>55412</v>
          </cell>
          <cell r="E61">
            <v>55412</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row>
        <row r="62">
          <cell r="D62">
            <v>0</v>
          </cell>
          <cell r="E62">
            <v>0</v>
          </cell>
          <cell r="F62">
            <v>0</v>
          </cell>
          <cell r="G62">
            <v>89745.472837022127</v>
          </cell>
          <cell r="H62">
            <v>89745.472837022127</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row>
        <row r="63">
          <cell r="D63">
            <v>88899</v>
          </cell>
          <cell r="E63">
            <v>88899</v>
          </cell>
          <cell r="F63">
            <v>0</v>
          </cell>
          <cell r="G63">
            <v>87291.750503018106</v>
          </cell>
          <cell r="H63">
            <v>87291.750503018106</v>
          </cell>
          <cell r="I63">
            <v>0</v>
          </cell>
          <cell r="J63">
            <v>0</v>
          </cell>
          <cell r="K63">
            <v>0</v>
          </cell>
          <cell r="L63">
            <v>0</v>
          </cell>
          <cell r="M63">
            <v>0</v>
          </cell>
          <cell r="N63">
            <v>0</v>
          </cell>
          <cell r="O63">
            <v>0</v>
          </cell>
          <cell r="P63">
            <v>0</v>
          </cell>
          <cell r="Q63">
            <v>0</v>
          </cell>
          <cell r="R63">
            <v>0</v>
          </cell>
          <cell r="S63">
            <v>0</v>
          </cell>
          <cell r="T63">
            <v>0</v>
          </cell>
          <cell r="U63">
            <v>46827.906976744183</v>
          </cell>
          <cell r="V63">
            <v>46827.906976744183</v>
          </cell>
          <cell r="W63">
            <v>0</v>
          </cell>
          <cell r="X63">
            <v>0</v>
          </cell>
          <cell r="Y63">
            <v>0</v>
          </cell>
          <cell r="Z63">
            <v>0</v>
          </cell>
          <cell r="AA63">
            <v>0</v>
          </cell>
          <cell r="AB63">
            <v>0</v>
          </cell>
          <cell r="AC63">
            <v>0</v>
          </cell>
          <cell r="AD63">
            <v>0</v>
          </cell>
          <cell r="AE63">
            <v>0</v>
          </cell>
          <cell r="AF63">
            <v>0</v>
          </cell>
        </row>
        <row r="64">
          <cell r="D64">
            <v>100614</v>
          </cell>
          <cell r="E64">
            <v>100614</v>
          </cell>
          <cell r="F64">
            <v>0</v>
          </cell>
          <cell r="G64">
            <v>104177.06237424546</v>
          </cell>
          <cell r="H64">
            <v>104177.06237424546</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row>
        <row r="65">
          <cell r="D65">
            <v>0</v>
          </cell>
          <cell r="E65">
            <v>0</v>
          </cell>
          <cell r="F65">
            <v>0</v>
          </cell>
          <cell r="G65">
            <v>125044.26559356136</v>
          </cell>
          <cell r="H65">
            <v>125044.26559356136</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row>
        <row r="66">
          <cell r="D66">
            <v>92045</v>
          </cell>
          <cell r="E66">
            <v>0</v>
          </cell>
          <cell r="F66">
            <v>0</v>
          </cell>
          <cell r="G66">
            <v>88574.587525150899</v>
          </cell>
          <cell r="H66">
            <v>0</v>
          </cell>
          <cell r="I66">
            <v>0</v>
          </cell>
          <cell r="J66">
            <v>0</v>
          </cell>
          <cell r="K66">
            <v>0</v>
          </cell>
          <cell r="L66">
            <v>44847.229414810972</v>
          </cell>
          <cell r="M66">
            <v>0</v>
          </cell>
          <cell r="N66">
            <v>0</v>
          </cell>
          <cell r="O66">
            <v>0</v>
          </cell>
          <cell r="P66">
            <v>0</v>
          </cell>
          <cell r="Q66">
            <v>0</v>
          </cell>
          <cell r="R66">
            <v>0</v>
          </cell>
          <cell r="S66">
            <v>0</v>
          </cell>
          <cell r="T66">
            <v>0</v>
          </cell>
          <cell r="U66">
            <v>46827.906976744183</v>
          </cell>
          <cell r="V66">
            <v>0</v>
          </cell>
          <cell r="W66">
            <v>0</v>
          </cell>
          <cell r="X66">
            <v>0</v>
          </cell>
          <cell r="Y66">
            <v>0</v>
          </cell>
          <cell r="Z66">
            <v>0</v>
          </cell>
          <cell r="AA66">
            <v>0</v>
          </cell>
          <cell r="AB66">
            <v>0</v>
          </cell>
          <cell r="AC66">
            <v>0</v>
          </cell>
          <cell r="AD66">
            <v>0</v>
          </cell>
          <cell r="AE66">
            <v>0</v>
          </cell>
          <cell r="AF66">
            <v>0</v>
          </cell>
        </row>
        <row r="67">
          <cell r="D67">
            <v>112283</v>
          </cell>
          <cell r="E67">
            <v>0</v>
          </cell>
          <cell r="F67">
            <v>0</v>
          </cell>
          <cell r="G67">
            <v>101301.28772635813</v>
          </cell>
          <cell r="H67">
            <v>0</v>
          </cell>
          <cell r="I67">
            <v>0</v>
          </cell>
          <cell r="J67">
            <v>0</v>
          </cell>
          <cell r="K67">
            <v>0</v>
          </cell>
          <cell r="L67">
            <v>60797.514241325734</v>
          </cell>
          <cell r="M67">
            <v>0</v>
          </cell>
          <cell r="N67">
            <v>0</v>
          </cell>
          <cell r="O67">
            <v>0</v>
          </cell>
          <cell r="P67">
            <v>0</v>
          </cell>
          <cell r="Q67">
            <v>0</v>
          </cell>
          <cell r="R67">
            <v>0</v>
          </cell>
          <cell r="S67">
            <v>0</v>
          </cell>
          <cell r="T67">
            <v>0</v>
          </cell>
          <cell r="U67">
            <v>60530.232558139534</v>
          </cell>
          <cell r="V67">
            <v>0</v>
          </cell>
          <cell r="W67">
            <v>0</v>
          </cell>
          <cell r="X67">
            <v>0</v>
          </cell>
          <cell r="Y67">
            <v>0</v>
          </cell>
          <cell r="Z67">
            <v>0</v>
          </cell>
          <cell r="AA67">
            <v>0</v>
          </cell>
          <cell r="AB67">
            <v>0</v>
          </cell>
          <cell r="AC67">
            <v>0</v>
          </cell>
          <cell r="AD67">
            <v>0</v>
          </cell>
          <cell r="AE67">
            <v>0</v>
          </cell>
          <cell r="AF67">
            <v>0</v>
          </cell>
        </row>
        <row r="68">
          <cell r="D68">
            <v>92045</v>
          </cell>
          <cell r="E68">
            <v>0</v>
          </cell>
          <cell r="F68">
            <v>0</v>
          </cell>
          <cell r="G68">
            <v>88574.587525150899</v>
          </cell>
          <cell r="H68">
            <v>0</v>
          </cell>
          <cell r="I68">
            <v>0</v>
          </cell>
          <cell r="J68">
            <v>0</v>
          </cell>
          <cell r="K68">
            <v>0</v>
          </cell>
          <cell r="L68">
            <v>44847.229414810972</v>
          </cell>
          <cell r="M68">
            <v>0</v>
          </cell>
          <cell r="N68">
            <v>0</v>
          </cell>
          <cell r="O68">
            <v>0</v>
          </cell>
          <cell r="P68">
            <v>0</v>
          </cell>
          <cell r="Q68">
            <v>0</v>
          </cell>
          <cell r="R68">
            <v>0</v>
          </cell>
          <cell r="S68">
            <v>0</v>
          </cell>
          <cell r="T68">
            <v>0</v>
          </cell>
          <cell r="U68">
            <v>46827.906976744183</v>
          </cell>
          <cell r="V68">
            <v>0</v>
          </cell>
          <cell r="W68">
            <v>0</v>
          </cell>
          <cell r="X68">
            <v>0</v>
          </cell>
          <cell r="Y68">
            <v>0</v>
          </cell>
          <cell r="Z68">
            <v>0</v>
          </cell>
          <cell r="AA68">
            <v>0</v>
          </cell>
          <cell r="AB68">
            <v>0</v>
          </cell>
          <cell r="AC68">
            <v>0</v>
          </cell>
          <cell r="AD68">
            <v>0</v>
          </cell>
          <cell r="AE68">
            <v>0</v>
          </cell>
          <cell r="AF68">
            <v>48600</v>
          </cell>
        </row>
        <row r="69">
          <cell r="D69">
            <v>112283</v>
          </cell>
          <cell r="E69">
            <v>0</v>
          </cell>
          <cell r="F69">
            <v>0</v>
          </cell>
          <cell r="G69">
            <v>101301.28772635813</v>
          </cell>
          <cell r="H69">
            <v>0</v>
          </cell>
          <cell r="I69">
            <v>0</v>
          </cell>
          <cell r="J69">
            <v>0</v>
          </cell>
          <cell r="K69">
            <v>0</v>
          </cell>
          <cell r="L69">
            <v>60797.514241325734</v>
          </cell>
          <cell r="M69">
            <v>0</v>
          </cell>
          <cell r="N69">
            <v>0</v>
          </cell>
          <cell r="O69">
            <v>0</v>
          </cell>
          <cell r="P69">
            <v>0</v>
          </cell>
          <cell r="Q69">
            <v>0</v>
          </cell>
          <cell r="R69">
            <v>0</v>
          </cell>
          <cell r="S69">
            <v>0</v>
          </cell>
          <cell r="T69">
            <v>0</v>
          </cell>
          <cell r="U69">
            <v>60530.232558139534</v>
          </cell>
          <cell r="V69">
            <v>0</v>
          </cell>
          <cell r="W69">
            <v>0</v>
          </cell>
          <cell r="X69">
            <v>0</v>
          </cell>
          <cell r="Y69">
            <v>0</v>
          </cell>
          <cell r="Z69">
            <v>0</v>
          </cell>
          <cell r="AA69">
            <v>0</v>
          </cell>
          <cell r="AB69">
            <v>0</v>
          </cell>
          <cell r="AC69">
            <v>0</v>
          </cell>
          <cell r="AD69">
            <v>0</v>
          </cell>
          <cell r="AE69">
            <v>0</v>
          </cell>
          <cell r="AF69">
            <v>48600</v>
          </cell>
        </row>
        <row r="70">
          <cell r="D70">
            <v>50127</v>
          </cell>
          <cell r="E70">
            <v>0</v>
          </cell>
          <cell r="F70">
            <v>0</v>
          </cell>
          <cell r="G70">
            <v>52025.181086519107</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32400</v>
          </cell>
          <cell r="Z70">
            <v>0</v>
          </cell>
          <cell r="AA70">
            <v>24000</v>
          </cell>
          <cell r="AB70">
            <v>20400</v>
          </cell>
          <cell r="AC70">
            <v>24600</v>
          </cell>
          <cell r="AD70">
            <v>21000</v>
          </cell>
          <cell r="AE70">
            <v>0</v>
          </cell>
          <cell r="AF70">
            <v>34800</v>
          </cell>
        </row>
        <row r="71">
          <cell r="D71">
            <v>50127</v>
          </cell>
          <cell r="E71">
            <v>0</v>
          </cell>
          <cell r="F71">
            <v>0</v>
          </cell>
          <cell r="G71">
            <v>52025.181086519107</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32400</v>
          </cell>
          <cell r="Z71">
            <v>0</v>
          </cell>
          <cell r="AA71">
            <v>26400</v>
          </cell>
          <cell r="AB71">
            <v>22800</v>
          </cell>
          <cell r="AC71">
            <v>29400</v>
          </cell>
          <cell r="AD71">
            <v>22800</v>
          </cell>
          <cell r="AE71">
            <v>0</v>
          </cell>
          <cell r="AF71">
            <v>34800</v>
          </cell>
        </row>
        <row r="72">
          <cell r="D72">
            <v>79616</v>
          </cell>
          <cell r="E72">
            <v>0</v>
          </cell>
          <cell r="F72">
            <v>0</v>
          </cell>
          <cell r="G72">
            <v>75647.183098591544</v>
          </cell>
          <cell r="H72">
            <v>0</v>
          </cell>
          <cell r="I72">
            <v>0</v>
          </cell>
          <cell r="J72">
            <v>0</v>
          </cell>
          <cell r="K72">
            <v>0</v>
          </cell>
          <cell r="L72">
            <v>38684.619368202999</v>
          </cell>
          <cell r="M72">
            <v>0</v>
          </cell>
          <cell r="N72">
            <v>0</v>
          </cell>
          <cell r="O72">
            <v>0</v>
          </cell>
          <cell r="P72">
            <v>0</v>
          </cell>
          <cell r="Q72">
            <v>0</v>
          </cell>
          <cell r="R72">
            <v>0</v>
          </cell>
          <cell r="S72">
            <v>0</v>
          </cell>
          <cell r="T72">
            <v>0</v>
          </cell>
          <cell r="U72">
            <v>37125.58139534884</v>
          </cell>
          <cell r="V72">
            <v>0</v>
          </cell>
          <cell r="W72">
            <v>0</v>
          </cell>
          <cell r="X72">
            <v>0</v>
          </cell>
          <cell r="Y72">
            <v>46800</v>
          </cell>
          <cell r="Z72">
            <v>0</v>
          </cell>
          <cell r="AA72">
            <v>26400</v>
          </cell>
          <cell r="AB72">
            <v>22800</v>
          </cell>
          <cell r="AC72">
            <v>29400</v>
          </cell>
          <cell r="AD72">
            <v>26400</v>
          </cell>
          <cell r="AE72">
            <v>0</v>
          </cell>
          <cell r="AF72">
            <v>48600</v>
          </cell>
        </row>
        <row r="73">
          <cell r="D73">
            <v>79616</v>
          </cell>
          <cell r="E73">
            <v>0</v>
          </cell>
          <cell r="F73">
            <v>0</v>
          </cell>
          <cell r="G73">
            <v>75647.183098591544</v>
          </cell>
          <cell r="H73">
            <v>0</v>
          </cell>
          <cell r="I73">
            <v>0</v>
          </cell>
          <cell r="J73">
            <v>0</v>
          </cell>
          <cell r="K73">
            <v>0</v>
          </cell>
          <cell r="L73">
            <v>38684.619368202999</v>
          </cell>
          <cell r="M73">
            <v>0</v>
          </cell>
          <cell r="N73">
            <v>0</v>
          </cell>
          <cell r="O73">
            <v>0</v>
          </cell>
          <cell r="P73">
            <v>0</v>
          </cell>
          <cell r="Q73">
            <v>0</v>
          </cell>
          <cell r="R73">
            <v>0</v>
          </cell>
          <cell r="S73">
            <v>0</v>
          </cell>
          <cell r="T73">
            <v>0</v>
          </cell>
          <cell r="U73">
            <v>37125.58139534884</v>
          </cell>
          <cell r="V73">
            <v>0</v>
          </cell>
          <cell r="W73">
            <v>0</v>
          </cell>
          <cell r="X73">
            <v>0</v>
          </cell>
          <cell r="Y73">
            <v>46800</v>
          </cell>
          <cell r="Z73">
            <v>0</v>
          </cell>
          <cell r="AA73">
            <v>30000</v>
          </cell>
          <cell r="AB73">
            <v>27600</v>
          </cell>
          <cell r="AC73">
            <v>35400</v>
          </cell>
          <cell r="AD73">
            <v>26400</v>
          </cell>
          <cell r="AE73">
            <v>0</v>
          </cell>
          <cell r="AF73">
            <v>58200</v>
          </cell>
        </row>
        <row r="74">
          <cell r="D74">
            <v>92045</v>
          </cell>
          <cell r="E74">
            <v>0</v>
          </cell>
          <cell r="F74">
            <v>0</v>
          </cell>
          <cell r="G74">
            <v>88574.587525150899</v>
          </cell>
          <cell r="H74">
            <v>0</v>
          </cell>
          <cell r="I74">
            <v>0</v>
          </cell>
          <cell r="J74">
            <v>0</v>
          </cell>
          <cell r="K74">
            <v>0</v>
          </cell>
          <cell r="L74">
            <v>44847.229414810972</v>
          </cell>
          <cell r="M74">
            <v>0</v>
          </cell>
          <cell r="N74">
            <v>0</v>
          </cell>
          <cell r="O74">
            <v>0</v>
          </cell>
          <cell r="P74">
            <v>0</v>
          </cell>
          <cell r="Q74">
            <v>0</v>
          </cell>
          <cell r="R74">
            <v>0</v>
          </cell>
          <cell r="S74">
            <v>0</v>
          </cell>
          <cell r="T74">
            <v>0</v>
          </cell>
          <cell r="U74">
            <v>46827.906976744183</v>
          </cell>
          <cell r="V74">
            <v>0</v>
          </cell>
          <cell r="W74">
            <v>0</v>
          </cell>
          <cell r="X74">
            <v>0</v>
          </cell>
          <cell r="Y74">
            <v>54600</v>
          </cell>
          <cell r="Z74">
            <v>0</v>
          </cell>
          <cell r="AA74">
            <v>33600</v>
          </cell>
          <cell r="AB74">
            <v>27600</v>
          </cell>
          <cell r="AC74">
            <v>37200</v>
          </cell>
          <cell r="AD74">
            <v>34200</v>
          </cell>
          <cell r="AE74">
            <v>0</v>
          </cell>
          <cell r="AF74">
            <v>63600</v>
          </cell>
        </row>
        <row r="75">
          <cell r="D75">
            <v>92045</v>
          </cell>
          <cell r="E75">
            <v>0</v>
          </cell>
          <cell r="F75">
            <v>0</v>
          </cell>
          <cell r="G75">
            <v>88574.587525150899</v>
          </cell>
          <cell r="H75">
            <v>0</v>
          </cell>
          <cell r="I75">
            <v>0</v>
          </cell>
          <cell r="J75">
            <v>0</v>
          </cell>
          <cell r="K75">
            <v>0</v>
          </cell>
          <cell r="L75">
            <v>44847.229414810972</v>
          </cell>
          <cell r="M75">
            <v>0</v>
          </cell>
          <cell r="N75">
            <v>0</v>
          </cell>
          <cell r="O75">
            <v>0</v>
          </cell>
          <cell r="P75">
            <v>0</v>
          </cell>
          <cell r="Q75">
            <v>0</v>
          </cell>
          <cell r="R75">
            <v>0</v>
          </cell>
          <cell r="S75">
            <v>0</v>
          </cell>
          <cell r="T75">
            <v>0</v>
          </cell>
          <cell r="U75">
            <v>46827.906976744183</v>
          </cell>
          <cell r="V75">
            <v>0</v>
          </cell>
          <cell r="W75">
            <v>0</v>
          </cell>
          <cell r="X75">
            <v>0</v>
          </cell>
          <cell r="Y75">
            <v>54600</v>
          </cell>
          <cell r="Z75">
            <v>0</v>
          </cell>
          <cell r="AA75">
            <v>39600</v>
          </cell>
          <cell r="AB75">
            <v>36000</v>
          </cell>
          <cell r="AC75">
            <v>48000</v>
          </cell>
          <cell r="AD75">
            <v>36000</v>
          </cell>
          <cell r="AE75">
            <v>0</v>
          </cell>
          <cell r="AF75">
            <v>78600</v>
          </cell>
        </row>
        <row r="76">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26400</v>
          </cell>
          <cell r="AA76">
            <v>0</v>
          </cell>
          <cell r="AB76">
            <v>0</v>
          </cell>
          <cell r="AC76">
            <v>0</v>
          </cell>
          <cell r="AD76">
            <v>0</v>
          </cell>
          <cell r="AE76">
            <v>0</v>
          </cell>
          <cell r="AF76">
            <v>0</v>
          </cell>
        </row>
        <row r="77">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30000</v>
          </cell>
          <cell r="AA77">
            <v>38400</v>
          </cell>
          <cell r="AB77">
            <v>24000</v>
          </cell>
          <cell r="AC77">
            <v>0</v>
          </cell>
          <cell r="AD77">
            <v>18840</v>
          </cell>
          <cell r="AE77">
            <v>40200</v>
          </cell>
          <cell r="AF77">
            <v>39600</v>
          </cell>
        </row>
        <row r="78">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36000</v>
          </cell>
          <cell r="AA78">
            <v>38400</v>
          </cell>
          <cell r="AB78">
            <v>28800</v>
          </cell>
          <cell r="AC78">
            <v>0</v>
          </cell>
          <cell r="AD78">
            <v>18840</v>
          </cell>
          <cell r="AE78">
            <v>40200</v>
          </cell>
          <cell r="AF78">
            <v>39600</v>
          </cell>
        </row>
        <row r="79">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40800</v>
          </cell>
          <cell r="AA79">
            <v>41400</v>
          </cell>
          <cell r="AB79">
            <v>33000</v>
          </cell>
          <cell r="AC79">
            <v>0</v>
          </cell>
          <cell r="AD79">
            <v>23520</v>
          </cell>
          <cell r="AE79">
            <v>51900</v>
          </cell>
          <cell r="AF79">
            <v>52200</v>
          </cell>
        </row>
        <row r="80">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40800</v>
          </cell>
          <cell r="AA80">
            <v>41400</v>
          </cell>
          <cell r="AB80">
            <v>36000</v>
          </cell>
          <cell r="AC80">
            <v>0</v>
          </cell>
          <cell r="AD80">
            <v>23520</v>
          </cell>
          <cell r="AE80">
            <v>51900</v>
          </cell>
          <cell r="AF80">
            <v>52200</v>
          </cell>
        </row>
        <row r="81">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48000</v>
          </cell>
          <cell r="AA81">
            <v>49800</v>
          </cell>
          <cell r="AB81">
            <v>36000</v>
          </cell>
          <cell r="AC81">
            <v>0</v>
          </cell>
          <cell r="AD81">
            <v>33300</v>
          </cell>
          <cell r="AE81">
            <v>68700</v>
          </cell>
          <cell r="AF81">
            <v>61200</v>
          </cell>
        </row>
        <row r="82">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54000</v>
          </cell>
          <cell r="AA82">
            <v>49800</v>
          </cell>
          <cell r="AB82">
            <v>40800</v>
          </cell>
          <cell r="AC82">
            <v>0</v>
          </cell>
          <cell r="AD82">
            <v>33300</v>
          </cell>
          <cell r="AE82">
            <v>68700</v>
          </cell>
          <cell r="AF82">
            <v>61200</v>
          </cell>
        </row>
        <row r="83">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68400</v>
          </cell>
          <cell r="AB83">
            <v>48000</v>
          </cell>
          <cell r="AC83">
            <v>0</v>
          </cell>
          <cell r="AD83">
            <v>0</v>
          </cell>
          <cell r="AE83">
            <v>0</v>
          </cell>
          <cell r="AF83">
            <v>0</v>
          </cell>
        </row>
        <row r="84">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72000</v>
          </cell>
          <cell r="AA84">
            <v>0</v>
          </cell>
          <cell r="AB84">
            <v>60000</v>
          </cell>
          <cell r="AC84">
            <v>0</v>
          </cell>
          <cell r="AD84">
            <v>0</v>
          </cell>
          <cell r="AE84">
            <v>87600</v>
          </cell>
          <cell r="AF84">
            <v>67800</v>
          </cell>
        </row>
        <row r="85">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54000</v>
          </cell>
          <cell r="AA85">
            <v>0</v>
          </cell>
          <cell r="AB85">
            <v>60000</v>
          </cell>
          <cell r="AC85">
            <v>0</v>
          </cell>
          <cell r="AD85">
            <v>0</v>
          </cell>
          <cell r="AE85">
            <v>0</v>
          </cell>
          <cell r="AF85">
            <v>0</v>
          </cell>
        </row>
        <row r="86">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90000</v>
          </cell>
          <cell r="AA86">
            <v>0</v>
          </cell>
          <cell r="AB86">
            <v>60000</v>
          </cell>
          <cell r="AC86">
            <v>0</v>
          </cell>
          <cell r="AD86">
            <v>0</v>
          </cell>
          <cell r="AE86">
            <v>0</v>
          </cell>
          <cell r="AF86">
            <v>0</v>
          </cell>
        </row>
        <row r="87">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72000</v>
          </cell>
          <cell r="AC87">
            <v>0</v>
          </cell>
          <cell r="AD87">
            <v>0</v>
          </cell>
          <cell r="AE87">
            <v>0</v>
          </cell>
          <cell r="AF87">
            <v>0</v>
          </cell>
        </row>
        <row r="88">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72000</v>
          </cell>
          <cell r="AC88">
            <v>0</v>
          </cell>
          <cell r="AD88">
            <v>0</v>
          </cell>
          <cell r="AE88">
            <v>0</v>
          </cell>
          <cell r="AF88">
            <v>0</v>
          </cell>
        </row>
        <row r="89">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90000</v>
          </cell>
          <cell r="AA89">
            <v>76800</v>
          </cell>
          <cell r="AB89">
            <v>90000</v>
          </cell>
          <cell r="AC89">
            <v>0</v>
          </cell>
          <cell r="AD89">
            <v>0</v>
          </cell>
          <cell r="AE89">
            <v>0</v>
          </cell>
          <cell r="AF89">
            <v>0</v>
          </cell>
        </row>
        <row r="90">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46800</v>
          </cell>
          <cell r="Z90">
            <v>0</v>
          </cell>
          <cell r="AA90">
            <v>0</v>
          </cell>
          <cell r="AB90">
            <v>0</v>
          </cell>
          <cell r="AC90">
            <v>0</v>
          </cell>
          <cell r="AD90">
            <v>0</v>
          </cell>
          <cell r="AE90">
            <v>0</v>
          </cell>
          <cell r="AF90">
            <v>0</v>
          </cell>
        </row>
        <row r="91">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54600</v>
          </cell>
          <cell r="Z91">
            <v>0</v>
          </cell>
          <cell r="AA91">
            <v>0</v>
          </cell>
          <cell r="AB91">
            <v>0</v>
          </cell>
          <cell r="AC91">
            <v>0</v>
          </cell>
          <cell r="AD91">
            <v>0</v>
          </cell>
          <cell r="AE91">
            <v>0</v>
          </cell>
          <cell r="AF91">
            <v>0</v>
          </cell>
        </row>
        <row r="92">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row>
        <row r="93">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row>
        <row r="94">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row>
        <row r="95">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32400</v>
          </cell>
          <cell r="Z95">
            <v>0</v>
          </cell>
          <cell r="AA95">
            <v>0</v>
          </cell>
          <cell r="AB95">
            <v>0</v>
          </cell>
          <cell r="AC95">
            <v>0</v>
          </cell>
          <cell r="AD95">
            <v>0</v>
          </cell>
          <cell r="AE95">
            <v>0</v>
          </cell>
          <cell r="AF95">
            <v>0</v>
          </cell>
        </row>
        <row r="96">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row>
        <row r="97">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row>
        <row r="98">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row>
        <row r="99">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row>
        <row r="100">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row>
        <row r="101">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row>
      </sheetData>
      <sheetData sheetId="37" refreshError="1"/>
      <sheetData sheetId="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urs-FY12"/>
      <sheetName val="Hours-FY13"/>
      <sheetName val="FY12 13 Suncor Hours"/>
    </sheetNames>
    <definedNames>
      <definedName name="ItemTagInsert" refersTo="#REF!"/>
      <definedName name="MarginCalc" refersTo="#REF!"/>
      <definedName name="new" refersTo="#REF!"/>
      <definedName name="PeopleForm.Revenue" refersTo="#REF!"/>
      <definedName name="ProductDepMethodInsert" refersTo="#REF!"/>
      <definedName name="ProductFamilyInsert" refersTo="#REF!"/>
      <definedName name="RevenueCalc" refersTo="#REF!"/>
      <definedName name="SalaryLevelInsert" refersTo="#REF!"/>
      <definedName name="Trans" refersTo="#REF!"/>
    </definedNames>
    <sheetDataSet>
      <sheetData sheetId="0">
        <row r="52">
          <cell r="AV52">
            <v>12.829152000000001</v>
          </cell>
        </row>
      </sheetData>
      <sheetData sheetId="1">
        <row r="52">
          <cell r="AV52">
            <v>12.829152000000001</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bMap by FY09Code"/>
      <sheetName val="Cover Page"/>
      <sheetName val="Help"/>
      <sheetName val="HWSW Mapping"/>
      <sheetName val="Audit"/>
      <sheetName val="Change History"/>
      <sheetName val="Summary By Expense Type"/>
      <sheetName val="Summary By CU"/>
      <sheetName val="Summary By PU"/>
      <sheetName val="FTE Summary"/>
      <sheetName val="Calcs"/>
      <sheetName val="UserDefinedLookUps"/>
      <sheetName val="Job Code Map"/>
      <sheetName val="FTE"/>
      <sheetName val="HWSW - Capital &amp; Maint"/>
      <sheetName val="Services"/>
      <sheetName val="CU Tables"/>
      <sheetName val="PU Tables"/>
      <sheetName val="Financial Walk"/>
      <sheetName val="MenuSheet"/>
      <sheetName val="CurrencyTable"/>
      <sheetName val="India BPO Rates"/>
      <sheetName val="Tables"/>
      <sheetName val="Job Cost Table"/>
      <sheetName val="Financial Assumptions"/>
    </sheetNames>
    <sheetDataSet>
      <sheetData sheetId="0"/>
      <sheetData sheetId="1">
        <row r="6">
          <cell r="C6" t="str">
            <v>HPES IS Healthcare Services</v>
          </cell>
        </row>
      </sheetData>
      <sheetData sheetId="2"/>
      <sheetData sheetId="3"/>
      <sheetData sheetId="4"/>
      <sheetData sheetId="5"/>
      <sheetData sheetId="6"/>
      <sheetData sheetId="7"/>
      <sheetData sheetId="8"/>
      <sheetData sheetId="9"/>
      <sheetData sheetId="10"/>
      <sheetData sheetId="11"/>
      <sheetData sheetId="12">
        <row r="10">
          <cell r="L10" t="str">
            <v>t</v>
          </cell>
        </row>
        <row r="11">
          <cell r="L11">
            <v>1</v>
          </cell>
        </row>
        <row r="12">
          <cell r="L12">
            <v>1</v>
          </cell>
        </row>
        <row r="13">
          <cell r="L13">
            <v>1</v>
          </cell>
        </row>
        <row r="14">
          <cell r="L14">
            <v>1</v>
          </cell>
        </row>
        <row r="15">
          <cell r="L15">
            <v>1</v>
          </cell>
        </row>
        <row r="16">
          <cell r="L16">
            <v>1</v>
          </cell>
        </row>
        <row r="17">
          <cell r="L17">
            <v>1</v>
          </cell>
        </row>
        <row r="18">
          <cell r="L18">
            <v>1</v>
          </cell>
        </row>
        <row r="19">
          <cell r="L19">
            <v>1</v>
          </cell>
        </row>
        <row r="20">
          <cell r="L20">
            <v>1</v>
          </cell>
        </row>
        <row r="21">
          <cell r="L21">
            <v>1</v>
          </cell>
        </row>
        <row r="22">
          <cell r="L22">
            <v>1</v>
          </cell>
        </row>
        <row r="23">
          <cell r="L23">
            <v>1</v>
          </cell>
        </row>
        <row r="24">
          <cell r="L24">
            <v>1</v>
          </cell>
        </row>
        <row r="25">
          <cell r="L25">
            <v>1</v>
          </cell>
        </row>
        <row r="26">
          <cell r="L26">
            <v>1</v>
          </cell>
        </row>
        <row r="27">
          <cell r="L27">
            <v>1</v>
          </cell>
        </row>
        <row r="28">
          <cell r="L28">
            <v>1</v>
          </cell>
        </row>
        <row r="29">
          <cell r="L29">
            <v>1</v>
          </cell>
        </row>
        <row r="30">
          <cell r="L30">
            <v>1</v>
          </cell>
        </row>
        <row r="31">
          <cell r="L31">
            <v>1</v>
          </cell>
        </row>
        <row r="32">
          <cell r="L32">
            <v>1</v>
          </cell>
        </row>
        <row r="33">
          <cell r="L33">
            <v>1</v>
          </cell>
        </row>
        <row r="34">
          <cell r="L34">
            <v>1</v>
          </cell>
        </row>
        <row r="35">
          <cell r="L35">
            <v>1</v>
          </cell>
        </row>
        <row r="36">
          <cell r="L36">
            <v>1</v>
          </cell>
        </row>
        <row r="37">
          <cell r="L37">
            <v>1</v>
          </cell>
        </row>
        <row r="38">
          <cell r="L38">
            <v>1</v>
          </cell>
        </row>
        <row r="39">
          <cell r="L39">
            <v>1</v>
          </cell>
        </row>
        <row r="40">
          <cell r="L40">
            <v>1</v>
          </cell>
        </row>
        <row r="41">
          <cell r="L41">
            <v>1</v>
          </cell>
        </row>
        <row r="42">
          <cell r="L42">
            <v>1</v>
          </cell>
        </row>
        <row r="43">
          <cell r="L43">
            <v>1</v>
          </cell>
        </row>
        <row r="44">
          <cell r="L44">
            <v>1</v>
          </cell>
        </row>
        <row r="45">
          <cell r="L45">
            <v>1</v>
          </cell>
        </row>
        <row r="46">
          <cell r="L46">
            <v>1</v>
          </cell>
        </row>
        <row r="47">
          <cell r="L47">
            <v>1</v>
          </cell>
        </row>
        <row r="48">
          <cell r="L48">
            <v>1</v>
          </cell>
        </row>
        <row r="49">
          <cell r="L49">
            <v>1</v>
          </cell>
        </row>
        <row r="50">
          <cell r="L50">
            <v>1</v>
          </cell>
        </row>
        <row r="51">
          <cell r="L51">
            <v>1</v>
          </cell>
        </row>
        <row r="52">
          <cell r="L52">
            <v>1</v>
          </cell>
        </row>
        <row r="53">
          <cell r="L53">
            <v>1</v>
          </cell>
        </row>
        <row r="54">
          <cell r="L54">
            <v>1</v>
          </cell>
        </row>
        <row r="55">
          <cell r="L55">
            <v>1</v>
          </cell>
        </row>
        <row r="56">
          <cell r="L56">
            <v>1</v>
          </cell>
        </row>
        <row r="57">
          <cell r="L57">
            <v>1</v>
          </cell>
        </row>
        <row r="58">
          <cell r="L58">
            <v>1</v>
          </cell>
        </row>
        <row r="59">
          <cell r="L59">
            <v>1</v>
          </cell>
        </row>
        <row r="60">
          <cell r="L60">
            <v>1</v>
          </cell>
        </row>
        <row r="61">
          <cell r="L61">
            <v>1</v>
          </cell>
        </row>
        <row r="62">
          <cell r="L62">
            <v>1</v>
          </cell>
        </row>
        <row r="63">
          <cell r="L63">
            <v>1</v>
          </cell>
        </row>
        <row r="64">
          <cell r="L64">
            <v>1</v>
          </cell>
        </row>
        <row r="65">
          <cell r="L65">
            <v>1</v>
          </cell>
        </row>
        <row r="66">
          <cell r="L66">
            <v>1</v>
          </cell>
        </row>
        <row r="67">
          <cell r="L67">
            <v>1</v>
          </cell>
        </row>
        <row r="68">
          <cell r="L68">
            <v>1</v>
          </cell>
        </row>
        <row r="69">
          <cell r="L69">
            <v>1</v>
          </cell>
        </row>
        <row r="70">
          <cell r="L70">
            <v>1</v>
          </cell>
        </row>
        <row r="71">
          <cell r="L71">
            <v>1</v>
          </cell>
        </row>
        <row r="72">
          <cell r="L72">
            <v>1</v>
          </cell>
        </row>
        <row r="73">
          <cell r="L73">
            <v>1</v>
          </cell>
        </row>
        <row r="74">
          <cell r="L74">
            <v>1</v>
          </cell>
        </row>
        <row r="75">
          <cell r="L75">
            <v>1</v>
          </cell>
        </row>
        <row r="76">
          <cell r="L76">
            <v>1</v>
          </cell>
        </row>
        <row r="77">
          <cell r="L77">
            <v>1</v>
          </cell>
        </row>
        <row r="78">
          <cell r="L78">
            <v>1</v>
          </cell>
        </row>
        <row r="79">
          <cell r="L79">
            <v>1</v>
          </cell>
        </row>
        <row r="80">
          <cell r="L80">
            <v>1</v>
          </cell>
        </row>
        <row r="81">
          <cell r="L81">
            <v>1</v>
          </cell>
        </row>
        <row r="82">
          <cell r="L82">
            <v>1</v>
          </cell>
        </row>
        <row r="83">
          <cell r="L83">
            <v>1</v>
          </cell>
        </row>
        <row r="84">
          <cell r="L84">
            <v>1</v>
          </cell>
        </row>
        <row r="85">
          <cell r="L85">
            <v>1</v>
          </cell>
        </row>
        <row r="86">
          <cell r="L86">
            <v>1</v>
          </cell>
        </row>
        <row r="87">
          <cell r="L87">
            <v>1</v>
          </cell>
        </row>
        <row r="88">
          <cell r="L88">
            <v>1</v>
          </cell>
        </row>
        <row r="89">
          <cell r="L89">
            <v>1</v>
          </cell>
        </row>
        <row r="90">
          <cell r="L90">
            <v>1</v>
          </cell>
        </row>
        <row r="91">
          <cell r="L91">
            <v>1</v>
          </cell>
        </row>
        <row r="92">
          <cell r="L92">
            <v>1</v>
          </cell>
        </row>
        <row r="93">
          <cell r="L93">
            <v>1</v>
          </cell>
        </row>
        <row r="94">
          <cell r="L94">
            <v>1</v>
          </cell>
        </row>
        <row r="95">
          <cell r="L95">
            <v>1</v>
          </cell>
        </row>
        <row r="96">
          <cell r="L96">
            <v>1</v>
          </cell>
        </row>
        <row r="97">
          <cell r="L97">
            <v>1</v>
          </cell>
        </row>
        <row r="98">
          <cell r="L98">
            <v>1</v>
          </cell>
        </row>
        <row r="99">
          <cell r="L99">
            <v>1</v>
          </cell>
        </row>
        <row r="100">
          <cell r="L100">
            <v>1</v>
          </cell>
        </row>
        <row r="101">
          <cell r="L101">
            <v>1</v>
          </cell>
        </row>
        <row r="102">
          <cell r="L102">
            <v>1</v>
          </cell>
        </row>
        <row r="103">
          <cell r="L103">
            <v>1</v>
          </cell>
        </row>
        <row r="104">
          <cell r="L104">
            <v>1</v>
          </cell>
        </row>
        <row r="105">
          <cell r="L105">
            <v>1</v>
          </cell>
        </row>
        <row r="106">
          <cell r="L106">
            <v>1</v>
          </cell>
        </row>
        <row r="107">
          <cell r="L107">
            <v>1</v>
          </cell>
        </row>
        <row r="108">
          <cell r="L108">
            <v>1</v>
          </cell>
        </row>
        <row r="109">
          <cell r="L109">
            <v>1</v>
          </cell>
        </row>
        <row r="110">
          <cell r="L110">
            <v>1</v>
          </cell>
        </row>
        <row r="111">
          <cell r="L111">
            <v>1</v>
          </cell>
        </row>
        <row r="112">
          <cell r="L112">
            <v>1</v>
          </cell>
        </row>
        <row r="113">
          <cell r="L113">
            <v>1</v>
          </cell>
        </row>
        <row r="114">
          <cell r="L114">
            <v>1</v>
          </cell>
        </row>
        <row r="115">
          <cell r="L115">
            <v>1</v>
          </cell>
        </row>
        <row r="116">
          <cell r="L116">
            <v>1</v>
          </cell>
        </row>
        <row r="117">
          <cell r="L117">
            <v>1</v>
          </cell>
        </row>
        <row r="118">
          <cell r="L118">
            <v>1</v>
          </cell>
        </row>
        <row r="119">
          <cell r="L119">
            <v>1</v>
          </cell>
        </row>
        <row r="120">
          <cell r="L120">
            <v>1</v>
          </cell>
        </row>
        <row r="121">
          <cell r="L121">
            <v>1</v>
          </cell>
        </row>
        <row r="122">
          <cell r="L122">
            <v>1</v>
          </cell>
        </row>
        <row r="123">
          <cell r="L123">
            <v>1</v>
          </cell>
        </row>
        <row r="124">
          <cell r="L124">
            <v>1</v>
          </cell>
        </row>
        <row r="125">
          <cell r="L125">
            <v>1</v>
          </cell>
        </row>
        <row r="126">
          <cell r="L126">
            <v>1</v>
          </cell>
        </row>
        <row r="127">
          <cell r="L127">
            <v>1</v>
          </cell>
        </row>
        <row r="128">
          <cell r="L128">
            <v>1</v>
          </cell>
        </row>
        <row r="129">
          <cell r="L129">
            <v>1</v>
          </cell>
        </row>
        <row r="130">
          <cell r="L130">
            <v>1</v>
          </cell>
        </row>
        <row r="131">
          <cell r="L131">
            <v>1</v>
          </cell>
        </row>
        <row r="132">
          <cell r="L132">
            <v>1</v>
          </cell>
        </row>
        <row r="133">
          <cell r="L133">
            <v>1</v>
          </cell>
        </row>
        <row r="134">
          <cell r="L134">
            <v>1</v>
          </cell>
        </row>
        <row r="135">
          <cell r="L135">
            <v>1</v>
          </cell>
        </row>
        <row r="136">
          <cell r="L136">
            <v>1</v>
          </cell>
        </row>
        <row r="137">
          <cell r="L137">
            <v>1</v>
          </cell>
        </row>
        <row r="138">
          <cell r="L138">
            <v>1</v>
          </cell>
        </row>
        <row r="139">
          <cell r="L139">
            <v>1</v>
          </cell>
        </row>
        <row r="140">
          <cell r="L140">
            <v>1</v>
          </cell>
        </row>
        <row r="141">
          <cell r="L141">
            <v>1</v>
          </cell>
        </row>
        <row r="142">
          <cell r="L142">
            <v>1</v>
          </cell>
        </row>
        <row r="143">
          <cell r="L143">
            <v>1</v>
          </cell>
        </row>
        <row r="144">
          <cell r="L144">
            <v>1</v>
          </cell>
        </row>
        <row r="145">
          <cell r="L145">
            <v>1</v>
          </cell>
        </row>
        <row r="146">
          <cell r="L146">
            <v>1</v>
          </cell>
        </row>
        <row r="147">
          <cell r="L147">
            <v>1</v>
          </cell>
        </row>
        <row r="148">
          <cell r="L148">
            <v>1</v>
          </cell>
        </row>
        <row r="149">
          <cell r="L149">
            <v>1</v>
          </cell>
        </row>
        <row r="150">
          <cell r="L150">
            <v>1</v>
          </cell>
        </row>
        <row r="151">
          <cell r="L151">
            <v>1</v>
          </cell>
        </row>
        <row r="152">
          <cell r="L152">
            <v>1</v>
          </cell>
        </row>
        <row r="153">
          <cell r="L153">
            <v>1</v>
          </cell>
        </row>
        <row r="154">
          <cell r="L154">
            <v>1</v>
          </cell>
        </row>
        <row r="155">
          <cell r="L155">
            <v>1</v>
          </cell>
        </row>
        <row r="156">
          <cell r="L156">
            <v>1</v>
          </cell>
        </row>
        <row r="157">
          <cell r="L157">
            <v>1</v>
          </cell>
        </row>
        <row r="158">
          <cell r="L158">
            <v>1</v>
          </cell>
        </row>
        <row r="159">
          <cell r="L159">
            <v>1</v>
          </cell>
        </row>
        <row r="160">
          <cell r="L160">
            <v>1</v>
          </cell>
        </row>
        <row r="161">
          <cell r="L161">
            <v>1</v>
          </cell>
        </row>
        <row r="162">
          <cell r="L162">
            <v>1</v>
          </cell>
        </row>
        <row r="163">
          <cell r="L163">
            <v>1</v>
          </cell>
        </row>
        <row r="164">
          <cell r="L164">
            <v>1</v>
          </cell>
        </row>
        <row r="165">
          <cell r="L165">
            <v>1</v>
          </cell>
        </row>
        <row r="166">
          <cell r="L166">
            <v>1</v>
          </cell>
        </row>
        <row r="167">
          <cell r="L167">
            <v>1</v>
          </cell>
        </row>
        <row r="168">
          <cell r="L168">
            <v>1</v>
          </cell>
        </row>
        <row r="169">
          <cell r="L169">
            <v>1</v>
          </cell>
        </row>
        <row r="170">
          <cell r="L170">
            <v>1</v>
          </cell>
        </row>
        <row r="171">
          <cell r="L171">
            <v>1</v>
          </cell>
        </row>
        <row r="172">
          <cell r="L172">
            <v>1</v>
          </cell>
        </row>
        <row r="173">
          <cell r="L173">
            <v>1</v>
          </cell>
        </row>
        <row r="174">
          <cell r="L174">
            <v>1</v>
          </cell>
        </row>
        <row r="175">
          <cell r="L175">
            <v>1</v>
          </cell>
        </row>
        <row r="176">
          <cell r="L176">
            <v>1</v>
          </cell>
        </row>
        <row r="177">
          <cell r="L177">
            <v>1</v>
          </cell>
        </row>
        <row r="178">
          <cell r="L178">
            <v>1</v>
          </cell>
        </row>
        <row r="179">
          <cell r="L179">
            <v>1</v>
          </cell>
        </row>
        <row r="180">
          <cell r="L180">
            <v>1</v>
          </cell>
        </row>
        <row r="181">
          <cell r="L181">
            <v>1</v>
          </cell>
        </row>
        <row r="182">
          <cell r="L182">
            <v>1</v>
          </cell>
        </row>
        <row r="183">
          <cell r="L183">
            <v>1</v>
          </cell>
        </row>
        <row r="184">
          <cell r="L184">
            <v>1</v>
          </cell>
        </row>
        <row r="185">
          <cell r="L185">
            <v>1</v>
          </cell>
        </row>
        <row r="186">
          <cell r="L186">
            <v>1</v>
          </cell>
        </row>
        <row r="187">
          <cell r="L187">
            <v>1</v>
          </cell>
        </row>
        <row r="188">
          <cell r="L188">
            <v>1</v>
          </cell>
        </row>
        <row r="189">
          <cell r="L189">
            <v>1</v>
          </cell>
        </row>
        <row r="190">
          <cell r="L190">
            <v>1</v>
          </cell>
        </row>
        <row r="191">
          <cell r="L191">
            <v>1</v>
          </cell>
        </row>
        <row r="192">
          <cell r="L192">
            <v>1</v>
          </cell>
        </row>
        <row r="193">
          <cell r="L193">
            <v>1</v>
          </cell>
        </row>
        <row r="194">
          <cell r="L194">
            <v>1</v>
          </cell>
        </row>
        <row r="195">
          <cell r="L195">
            <v>1</v>
          </cell>
        </row>
        <row r="196">
          <cell r="L196">
            <v>1</v>
          </cell>
        </row>
        <row r="197">
          <cell r="L197">
            <v>1</v>
          </cell>
        </row>
        <row r="198">
          <cell r="L198">
            <v>1</v>
          </cell>
        </row>
        <row r="199">
          <cell r="L199">
            <v>1</v>
          </cell>
        </row>
        <row r="200">
          <cell r="L200">
            <v>1</v>
          </cell>
        </row>
        <row r="201">
          <cell r="L201">
            <v>1</v>
          </cell>
        </row>
        <row r="202">
          <cell r="L202">
            <v>1</v>
          </cell>
        </row>
        <row r="203">
          <cell r="L203">
            <v>1</v>
          </cell>
        </row>
        <row r="204">
          <cell r="L204">
            <v>1</v>
          </cell>
        </row>
        <row r="205">
          <cell r="L205">
            <v>1</v>
          </cell>
        </row>
        <row r="206">
          <cell r="L206">
            <v>1</v>
          </cell>
        </row>
        <row r="207">
          <cell r="L207">
            <v>1</v>
          </cell>
        </row>
        <row r="208">
          <cell r="L208">
            <v>1</v>
          </cell>
        </row>
        <row r="209">
          <cell r="L209">
            <v>1</v>
          </cell>
        </row>
        <row r="210">
          <cell r="L210">
            <v>1</v>
          </cell>
        </row>
        <row r="211">
          <cell r="L211">
            <v>1</v>
          </cell>
        </row>
        <row r="212">
          <cell r="L212">
            <v>1</v>
          </cell>
        </row>
        <row r="213">
          <cell r="L213">
            <v>1</v>
          </cell>
        </row>
        <row r="214">
          <cell r="L214">
            <v>1</v>
          </cell>
        </row>
        <row r="215">
          <cell r="L215">
            <v>1</v>
          </cell>
        </row>
        <row r="216">
          <cell r="L216">
            <v>1</v>
          </cell>
        </row>
        <row r="217">
          <cell r="L217">
            <v>1</v>
          </cell>
        </row>
        <row r="218">
          <cell r="L218">
            <v>1</v>
          </cell>
        </row>
        <row r="219">
          <cell r="L219">
            <v>1</v>
          </cell>
        </row>
        <row r="220">
          <cell r="L220">
            <v>1</v>
          </cell>
        </row>
        <row r="221">
          <cell r="L221">
            <v>1</v>
          </cell>
        </row>
        <row r="222">
          <cell r="L222">
            <v>1</v>
          </cell>
        </row>
        <row r="223">
          <cell r="L223">
            <v>1</v>
          </cell>
        </row>
        <row r="224">
          <cell r="L224">
            <v>1</v>
          </cell>
        </row>
        <row r="225">
          <cell r="L225">
            <v>1</v>
          </cell>
        </row>
        <row r="226">
          <cell r="L226">
            <v>1</v>
          </cell>
        </row>
        <row r="227">
          <cell r="L227">
            <v>1</v>
          </cell>
        </row>
        <row r="228">
          <cell r="L228">
            <v>1</v>
          </cell>
        </row>
        <row r="229">
          <cell r="L229">
            <v>1</v>
          </cell>
        </row>
        <row r="230">
          <cell r="L230">
            <v>1</v>
          </cell>
        </row>
        <row r="231">
          <cell r="L231">
            <v>1</v>
          </cell>
        </row>
        <row r="232">
          <cell r="L232">
            <v>1</v>
          </cell>
        </row>
        <row r="233">
          <cell r="L233">
            <v>1</v>
          </cell>
        </row>
        <row r="234">
          <cell r="L234">
            <v>1</v>
          </cell>
        </row>
        <row r="235">
          <cell r="L235">
            <v>1</v>
          </cell>
        </row>
        <row r="236">
          <cell r="L236">
            <v>1</v>
          </cell>
        </row>
        <row r="237">
          <cell r="L237">
            <v>1</v>
          </cell>
        </row>
        <row r="238">
          <cell r="L238">
            <v>1</v>
          </cell>
        </row>
        <row r="239">
          <cell r="L239">
            <v>1</v>
          </cell>
        </row>
        <row r="240">
          <cell r="L240">
            <v>1</v>
          </cell>
        </row>
        <row r="241">
          <cell r="L241">
            <v>1</v>
          </cell>
        </row>
        <row r="242">
          <cell r="L242">
            <v>1</v>
          </cell>
        </row>
        <row r="243">
          <cell r="L243">
            <v>1</v>
          </cell>
        </row>
        <row r="244">
          <cell r="L244">
            <v>1</v>
          </cell>
        </row>
        <row r="245">
          <cell r="L245">
            <v>1</v>
          </cell>
        </row>
        <row r="246">
          <cell r="L246">
            <v>1</v>
          </cell>
        </row>
        <row r="247">
          <cell r="L247">
            <v>1</v>
          </cell>
        </row>
        <row r="248">
          <cell r="L248">
            <v>1</v>
          </cell>
        </row>
        <row r="249">
          <cell r="L249">
            <v>1</v>
          </cell>
        </row>
        <row r="250">
          <cell r="L250">
            <v>1</v>
          </cell>
        </row>
        <row r="251">
          <cell r="L251">
            <v>1</v>
          </cell>
        </row>
        <row r="252">
          <cell r="L252">
            <v>1</v>
          </cell>
        </row>
        <row r="253">
          <cell r="L253">
            <v>1</v>
          </cell>
        </row>
        <row r="254">
          <cell r="L254">
            <v>1</v>
          </cell>
        </row>
        <row r="255">
          <cell r="L255">
            <v>1</v>
          </cell>
        </row>
        <row r="256">
          <cell r="L256">
            <v>1</v>
          </cell>
        </row>
        <row r="257">
          <cell r="L257">
            <v>1</v>
          </cell>
        </row>
        <row r="258">
          <cell r="L258">
            <v>1</v>
          </cell>
        </row>
        <row r="259">
          <cell r="L259">
            <v>1</v>
          </cell>
        </row>
        <row r="260">
          <cell r="L260">
            <v>1</v>
          </cell>
        </row>
        <row r="261">
          <cell r="L261">
            <v>1</v>
          </cell>
        </row>
        <row r="262">
          <cell r="L262">
            <v>1</v>
          </cell>
        </row>
        <row r="263">
          <cell r="L263">
            <v>1</v>
          </cell>
        </row>
        <row r="264">
          <cell r="L264">
            <v>1</v>
          </cell>
        </row>
        <row r="265">
          <cell r="L265">
            <v>1</v>
          </cell>
        </row>
        <row r="266">
          <cell r="L266">
            <v>1</v>
          </cell>
        </row>
        <row r="267">
          <cell r="L267">
            <v>1</v>
          </cell>
        </row>
        <row r="268">
          <cell r="L268">
            <v>1</v>
          </cell>
        </row>
        <row r="269">
          <cell r="L269">
            <v>1</v>
          </cell>
        </row>
        <row r="270">
          <cell r="L270">
            <v>1</v>
          </cell>
        </row>
        <row r="271">
          <cell r="L271">
            <v>1</v>
          </cell>
        </row>
        <row r="272">
          <cell r="L272">
            <v>1</v>
          </cell>
        </row>
        <row r="273">
          <cell r="L273">
            <v>1</v>
          </cell>
        </row>
        <row r="274">
          <cell r="L274">
            <v>1</v>
          </cell>
        </row>
        <row r="275">
          <cell r="L275">
            <v>1</v>
          </cell>
        </row>
        <row r="276">
          <cell r="L276">
            <v>1</v>
          </cell>
        </row>
        <row r="277">
          <cell r="L277">
            <v>1</v>
          </cell>
        </row>
        <row r="278">
          <cell r="L278">
            <v>1</v>
          </cell>
        </row>
        <row r="279">
          <cell r="L279">
            <v>1</v>
          </cell>
        </row>
        <row r="280">
          <cell r="L280">
            <v>1</v>
          </cell>
        </row>
        <row r="281">
          <cell r="L281">
            <v>1</v>
          </cell>
        </row>
        <row r="282">
          <cell r="L282">
            <v>1</v>
          </cell>
        </row>
        <row r="283">
          <cell r="L283">
            <v>1</v>
          </cell>
        </row>
        <row r="284">
          <cell r="L284">
            <v>1</v>
          </cell>
        </row>
        <row r="285">
          <cell r="L285">
            <v>1</v>
          </cell>
        </row>
        <row r="286">
          <cell r="L286">
            <v>1</v>
          </cell>
        </row>
        <row r="287">
          <cell r="L287">
            <v>1</v>
          </cell>
        </row>
        <row r="288">
          <cell r="L288">
            <v>1</v>
          </cell>
        </row>
        <row r="289">
          <cell r="L289">
            <v>1</v>
          </cell>
        </row>
        <row r="290">
          <cell r="L290">
            <v>1</v>
          </cell>
        </row>
        <row r="291">
          <cell r="L291">
            <v>1</v>
          </cell>
        </row>
        <row r="292">
          <cell r="L292">
            <v>1</v>
          </cell>
        </row>
        <row r="293">
          <cell r="L293">
            <v>1</v>
          </cell>
        </row>
        <row r="294">
          <cell r="L294">
            <v>1</v>
          </cell>
        </row>
        <row r="295">
          <cell r="L295">
            <v>1</v>
          </cell>
        </row>
        <row r="296">
          <cell r="L296">
            <v>1</v>
          </cell>
        </row>
        <row r="297">
          <cell r="L297">
            <v>1</v>
          </cell>
        </row>
        <row r="298">
          <cell r="L298">
            <v>1</v>
          </cell>
        </row>
        <row r="299">
          <cell r="L299">
            <v>1</v>
          </cell>
        </row>
        <row r="300">
          <cell r="L300">
            <v>1</v>
          </cell>
        </row>
        <row r="301">
          <cell r="L301">
            <v>1</v>
          </cell>
        </row>
        <row r="302">
          <cell r="L302">
            <v>1</v>
          </cell>
        </row>
        <row r="303">
          <cell r="L303">
            <v>1</v>
          </cell>
        </row>
        <row r="304">
          <cell r="L304">
            <v>1</v>
          </cell>
        </row>
        <row r="305">
          <cell r="L305">
            <v>1</v>
          </cell>
        </row>
        <row r="306">
          <cell r="L306">
            <v>1</v>
          </cell>
        </row>
        <row r="307">
          <cell r="L307">
            <v>1</v>
          </cell>
        </row>
        <row r="308">
          <cell r="L308">
            <v>1</v>
          </cell>
        </row>
        <row r="309">
          <cell r="L309">
            <v>1</v>
          </cell>
        </row>
        <row r="310">
          <cell r="L310">
            <v>1</v>
          </cell>
        </row>
        <row r="311">
          <cell r="L311">
            <v>1</v>
          </cell>
        </row>
        <row r="312">
          <cell r="L312">
            <v>1</v>
          </cell>
        </row>
        <row r="313">
          <cell r="L313">
            <v>1</v>
          </cell>
        </row>
        <row r="314">
          <cell r="L314">
            <v>1</v>
          </cell>
        </row>
        <row r="315">
          <cell r="L315">
            <v>1</v>
          </cell>
        </row>
        <row r="316">
          <cell r="L316">
            <v>1</v>
          </cell>
        </row>
        <row r="317">
          <cell r="L317">
            <v>1</v>
          </cell>
        </row>
        <row r="318">
          <cell r="L318">
            <v>1</v>
          </cell>
        </row>
        <row r="319">
          <cell r="L319">
            <v>1</v>
          </cell>
        </row>
        <row r="320">
          <cell r="L320">
            <v>1</v>
          </cell>
        </row>
        <row r="321">
          <cell r="L321">
            <v>1</v>
          </cell>
        </row>
        <row r="322">
          <cell r="L322">
            <v>1</v>
          </cell>
        </row>
        <row r="323">
          <cell r="L323">
            <v>1</v>
          </cell>
        </row>
        <row r="324">
          <cell r="L324">
            <v>1</v>
          </cell>
        </row>
        <row r="325">
          <cell r="L325">
            <v>1</v>
          </cell>
        </row>
        <row r="326">
          <cell r="L326">
            <v>1</v>
          </cell>
        </row>
        <row r="327">
          <cell r="L327">
            <v>1</v>
          </cell>
        </row>
        <row r="328">
          <cell r="L328">
            <v>1</v>
          </cell>
        </row>
        <row r="329">
          <cell r="L329">
            <v>1</v>
          </cell>
        </row>
        <row r="330">
          <cell r="L330">
            <v>1</v>
          </cell>
        </row>
        <row r="331">
          <cell r="L331">
            <v>1</v>
          </cell>
        </row>
        <row r="332">
          <cell r="L332">
            <v>1</v>
          </cell>
        </row>
        <row r="333">
          <cell r="L333">
            <v>1</v>
          </cell>
        </row>
        <row r="334">
          <cell r="L334">
            <v>1</v>
          </cell>
        </row>
        <row r="335">
          <cell r="L335">
            <v>1</v>
          </cell>
        </row>
        <row r="336">
          <cell r="L336">
            <v>1</v>
          </cell>
        </row>
        <row r="337">
          <cell r="L337">
            <v>1</v>
          </cell>
        </row>
        <row r="338">
          <cell r="L338">
            <v>1</v>
          </cell>
        </row>
        <row r="339">
          <cell r="L339">
            <v>1</v>
          </cell>
        </row>
        <row r="340">
          <cell r="L340">
            <v>1</v>
          </cell>
        </row>
        <row r="341">
          <cell r="L341">
            <v>1</v>
          </cell>
        </row>
        <row r="342">
          <cell r="L342">
            <v>1</v>
          </cell>
        </row>
        <row r="343">
          <cell r="L343">
            <v>1</v>
          </cell>
        </row>
        <row r="344">
          <cell r="L344">
            <v>1</v>
          </cell>
        </row>
        <row r="345">
          <cell r="L345">
            <v>1</v>
          </cell>
        </row>
        <row r="346">
          <cell r="L346">
            <v>1</v>
          </cell>
        </row>
        <row r="347">
          <cell r="L347">
            <v>1</v>
          </cell>
        </row>
        <row r="348">
          <cell r="L348">
            <v>1</v>
          </cell>
        </row>
        <row r="349">
          <cell r="L349">
            <v>1</v>
          </cell>
        </row>
        <row r="350">
          <cell r="L350">
            <v>1</v>
          </cell>
        </row>
        <row r="351">
          <cell r="L351">
            <v>1</v>
          </cell>
        </row>
        <row r="352">
          <cell r="L352">
            <v>1</v>
          </cell>
        </row>
        <row r="353">
          <cell r="L353">
            <v>1</v>
          </cell>
        </row>
        <row r="354">
          <cell r="L354">
            <v>1</v>
          </cell>
        </row>
        <row r="355">
          <cell r="L355">
            <v>1</v>
          </cell>
        </row>
        <row r="356">
          <cell r="L356">
            <v>1</v>
          </cell>
        </row>
        <row r="357">
          <cell r="L357">
            <v>1</v>
          </cell>
        </row>
        <row r="358">
          <cell r="L358">
            <v>1</v>
          </cell>
        </row>
        <row r="359">
          <cell r="L359">
            <v>1</v>
          </cell>
        </row>
        <row r="360">
          <cell r="L360">
            <v>1</v>
          </cell>
        </row>
        <row r="361">
          <cell r="L361">
            <v>1</v>
          </cell>
        </row>
        <row r="362">
          <cell r="L362">
            <v>1</v>
          </cell>
        </row>
        <row r="363">
          <cell r="L363">
            <v>1</v>
          </cell>
        </row>
        <row r="364">
          <cell r="L364">
            <v>1</v>
          </cell>
        </row>
        <row r="365">
          <cell r="L365">
            <v>1</v>
          </cell>
        </row>
        <row r="366">
          <cell r="L366">
            <v>1</v>
          </cell>
        </row>
        <row r="367">
          <cell r="L367">
            <v>1</v>
          </cell>
        </row>
        <row r="368">
          <cell r="L368">
            <v>1</v>
          </cell>
        </row>
        <row r="369">
          <cell r="L369">
            <v>1</v>
          </cell>
        </row>
        <row r="370">
          <cell r="L370">
            <v>1</v>
          </cell>
        </row>
        <row r="371">
          <cell r="L371">
            <v>1</v>
          </cell>
        </row>
        <row r="372">
          <cell r="L372">
            <v>1</v>
          </cell>
        </row>
        <row r="373">
          <cell r="L373">
            <v>1</v>
          </cell>
        </row>
        <row r="374">
          <cell r="L374">
            <v>1</v>
          </cell>
        </row>
        <row r="375">
          <cell r="L375">
            <v>1</v>
          </cell>
        </row>
        <row r="376">
          <cell r="L376">
            <v>1</v>
          </cell>
        </row>
        <row r="377">
          <cell r="L377">
            <v>1</v>
          </cell>
        </row>
        <row r="378">
          <cell r="L378">
            <v>1</v>
          </cell>
        </row>
        <row r="379">
          <cell r="L379">
            <v>1</v>
          </cell>
        </row>
        <row r="380">
          <cell r="L380">
            <v>1</v>
          </cell>
        </row>
        <row r="381">
          <cell r="L381">
            <v>1</v>
          </cell>
        </row>
        <row r="382">
          <cell r="L382">
            <v>1</v>
          </cell>
        </row>
        <row r="383">
          <cell r="L383">
            <v>1</v>
          </cell>
        </row>
        <row r="384">
          <cell r="L384">
            <v>1</v>
          </cell>
        </row>
        <row r="385">
          <cell r="L385">
            <v>1</v>
          </cell>
        </row>
        <row r="386">
          <cell r="L386">
            <v>1</v>
          </cell>
        </row>
        <row r="387">
          <cell r="L387">
            <v>1</v>
          </cell>
        </row>
        <row r="388">
          <cell r="L388">
            <v>1</v>
          </cell>
        </row>
        <row r="389">
          <cell r="L389">
            <v>1</v>
          </cell>
        </row>
        <row r="390">
          <cell r="L390">
            <v>1</v>
          </cell>
        </row>
        <row r="391">
          <cell r="L391">
            <v>1</v>
          </cell>
        </row>
        <row r="392">
          <cell r="L392">
            <v>1</v>
          </cell>
        </row>
        <row r="393">
          <cell r="L393">
            <v>1</v>
          </cell>
        </row>
        <row r="394">
          <cell r="L394">
            <v>1</v>
          </cell>
        </row>
        <row r="395">
          <cell r="L395">
            <v>1</v>
          </cell>
        </row>
        <row r="396">
          <cell r="L396">
            <v>1</v>
          </cell>
        </row>
        <row r="397">
          <cell r="L397">
            <v>1</v>
          </cell>
        </row>
        <row r="398">
          <cell r="L398">
            <v>1</v>
          </cell>
        </row>
        <row r="399">
          <cell r="L399">
            <v>1</v>
          </cell>
        </row>
        <row r="400">
          <cell r="L400">
            <v>1</v>
          </cell>
        </row>
        <row r="401">
          <cell r="L401">
            <v>1</v>
          </cell>
        </row>
        <row r="402">
          <cell r="L402">
            <v>1</v>
          </cell>
        </row>
        <row r="403">
          <cell r="L403">
            <v>1</v>
          </cell>
        </row>
        <row r="404">
          <cell r="L404">
            <v>1</v>
          </cell>
        </row>
        <row r="405">
          <cell r="L405">
            <v>1</v>
          </cell>
        </row>
        <row r="406">
          <cell r="L406">
            <v>1</v>
          </cell>
        </row>
        <row r="407">
          <cell r="L407">
            <v>1</v>
          </cell>
        </row>
        <row r="408">
          <cell r="L408">
            <v>1</v>
          </cell>
        </row>
        <row r="409">
          <cell r="L409">
            <v>1</v>
          </cell>
        </row>
        <row r="410">
          <cell r="L410">
            <v>1</v>
          </cell>
        </row>
        <row r="411">
          <cell r="L411">
            <v>1</v>
          </cell>
        </row>
        <row r="412">
          <cell r="L412">
            <v>1</v>
          </cell>
        </row>
        <row r="413">
          <cell r="L413">
            <v>1</v>
          </cell>
        </row>
        <row r="414">
          <cell r="L414">
            <v>1</v>
          </cell>
        </row>
        <row r="415">
          <cell r="L415">
            <v>1</v>
          </cell>
        </row>
        <row r="416">
          <cell r="L416">
            <v>1</v>
          </cell>
        </row>
        <row r="417">
          <cell r="L417">
            <v>1</v>
          </cell>
        </row>
        <row r="418">
          <cell r="L418">
            <v>1</v>
          </cell>
        </row>
        <row r="419">
          <cell r="L419">
            <v>1</v>
          </cell>
        </row>
        <row r="420">
          <cell r="L420">
            <v>1</v>
          </cell>
        </row>
        <row r="421">
          <cell r="L421">
            <v>1</v>
          </cell>
        </row>
        <row r="422">
          <cell r="L422">
            <v>1</v>
          </cell>
        </row>
        <row r="423">
          <cell r="L423">
            <v>1</v>
          </cell>
        </row>
        <row r="424">
          <cell r="L424">
            <v>1</v>
          </cell>
        </row>
        <row r="425">
          <cell r="L425">
            <v>1</v>
          </cell>
        </row>
        <row r="426">
          <cell r="L426">
            <v>1</v>
          </cell>
        </row>
        <row r="427">
          <cell r="L427">
            <v>1</v>
          </cell>
        </row>
        <row r="428">
          <cell r="L428">
            <v>1</v>
          </cell>
        </row>
        <row r="429">
          <cell r="L429">
            <v>1</v>
          </cell>
        </row>
        <row r="430">
          <cell r="L430">
            <v>1</v>
          </cell>
        </row>
        <row r="431">
          <cell r="L431">
            <v>1</v>
          </cell>
        </row>
        <row r="432">
          <cell r="L432">
            <v>1</v>
          </cell>
        </row>
        <row r="433">
          <cell r="L433">
            <v>1</v>
          </cell>
        </row>
        <row r="434">
          <cell r="L434">
            <v>1</v>
          </cell>
        </row>
        <row r="435">
          <cell r="L435">
            <v>1</v>
          </cell>
        </row>
        <row r="436">
          <cell r="L436">
            <v>1</v>
          </cell>
        </row>
        <row r="437">
          <cell r="L437">
            <v>1</v>
          </cell>
        </row>
        <row r="438">
          <cell r="L438">
            <v>1</v>
          </cell>
        </row>
        <row r="439">
          <cell r="L439">
            <v>1</v>
          </cell>
        </row>
        <row r="440">
          <cell r="L440">
            <v>1</v>
          </cell>
        </row>
        <row r="441">
          <cell r="L441">
            <v>1</v>
          </cell>
        </row>
        <row r="442">
          <cell r="L442">
            <v>1</v>
          </cell>
        </row>
        <row r="443">
          <cell r="L443">
            <v>1</v>
          </cell>
        </row>
        <row r="444">
          <cell r="L444">
            <v>1</v>
          </cell>
        </row>
        <row r="445">
          <cell r="L445">
            <v>1</v>
          </cell>
        </row>
        <row r="446">
          <cell r="L446">
            <v>1</v>
          </cell>
        </row>
        <row r="447">
          <cell r="L447">
            <v>1</v>
          </cell>
        </row>
        <row r="448">
          <cell r="L448">
            <v>1</v>
          </cell>
        </row>
        <row r="449">
          <cell r="L449">
            <v>1</v>
          </cell>
        </row>
        <row r="450">
          <cell r="L450">
            <v>1</v>
          </cell>
        </row>
        <row r="451">
          <cell r="L451">
            <v>1</v>
          </cell>
        </row>
        <row r="452">
          <cell r="L452">
            <v>1</v>
          </cell>
        </row>
        <row r="453">
          <cell r="L453">
            <v>1</v>
          </cell>
        </row>
        <row r="454">
          <cell r="L454">
            <v>1</v>
          </cell>
        </row>
        <row r="455">
          <cell r="L455">
            <v>1</v>
          </cell>
        </row>
        <row r="456">
          <cell r="L456">
            <v>1</v>
          </cell>
        </row>
        <row r="457">
          <cell r="L457">
            <v>1</v>
          </cell>
        </row>
        <row r="458">
          <cell r="L458">
            <v>1</v>
          </cell>
        </row>
        <row r="459">
          <cell r="L459">
            <v>1</v>
          </cell>
        </row>
        <row r="460">
          <cell r="L460">
            <v>1</v>
          </cell>
        </row>
        <row r="461">
          <cell r="L461">
            <v>1</v>
          </cell>
        </row>
        <row r="462">
          <cell r="L462">
            <v>1</v>
          </cell>
        </row>
        <row r="463">
          <cell r="L463">
            <v>1</v>
          </cell>
        </row>
        <row r="464">
          <cell r="L464">
            <v>1</v>
          </cell>
        </row>
        <row r="465">
          <cell r="L465">
            <v>1</v>
          </cell>
        </row>
        <row r="466">
          <cell r="L466">
            <v>1</v>
          </cell>
        </row>
        <row r="467">
          <cell r="L467">
            <v>1</v>
          </cell>
        </row>
        <row r="468">
          <cell r="L468">
            <v>1</v>
          </cell>
        </row>
        <row r="469">
          <cell r="L469">
            <v>1</v>
          </cell>
        </row>
        <row r="470">
          <cell r="L470">
            <v>1</v>
          </cell>
        </row>
        <row r="471">
          <cell r="L471">
            <v>1</v>
          </cell>
        </row>
        <row r="472">
          <cell r="L472">
            <v>1</v>
          </cell>
        </row>
        <row r="473">
          <cell r="L473">
            <v>1</v>
          </cell>
        </row>
        <row r="474">
          <cell r="L474">
            <v>1</v>
          </cell>
        </row>
        <row r="475">
          <cell r="L475">
            <v>1</v>
          </cell>
        </row>
        <row r="476">
          <cell r="L476">
            <v>1</v>
          </cell>
        </row>
        <row r="477">
          <cell r="L477">
            <v>1</v>
          </cell>
        </row>
        <row r="478">
          <cell r="L478">
            <v>1</v>
          </cell>
        </row>
        <row r="479">
          <cell r="L479">
            <v>1</v>
          </cell>
        </row>
        <row r="480">
          <cell r="L480">
            <v>1</v>
          </cell>
        </row>
        <row r="481">
          <cell r="L481">
            <v>1</v>
          </cell>
        </row>
        <row r="482">
          <cell r="L482">
            <v>1</v>
          </cell>
        </row>
        <row r="483">
          <cell r="L483">
            <v>1</v>
          </cell>
        </row>
        <row r="484">
          <cell r="L484">
            <v>1</v>
          </cell>
        </row>
        <row r="485">
          <cell r="L485">
            <v>1</v>
          </cell>
        </row>
        <row r="486">
          <cell r="L486">
            <v>1</v>
          </cell>
        </row>
        <row r="487">
          <cell r="L487">
            <v>1</v>
          </cell>
        </row>
        <row r="488">
          <cell r="L488">
            <v>1</v>
          </cell>
        </row>
        <row r="489">
          <cell r="L489">
            <v>1</v>
          </cell>
        </row>
        <row r="490">
          <cell r="L490">
            <v>1</v>
          </cell>
        </row>
        <row r="491">
          <cell r="L491">
            <v>1</v>
          </cell>
        </row>
        <row r="492">
          <cell r="L492">
            <v>1</v>
          </cell>
        </row>
        <row r="493">
          <cell r="L493">
            <v>1</v>
          </cell>
        </row>
        <row r="494">
          <cell r="L494">
            <v>1</v>
          </cell>
        </row>
        <row r="495">
          <cell r="L495">
            <v>1</v>
          </cell>
        </row>
        <row r="496">
          <cell r="L496">
            <v>1</v>
          </cell>
        </row>
        <row r="497">
          <cell r="L497">
            <v>1</v>
          </cell>
        </row>
        <row r="498">
          <cell r="L498">
            <v>1</v>
          </cell>
        </row>
        <row r="499">
          <cell r="L499">
            <v>1</v>
          </cell>
        </row>
        <row r="500">
          <cell r="L500">
            <v>1</v>
          </cell>
        </row>
        <row r="501">
          <cell r="L501">
            <v>1</v>
          </cell>
        </row>
        <row r="502">
          <cell r="L502">
            <v>1</v>
          </cell>
        </row>
        <row r="503">
          <cell r="L503">
            <v>1</v>
          </cell>
        </row>
        <row r="504">
          <cell r="L504">
            <v>1</v>
          </cell>
        </row>
        <row r="505">
          <cell r="L505">
            <v>1</v>
          </cell>
        </row>
        <row r="506">
          <cell r="L506">
            <v>1</v>
          </cell>
        </row>
        <row r="507">
          <cell r="L507">
            <v>1</v>
          </cell>
        </row>
        <row r="508">
          <cell r="L508">
            <v>1</v>
          </cell>
        </row>
        <row r="509">
          <cell r="L509">
            <v>1</v>
          </cell>
        </row>
        <row r="510">
          <cell r="L510">
            <v>1</v>
          </cell>
        </row>
        <row r="511">
          <cell r="L511">
            <v>1</v>
          </cell>
        </row>
        <row r="512">
          <cell r="L512">
            <v>1</v>
          </cell>
        </row>
        <row r="513">
          <cell r="L513">
            <v>1</v>
          </cell>
        </row>
        <row r="514">
          <cell r="L514">
            <v>1</v>
          </cell>
        </row>
        <row r="515">
          <cell r="L515">
            <v>1</v>
          </cell>
        </row>
        <row r="516">
          <cell r="L516">
            <v>1</v>
          </cell>
        </row>
        <row r="517">
          <cell r="L517">
            <v>1</v>
          </cell>
        </row>
        <row r="518">
          <cell r="L518">
            <v>1</v>
          </cell>
        </row>
        <row r="519">
          <cell r="L519">
            <v>1</v>
          </cell>
        </row>
        <row r="520">
          <cell r="L520">
            <v>1</v>
          </cell>
        </row>
        <row r="521">
          <cell r="L521">
            <v>1</v>
          </cell>
        </row>
        <row r="522">
          <cell r="L522">
            <v>1</v>
          </cell>
        </row>
        <row r="523">
          <cell r="L523">
            <v>1</v>
          </cell>
        </row>
        <row r="524">
          <cell r="L524">
            <v>1</v>
          </cell>
        </row>
        <row r="525">
          <cell r="L525">
            <v>1</v>
          </cell>
        </row>
        <row r="526">
          <cell r="L526">
            <v>1</v>
          </cell>
        </row>
        <row r="527">
          <cell r="L527">
            <v>1</v>
          </cell>
        </row>
        <row r="528">
          <cell r="L528">
            <v>1</v>
          </cell>
        </row>
        <row r="529">
          <cell r="L529">
            <v>1</v>
          </cell>
        </row>
        <row r="530">
          <cell r="L530">
            <v>1</v>
          </cell>
        </row>
        <row r="531">
          <cell r="L531">
            <v>1</v>
          </cell>
        </row>
        <row r="532">
          <cell r="L532">
            <v>1</v>
          </cell>
        </row>
        <row r="533">
          <cell r="L533">
            <v>1</v>
          </cell>
        </row>
        <row r="534">
          <cell r="L534">
            <v>1</v>
          </cell>
        </row>
        <row r="535">
          <cell r="L535">
            <v>1</v>
          </cell>
        </row>
        <row r="536">
          <cell r="L536">
            <v>1</v>
          </cell>
        </row>
        <row r="537">
          <cell r="L537">
            <v>1</v>
          </cell>
        </row>
        <row r="538">
          <cell r="L538">
            <v>1</v>
          </cell>
        </row>
        <row r="539">
          <cell r="L539">
            <v>1</v>
          </cell>
        </row>
        <row r="540">
          <cell r="L540">
            <v>1</v>
          </cell>
        </row>
        <row r="541">
          <cell r="L541">
            <v>1</v>
          </cell>
        </row>
        <row r="542">
          <cell r="L542">
            <v>1</v>
          </cell>
        </row>
        <row r="543">
          <cell r="L543">
            <v>1</v>
          </cell>
        </row>
        <row r="544">
          <cell r="L544">
            <v>1</v>
          </cell>
        </row>
        <row r="545">
          <cell r="L545">
            <v>1</v>
          </cell>
        </row>
        <row r="546">
          <cell r="L546">
            <v>1</v>
          </cell>
        </row>
        <row r="547">
          <cell r="L547">
            <v>1</v>
          </cell>
        </row>
        <row r="548">
          <cell r="L548">
            <v>1</v>
          </cell>
        </row>
        <row r="549">
          <cell r="L549">
            <v>1</v>
          </cell>
        </row>
        <row r="550">
          <cell r="L550">
            <v>1</v>
          </cell>
        </row>
        <row r="551">
          <cell r="L551">
            <v>1</v>
          </cell>
        </row>
        <row r="552">
          <cell r="L552">
            <v>1</v>
          </cell>
        </row>
        <row r="553">
          <cell r="L553">
            <v>1</v>
          </cell>
        </row>
        <row r="554">
          <cell r="L554">
            <v>1</v>
          </cell>
        </row>
        <row r="555">
          <cell r="L555">
            <v>1</v>
          </cell>
        </row>
        <row r="556">
          <cell r="L556">
            <v>1</v>
          </cell>
        </row>
        <row r="557">
          <cell r="L557">
            <v>1</v>
          </cell>
        </row>
        <row r="558">
          <cell r="L558">
            <v>1</v>
          </cell>
        </row>
        <row r="559">
          <cell r="L559">
            <v>1</v>
          </cell>
        </row>
        <row r="560">
          <cell r="L560">
            <v>1</v>
          </cell>
        </row>
        <row r="561">
          <cell r="L561">
            <v>1</v>
          </cell>
        </row>
        <row r="562">
          <cell r="L562">
            <v>1</v>
          </cell>
        </row>
        <row r="563">
          <cell r="L563">
            <v>1</v>
          </cell>
        </row>
        <row r="564">
          <cell r="L564">
            <v>1</v>
          </cell>
        </row>
        <row r="565">
          <cell r="L565">
            <v>1</v>
          </cell>
        </row>
        <row r="566">
          <cell r="L566">
            <v>1</v>
          </cell>
        </row>
        <row r="567">
          <cell r="L567">
            <v>1</v>
          </cell>
        </row>
        <row r="568">
          <cell r="L568">
            <v>1</v>
          </cell>
        </row>
        <row r="569">
          <cell r="L569">
            <v>1</v>
          </cell>
        </row>
        <row r="570">
          <cell r="L570">
            <v>1</v>
          </cell>
        </row>
        <row r="571">
          <cell r="L571">
            <v>1</v>
          </cell>
        </row>
        <row r="572">
          <cell r="L572">
            <v>1</v>
          </cell>
        </row>
        <row r="573">
          <cell r="L573">
            <v>1</v>
          </cell>
        </row>
        <row r="574">
          <cell r="L574">
            <v>1</v>
          </cell>
        </row>
        <row r="575">
          <cell r="L575">
            <v>1</v>
          </cell>
        </row>
        <row r="576">
          <cell r="L576">
            <v>1</v>
          </cell>
        </row>
        <row r="577">
          <cell r="L577">
            <v>1</v>
          </cell>
        </row>
        <row r="578">
          <cell r="L578">
            <v>1</v>
          </cell>
        </row>
        <row r="579">
          <cell r="L579">
            <v>1</v>
          </cell>
        </row>
        <row r="580">
          <cell r="L580">
            <v>1</v>
          </cell>
        </row>
        <row r="581">
          <cell r="L581">
            <v>1</v>
          </cell>
        </row>
        <row r="582">
          <cell r="L582">
            <v>1</v>
          </cell>
        </row>
        <row r="583">
          <cell r="L583">
            <v>1</v>
          </cell>
        </row>
        <row r="584">
          <cell r="L584">
            <v>1</v>
          </cell>
        </row>
        <row r="585">
          <cell r="L585">
            <v>1</v>
          </cell>
        </row>
        <row r="586">
          <cell r="L586">
            <v>1</v>
          </cell>
        </row>
        <row r="587">
          <cell r="L587">
            <v>1</v>
          </cell>
        </row>
        <row r="588">
          <cell r="L588">
            <v>1</v>
          </cell>
        </row>
        <row r="589">
          <cell r="L589">
            <v>1</v>
          </cell>
        </row>
        <row r="590">
          <cell r="L590">
            <v>1</v>
          </cell>
        </row>
        <row r="591">
          <cell r="L591">
            <v>1</v>
          </cell>
        </row>
        <row r="592">
          <cell r="L592">
            <v>1</v>
          </cell>
        </row>
        <row r="593">
          <cell r="L593">
            <v>1</v>
          </cell>
        </row>
        <row r="594">
          <cell r="L594">
            <v>1</v>
          </cell>
        </row>
        <row r="595">
          <cell r="L595">
            <v>1</v>
          </cell>
        </row>
        <row r="596">
          <cell r="L596">
            <v>1</v>
          </cell>
        </row>
        <row r="597">
          <cell r="L597">
            <v>1</v>
          </cell>
        </row>
        <row r="598">
          <cell r="L598">
            <v>1</v>
          </cell>
        </row>
        <row r="599">
          <cell r="L599">
            <v>1</v>
          </cell>
        </row>
        <row r="600">
          <cell r="L600">
            <v>1</v>
          </cell>
        </row>
        <row r="601">
          <cell r="L601">
            <v>1</v>
          </cell>
        </row>
        <row r="602">
          <cell r="L602">
            <v>1</v>
          </cell>
        </row>
        <row r="603">
          <cell r="L603">
            <v>1</v>
          </cell>
        </row>
        <row r="604">
          <cell r="L604">
            <v>1</v>
          </cell>
        </row>
        <row r="605">
          <cell r="L605">
            <v>1</v>
          </cell>
        </row>
        <row r="606">
          <cell r="L606">
            <v>1</v>
          </cell>
        </row>
        <row r="607">
          <cell r="L607">
            <v>1</v>
          </cell>
        </row>
        <row r="608">
          <cell r="L608">
            <v>1</v>
          </cell>
        </row>
        <row r="609">
          <cell r="L609">
            <v>1</v>
          </cell>
        </row>
        <row r="610">
          <cell r="L610">
            <v>1</v>
          </cell>
        </row>
        <row r="611">
          <cell r="L611">
            <v>1</v>
          </cell>
        </row>
        <row r="612">
          <cell r="L612">
            <v>1</v>
          </cell>
        </row>
        <row r="613">
          <cell r="L613">
            <v>1</v>
          </cell>
        </row>
        <row r="614">
          <cell r="L614">
            <v>1</v>
          </cell>
        </row>
        <row r="615">
          <cell r="L615">
            <v>1</v>
          </cell>
        </row>
        <row r="616">
          <cell r="L616">
            <v>1</v>
          </cell>
        </row>
        <row r="617">
          <cell r="L617">
            <v>1</v>
          </cell>
        </row>
        <row r="618">
          <cell r="L618">
            <v>1</v>
          </cell>
        </row>
        <row r="619">
          <cell r="L619">
            <v>1</v>
          </cell>
        </row>
        <row r="620">
          <cell r="L620">
            <v>1</v>
          </cell>
        </row>
        <row r="621">
          <cell r="L621">
            <v>1</v>
          </cell>
        </row>
        <row r="622">
          <cell r="L622">
            <v>1</v>
          </cell>
        </row>
        <row r="623">
          <cell r="L623">
            <v>1</v>
          </cell>
        </row>
        <row r="624">
          <cell r="L624">
            <v>1</v>
          </cell>
        </row>
        <row r="625">
          <cell r="L625">
            <v>1</v>
          </cell>
        </row>
        <row r="626">
          <cell r="L626">
            <v>1</v>
          </cell>
        </row>
        <row r="627">
          <cell r="L627">
            <v>1</v>
          </cell>
        </row>
        <row r="628">
          <cell r="L628">
            <v>1</v>
          </cell>
        </row>
        <row r="629">
          <cell r="L629">
            <v>1</v>
          </cell>
        </row>
        <row r="630">
          <cell r="L630">
            <v>1</v>
          </cell>
        </row>
        <row r="631">
          <cell r="L631">
            <v>1</v>
          </cell>
        </row>
        <row r="632">
          <cell r="L632">
            <v>1</v>
          </cell>
        </row>
        <row r="633">
          <cell r="L633">
            <v>1</v>
          </cell>
        </row>
        <row r="634">
          <cell r="L634">
            <v>1</v>
          </cell>
        </row>
        <row r="635">
          <cell r="L635">
            <v>1</v>
          </cell>
        </row>
        <row r="636">
          <cell r="L636">
            <v>1</v>
          </cell>
        </row>
        <row r="637">
          <cell r="L637">
            <v>1</v>
          </cell>
        </row>
        <row r="638">
          <cell r="L638">
            <v>1</v>
          </cell>
        </row>
        <row r="639">
          <cell r="L639">
            <v>1</v>
          </cell>
        </row>
        <row r="640">
          <cell r="L640">
            <v>1</v>
          </cell>
        </row>
        <row r="641">
          <cell r="L641">
            <v>1</v>
          </cell>
        </row>
        <row r="642">
          <cell r="L642">
            <v>1</v>
          </cell>
        </row>
        <row r="643">
          <cell r="L643">
            <v>1</v>
          </cell>
        </row>
        <row r="644">
          <cell r="L644">
            <v>1</v>
          </cell>
        </row>
        <row r="645">
          <cell r="L645">
            <v>1</v>
          </cell>
        </row>
        <row r="646">
          <cell r="L646">
            <v>1</v>
          </cell>
        </row>
        <row r="647">
          <cell r="L647">
            <v>1</v>
          </cell>
        </row>
        <row r="648">
          <cell r="L648">
            <v>1</v>
          </cell>
        </row>
        <row r="649">
          <cell r="L649">
            <v>1</v>
          </cell>
        </row>
        <row r="650">
          <cell r="L650">
            <v>1</v>
          </cell>
        </row>
        <row r="651">
          <cell r="L651">
            <v>1</v>
          </cell>
        </row>
        <row r="652">
          <cell r="L652">
            <v>1</v>
          </cell>
        </row>
        <row r="653">
          <cell r="L653">
            <v>1</v>
          </cell>
        </row>
        <row r="654">
          <cell r="L654">
            <v>1</v>
          </cell>
        </row>
        <row r="655">
          <cell r="L655">
            <v>1</v>
          </cell>
        </row>
        <row r="656">
          <cell r="L656">
            <v>1</v>
          </cell>
        </row>
        <row r="657">
          <cell r="L657">
            <v>1</v>
          </cell>
        </row>
        <row r="658">
          <cell r="L658">
            <v>1</v>
          </cell>
        </row>
        <row r="659">
          <cell r="L659">
            <v>1</v>
          </cell>
        </row>
        <row r="660">
          <cell r="L660">
            <v>1</v>
          </cell>
        </row>
        <row r="661">
          <cell r="L661">
            <v>1</v>
          </cell>
        </row>
        <row r="662">
          <cell r="L662">
            <v>1</v>
          </cell>
        </row>
        <row r="663">
          <cell r="L663">
            <v>1</v>
          </cell>
        </row>
        <row r="664">
          <cell r="L664">
            <v>1</v>
          </cell>
        </row>
        <row r="665">
          <cell r="L665">
            <v>1</v>
          </cell>
        </row>
        <row r="666">
          <cell r="L666">
            <v>1</v>
          </cell>
        </row>
        <row r="667">
          <cell r="L667">
            <v>1</v>
          </cell>
        </row>
        <row r="668">
          <cell r="L668">
            <v>1</v>
          </cell>
        </row>
        <row r="669">
          <cell r="L669">
            <v>1</v>
          </cell>
        </row>
        <row r="670">
          <cell r="L670">
            <v>1</v>
          </cell>
        </row>
        <row r="671">
          <cell r="L671">
            <v>1</v>
          </cell>
        </row>
        <row r="672">
          <cell r="L672">
            <v>1</v>
          </cell>
        </row>
        <row r="673">
          <cell r="L673">
            <v>1</v>
          </cell>
        </row>
        <row r="674">
          <cell r="L674">
            <v>1</v>
          </cell>
        </row>
        <row r="675">
          <cell r="L675">
            <v>1</v>
          </cell>
        </row>
        <row r="676">
          <cell r="L676">
            <v>1</v>
          </cell>
        </row>
        <row r="677">
          <cell r="L677">
            <v>1</v>
          </cell>
        </row>
        <row r="678">
          <cell r="L678">
            <v>1</v>
          </cell>
        </row>
        <row r="679">
          <cell r="L679">
            <v>1</v>
          </cell>
        </row>
        <row r="680">
          <cell r="L680">
            <v>1</v>
          </cell>
        </row>
        <row r="681">
          <cell r="L681">
            <v>1</v>
          </cell>
        </row>
        <row r="682">
          <cell r="L682">
            <v>1</v>
          </cell>
        </row>
        <row r="683">
          <cell r="L683">
            <v>1</v>
          </cell>
        </row>
        <row r="684">
          <cell r="L684">
            <v>1</v>
          </cell>
        </row>
        <row r="685">
          <cell r="L685">
            <v>1</v>
          </cell>
        </row>
        <row r="686">
          <cell r="L686">
            <v>1</v>
          </cell>
        </row>
        <row r="687">
          <cell r="L687">
            <v>1</v>
          </cell>
        </row>
        <row r="688">
          <cell r="L688">
            <v>1</v>
          </cell>
        </row>
        <row r="689">
          <cell r="L689">
            <v>1</v>
          </cell>
        </row>
        <row r="690">
          <cell r="L690">
            <v>1</v>
          </cell>
        </row>
        <row r="691">
          <cell r="L691">
            <v>1</v>
          </cell>
        </row>
        <row r="692">
          <cell r="L692">
            <v>1</v>
          </cell>
        </row>
        <row r="693">
          <cell r="L693">
            <v>1</v>
          </cell>
        </row>
        <row r="694">
          <cell r="L694">
            <v>1</v>
          </cell>
        </row>
        <row r="695">
          <cell r="L695">
            <v>1</v>
          </cell>
        </row>
        <row r="696">
          <cell r="L696">
            <v>1</v>
          </cell>
        </row>
        <row r="697">
          <cell r="L697">
            <v>1</v>
          </cell>
        </row>
        <row r="698">
          <cell r="L698">
            <v>1</v>
          </cell>
        </row>
        <row r="699">
          <cell r="L699">
            <v>1</v>
          </cell>
        </row>
        <row r="700">
          <cell r="L700">
            <v>1</v>
          </cell>
        </row>
        <row r="701">
          <cell r="L701">
            <v>1</v>
          </cell>
        </row>
        <row r="702">
          <cell r="L702">
            <v>1</v>
          </cell>
        </row>
        <row r="703">
          <cell r="L703">
            <v>1</v>
          </cell>
        </row>
        <row r="704">
          <cell r="L704">
            <v>1</v>
          </cell>
        </row>
        <row r="705">
          <cell r="L705">
            <v>1</v>
          </cell>
        </row>
        <row r="706">
          <cell r="L706">
            <v>1</v>
          </cell>
        </row>
        <row r="707">
          <cell r="L707">
            <v>1</v>
          </cell>
        </row>
        <row r="708">
          <cell r="L708">
            <v>1</v>
          </cell>
        </row>
        <row r="709">
          <cell r="L709">
            <v>1</v>
          </cell>
        </row>
        <row r="710">
          <cell r="L710">
            <v>1</v>
          </cell>
        </row>
        <row r="711">
          <cell r="L711">
            <v>1</v>
          </cell>
        </row>
        <row r="712">
          <cell r="L712">
            <v>1</v>
          </cell>
        </row>
        <row r="713">
          <cell r="L713">
            <v>1</v>
          </cell>
        </row>
        <row r="714">
          <cell r="L714">
            <v>1</v>
          </cell>
        </row>
        <row r="715">
          <cell r="L715">
            <v>1</v>
          </cell>
        </row>
        <row r="716">
          <cell r="L716">
            <v>1</v>
          </cell>
        </row>
        <row r="717">
          <cell r="L717">
            <v>1</v>
          </cell>
        </row>
        <row r="718">
          <cell r="L718">
            <v>1</v>
          </cell>
        </row>
        <row r="719">
          <cell r="L719">
            <v>1</v>
          </cell>
        </row>
        <row r="720">
          <cell r="L720">
            <v>1</v>
          </cell>
        </row>
        <row r="721">
          <cell r="L721">
            <v>1</v>
          </cell>
        </row>
        <row r="722">
          <cell r="L722">
            <v>1</v>
          </cell>
        </row>
        <row r="723">
          <cell r="L723">
            <v>1</v>
          </cell>
        </row>
        <row r="724">
          <cell r="L724">
            <v>1</v>
          </cell>
        </row>
        <row r="725">
          <cell r="L725">
            <v>1</v>
          </cell>
        </row>
        <row r="726">
          <cell r="L726">
            <v>1</v>
          </cell>
        </row>
        <row r="727">
          <cell r="L727">
            <v>1</v>
          </cell>
        </row>
        <row r="728">
          <cell r="L728">
            <v>1</v>
          </cell>
        </row>
        <row r="729">
          <cell r="L729">
            <v>1</v>
          </cell>
        </row>
        <row r="730">
          <cell r="L730">
            <v>1</v>
          </cell>
        </row>
        <row r="731">
          <cell r="L731">
            <v>1</v>
          </cell>
        </row>
        <row r="732">
          <cell r="L732">
            <v>1</v>
          </cell>
        </row>
        <row r="733">
          <cell r="L733">
            <v>1</v>
          </cell>
        </row>
        <row r="734">
          <cell r="L734">
            <v>1</v>
          </cell>
        </row>
        <row r="735">
          <cell r="L735">
            <v>1</v>
          </cell>
        </row>
        <row r="736">
          <cell r="L736">
            <v>1</v>
          </cell>
        </row>
        <row r="737">
          <cell r="L737">
            <v>1</v>
          </cell>
        </row>
        <row r="738">
          <cell r="L738">
            <v>1</v>
          </cell>
        </row>
        <row r="739">
          <cell r="L739">
            <v>1</v>
          </cell>
        </row>
        <row r="740">
          <cell r="L740">
            <v>1</v>
          </cell>
        </row>
        <row r="741">
          <cell r="L741">
            <v>1</v>
          </cell>
        </row>
        <row r="742">
          <cell r="L742">
            <v>1</v>
          </cell>
        </row>
        <row r="743">
          <cell r="L743">
            <v>1</v>
          </cell>
        </row>
        <row r="744">
          <cell r="L744">
            <v>1</v>
          </cell>
        </row>
        <row r="745">
          <cell r="L745">
            <v>1</v>
          </cell>
        </row>
        <row r="746">
          <cell r="L746">
            <v>1</v>
          </cell>
        </row>
        <row r="747">
          <cell r="L747">
            <v>1</v>
          </cell>
        </row>
        <row r="748">
          <cell r="L748">
            <v>1</v>
          </cell>
        </row>
        <row r="749">
          <cell r="L749">
            <v>1</v>
          </cell>
        </row>
        <row r="750">
          <cell r="L750">
            <v>1</v>
          </cell>
        </row>
        <row r="751">
          <cell r="L751">
            <v>1</v>
          </cell>
        </row>
        <row r="752">
          <cell r="L752">
            <v>1</v>
          </cell>
        </row>
        <row r="753">
          <cell r="L753">
            <v>1</v>
          </cell>
        </row>
        <row r="754">
          <cell r="L754">
            <v>1</v>
          </cell>
        </row>
        <row r="755">
          <cell r="L755">
            <v>1</v>
          </cell>
        </row>
        <row r="756">
          <cell r="L756">
            <v>1</v>
          </cell>
        </row>
        <row r="757">
          <cell r="L757">
            <v>1</v>
          </cell>
        </row>
        <row r="758">
          <cell r="L758">
            <v>1</v>
          </cell>
        </row>
        <row r="759">
          <cell r="L759">
            <v>1</v>
          </cell>
        </row>
        <row r="760">
          <cell r="L760">
            <v>1</v>
          </cell>
        </row>
        <row r="761">
          <cell r="L761">
            <v>1</v>
          </cell>
        </row>
        <row r="762">
          <cell r="L762">
            <v>1</v>
          </cell>
        </row>
        <row r="763">
          <cell r="L763">
            <v>1</v>
          </cell>
        </row>
        <row r="764">
          <cell r="L764">
            <v>1</v>
          </cell>
        </row>
        <row r="765">
          <cell r="L765">
            <v>1</v>
          </cell>
        </row>
        <row r="766">
          <cell r="L766">
            <v>1</v>
          </cell>
        </row>
        <row r="767">
          <cell r="L767">
            <v>1</v>
          </cell>
        </row>
        <row r="768">
          <cell r="L768">
            <v>1</v>
          </cell>
        </row>
        <row r="769">
          <cell r="L769">
            <v>1</v>
          </cell>
        </row>
        <row r="770">
          <cell r="L770">
            <v>1</v>
          </cell>
        </row>
        <row r="771">
          <cell r="L771">
            <v>1</v>
          </cell>
        </row>
        <row r="772">
          <cell r="L772">
            <v>1</v>
          </cell>
        </row>
        <row r="773">
          <cell r="L773">
            <v>1</v>
          </cell>
        </row>
        <row r="774">
          <cell r="L774">
            <v>1</v>
          </cell>
        </row>
        <row r="775">
          <cell r="L775">
            <v>1</v>
          </cell>
        </row>
        <row r="776">
          <cell r="L776">
            <v>1</v>
          </cell>
        </row>
        <row r="777">
          <cell r="L777">
            <v>1</v>
          </cell>
        </row>
        <row r="778">
          <cell r="L778">
            <v>1</v>
          </cell>
        </row>
        <row r="779">
          <cell r="L779">
            <v>1</v>
          </cell>
        </row>
        <row r="780">
          <cell r="L780">
            <v>1</v>
          </cell>
        </row>
        <row r="781">
          <cell r="L781">
            <v>1</v>
          </cell>
        </row>
        <row r="782">
          <cell r="L782">
            <v>1</v>
          </cell>
        </row>
        <row r="783">
          <cell r="L783">
            <v>1</v>
          </cell>
        </row>
        <row r="784">
          <cell r="L784">
            <v>1</v>
          </cell>
        </row>
        <row r="785">
          <cell r="L785">
            <v>1</v>
          </cell>
        </row>
        <row r="786">
          <cell r="L786">
            <v>1</v>
          </cell>
        </row>
        <row r="787">
          <cell r="L787">
            <v>1</v>
          </cell>
        </row>
        <row r="788">
          <cell r="L788">
            <v>1</v>
          </cell>
        </row>
        <row r="789">
          <cell r="L789">
            <v>1</v>
          </cell>
        </row>
        <row r="790">
          <cell r="L790">
            <v>1</v>
          </cell>
        </row>
        <row r="791">
          <cell r="L791">
            <v>1</v>
          </cell>
        </row>
        <row r="792">
          <cell r="L792">
            <v>1</v>
          </cell>
        </row>
        <row r="793">
          <cell r="L793">
            <v>1</v>
          </cell>
        </row>
        <row r="794">
          <cell r="L794">
            <v>1</v>
          </cell>
        </row>
        <row r="795">
          <cell r="L795">
            <v>1</v>
          </cell>
        </row>
        <row r="796">
          <cell r="L796">
            <v>1</v>
          </cell>
        </row>
        <row r="797">
          <cell r="L797">
            <v>1</v>
          </cell>
        </row>
        <row r="798">
          <cell r="L798">
            <v>1</v>
          </cell>
        </row>
        <row r="799">
          <cell r="L799">
            <v>1</v>
          </cell>
        </row>
        <row r="800">
          <cell r="L800">
            <v>1</v>
          </cell>
        </row>
        <row r="801">
          <cell r="L801">
            <v>1</v>
          </cell>
        </row>
        <row r="802">
          <cell r="L802">
            <v>1</v>
          </cell>
        </row>
        <row r="803">
          <cell r="L803">
            <v>1</v>
          </cell>
        </row>
        <row r="804">
          <cell r="L804">
            <v>1</v>
          </cell>
        </row>
        <row r="805">
          <cell r="L805">
            <v>1</v>
          </cell>
        </row>
        <row r="806">
          <cell r="L806">
            <v>1</v>
          </cell>
        </row>
        <row r="807">
          <cell r="L807">
            <v>1</v>
          </cell>
        </row>
        <row r="808">
          <cell r="L808">
            <v>1</v>
          </cell>
        </row>
        <row r="809">
          <cell r="L809">
            <v>1</v>
          </cell>
        </row>
        <row r="810">
          <cell r="L810">
            <v>1</v>
          </cell>
        </row>
        <row r="811">
          <cell r="L811">
            <v>1</v>
          </cell>
        </row>
        <row r="812">
          <cell r="L812">
            <v>1</v>
          </cell>
        </row>
        <row r="813">
          <cell r="L813">
            <v>1</v>
          </cell>
        </row>
        <row r="814">
          <cell r="L814">
            <v>1</v>
          </cell>
        </row>
        <row r="815">
          <cell r="L815">
            <v>1</v>
          </cell>
        </row>
        <row r="816">
          <cell r="L816">
            <v>1</v>
          </cell>
        </row>
        <row r="817">
          <cell r="L817">
            <v>1</v>
          </cell>
        </row>
        <row r="818">
          <cell r="L818">
            <v>1</v>
          </cell>
        </row>
        <row r="819">
          <cell r="L819">
            <v>1</v>
          </cell>
        </row>
        <row r="820">
          <cell r="L820">
            <v>1</v>
          </cell>
        </row>
        <row r="821">
          <cell r="L821">
            <v>1</v>
          </cell>
        </row>
        <row r="822">
          <cell r="L822">
            <v>1</v>
          </cell>
        </row>
        <row r="823">
          <cell r="L823">
            <v>1</v>
          </cell>
        </row>
        <row r="824">
          <cell r="L824">
            <v>1</v>
          </cell>
        </row>
        <row r="825">
          <cell r="L825">
            <v>1</v>
          </cell>
        </row>
        <row r="826">
          <cell r="L826">
            <v>1</v>
          </cell>
        </row>
        <row r="827">
          <cell r="L827">
            <v>1</v>
          </cell>
        </row>
        <row r="828">
          <cell r="L828">
            <v>1</v>
          </cell>
        </row>
        <row r="829">
          <cell r="L829">
            <v>1</v>
          </cell>
        </row>
        <row r="830">
          <cell r="L830">
            <v>1</v>
          </cell>
        </row>
        <row r="831">
          <cell r="L831">
            <v>1</v>
          </cell>
        </row>
        <row r="832">
          <cell r="L832">
            <v>1</v>
          </cell>
        </row>
        <row r="833">
          <cell r="L833">
            <v>1</v>
          </cell>
        </row>
        <row r="834">
          <cell r="L834">
            <v>1</v>
          </cell>
        </row>
        <row r="835">
          <cell r="L835">
            <v>1</v>
          </cell>
        </row>
        <row r="836">
          <cell r="L836">
            <v>1</v>
          </cell>
        </row>
        <row r="837">
          <cell r="L837">
            <v>1</v>
          </cell>
        </row>
        <row r="838">
          <cell r="L838">
            <v>1</v>
          </cell>
        </row>
        <row r="839">
          <cell r="L839">
            <v>1</v>
          </cell>
        </row>
        <row r="840">
          <cell r="L840">
            <v>1</v>
          </cell>
        </row>
        <row r="841">
          <cell r="L841">
            <v>1</v>
          </cell>
        </row>
        <row r="842">
          <cell r="L842">
            <v>1</v>
          </cell>
        </row>
        <row r="843">
          <cell r="L843">
            <v>1</v>
          </cell>
        </row>
        <row r="844">
          <cell r="L844">
            <v>1</v>
          </cell>
        </row>
        <row r="845">
          <cell r="L845">
            <v>1</v>
          </cell>
        </row>
        <row r="846">
          <cell r="L846">
            <v>1</v>
          </cell>
        </row>
        <row r="847">
          <cell r="L847">
            <v>1</v>
          </cell>
        </row>
        <row r="848">
          <cell r="L848">
            <v>1</v>
          </cell>
        </row>
        <row r="849">
          <cell r="L849">
            <v>1</v>
          </cell>
        </row>
        <row r="850">
          <cell r="L850">
            <v>1</v>
          </cell>
        </row>
        <row r="851">
          <cell r="L851">
            <v>1</v>
          </cell>
        </row>
        <row r="852">
          <cell r="L852">
            <v>1</v>
          </cell>
        </row>
        <row r="853">
          <cell r="L853">
            <v>1</v>
          </cell>
        </row>
        <row r="854">
          <cell r="L854">
            <v>1</v>
          </cell>
        </row>
        <row r="855">
          <cell r="L855">
            <v>1</v>
          </cell>
        </row>
        <row r="856">
          <cell r="L856">
            <v>1</v>
          </cell>
        </row>
        <row r="857">
          <cell r="L857">
            <v>1</v>
          </cell>
        </row>
        <row r="858">
          <cell r="L858">
            <v>1</v>
          </cell>
        </row>
        <row r="859">
          <cell r="L859">
            <v>1</v>
          </cell>
        </row>
        <row r="860">
          <cell r="L860">
            <v>1</v>
          </cell>
        </row>
        <row r="861">
          <cell r="L861">
            <v>1</v>
          </cell>
        </row>
        <row r="862">
          <cell r="L862">
            <v>1</v>
          </cell>
        </row>
        <row r="863">
          <cell r="L863">
            <v>1</v>
          </cell>
        </row>
        <row r="864">
          <cell r="L864">
            <v>1</v>
          </cell>
        </row>
        <row r="865">
          <cell r="L865">
            <v>1</v>
          </cell>
        </row>
        <row r="866">
          <cell r="L866">
            <v>1</v>
          </cell>
        </row>
        <row r="867">
          <cell r="L867">
            <v>1</v>
          </cell>
        </row>
        <row r="868">
          <cell r="L868">
            <v>1</v>
          </cell>
        </row>
        <row r="869">
          <cell r="L869">
            <v>1</v>
          </cell>
        </row>
        <row r="870">
          <cell r="L870">
            <v>1</v>
          </cell>
        </row>
        <row r="871">
          <cell r="L871">
            <v>1</v>
          </cell>
        </row>
        <row r="872">
          <cell r="L872">
            <v>1</v>
          </cell>
        </row>
        <row r="873">
          <cell r="L873">
            <v>1</v>
          </cell>
        </row>
        <row r="874">
          <cell r="L874">
            <v>1</v>
          </cell>
        </row>
        <row r="875">
          <cell r="L875">
            <v>1</v>
          </cell>
        </row>
        <row r="876">
          <cell r="L876">
            <v>1</v>
          </cell>
        </row>
        <row r="877">
          <cell r="L877">
            <v>1</v>
          </cell>
        </row>
        <row r="878">
          <cell r="L878">
            <v>1</v>
          </cell>
        </row>
        <row r="879">
          <cell r="L879">
            <v>1</v>
          </cell>
        </row>
        <row r="880">
          <cell r="L880">
            <v>1</v>
          </cell>
        </row>
        <row r="881">
          <cell r="L881">
            <v>1</v>
          </cell>
        </row>
        <row r="882">
          <cell r="L882">
            <v>1</v>
          </cell>
        </row>
        <row r="883">
          <cell r="L883">
            <v>1</v>
          </cell>
        </row>
        <row r="884">
          <cell r="L884">
            <v>1</v>
          </cell>
        </row>
        <row r="885">
          <cell r="L885">
            <v>1</v>
          </cell>
        </row>
        <row r="886">
          <cell r="L886">
            <v>1</v>
          </cell>
        </row>
        <row r="887">
          <cell r="L887">
            <v>1</v>
          </cell>
        </row>
        <row r="888">
          <cell r="L888">
            <v>1</v>
          </cell>
        </row>
        <row r="889">
          <cell r="L889">
            <v>1</v>
          </cell>
        </row>
        <row r="890">
          <cell r="L890">
            <v>1</v>
          </cell>
        </row>
        <row r="891">
          <cell r="L891">
            <v>1</v>
          </cell>
        </row>
        <row r="892">
          <cell r="L892">
            <v>1</v>
          </cell>
        </row>
        <row r="893">
          <cell r="L893">
            <v>1</v>
          </cell>
        </row>
        <row r="894">
          <cell r="L894">
            <v>1</v>
          </cell>
        </row>
        <row r="895">
          <cell r="L895">
            <v>1</v>
          </cell>
        </row>
        <row r="896">
          <cell r="L896">
            <v>1</v>
          </cell>
        </row>
        <row r="897">
          <cell r="L897">
            <v>1</v>
          </cell>
        </row>
        <row r="898">
          <cell r="L898">
            <v>1</v>
          </cell>
        </row>
        <row r="899">
          <cell r="L899">
            <v>1</v>
          </cell>
        </row>
        <row r="900">
          <cell r="L900">
            <v>1</v>
          </cell>
        </row>
        <row r="901">
          <cell r="L901">
            <v>1</v>
          </cell>
        </row>
        <row r="902">
          <cell r="L902">
            <v>1</v>
          </cell>
        </row>
        <row r="903">
          <cell r="L903">
            <v>1</v>
          </cell>
        </row>
        <row r="904">
          <cell r="L904">
            <v>1</v>
          </cell>
        </row>
        <row r="905">
          <cell r="L905">
            <v>1</v>
          </cell>
        </row>
        <row r="906">
          <cell r="L906">
            <v>1</v>
          </cell>
        </row>
        <row r="907">
          <cell r="L907">
            <v>1</v>
          </cell>
        </row>
        <row r="908">
          <cell r="L908">
            <v>1</v>
          </cell>
        </row>
        <row r="909">
          <cell r="L909">
            <v>1</v>
          </cell>
        </row>
        <row r="910">
          <cell r="L910">
            <v>1</v>
          </cell>
        </row>
        <row r="911">
          <cell r="L911">
            <v>1</v>
          </cell>
        </row>
        <row r="912">
          <cell r="L912">
            <v>1</v>
          </cell>
        </row>
        <row r="913">
          <cell r="L913">
            <v>1</v>
          </cell>
        </row>
        <row r="914">
          <cell r="L914">
            <v>1</v>
          </cell>
        </row>
        <row r="915">
          <cell r="L915">
            <v>1</v>
          </cell>
        </row>
        <row r="916">
          <cell r="L916">
            <v>1</v>
          </cell>
        </row>
        <row r="917">
          <cell r="L917">
            <v>1</v>
          </cell>
        </row>
        <row r="918">
          <cell r="L918" t="e">
            <v>#N/A</v>
          </cell>
        </row>
        <row r="919">
          <cell r="L919" t="e">
            <v>#N/A</v>
          </cell>
        </row>
        <row r="920">
          <cell r="L920" t="e">
            <v>#N/A</v>
          </cell>
        </row>
        <row r="921">
          <cell r="L921" t="e">
            <v>#N/A</v>
          </cell>
        </row>
        <row r="922">
          <cell r="L922" t="e">
            <v>#N/A</v>
          </cell>
        </row>
        <row r="923">
          <cell r="L923" t="e">
            <v>#N/A</v>
          </cell>
        </row>
        <row r="924">
          <cell r="L924" t="e">
            <v>#N/A</v>
          </cell>
        </row>
        <row r="925">
          <cell r="L925" t="e">
            <v>#N/A</v>
          </cell>
        </row>
        <row r="926">
          <cell r="L926" t="e">
            <v>#N/A</v>
          </cell>
        </row>
        <row r="927">
          <cell r="L927" t="e">
            <v>#N/A</v>
          </cell>
        </row>
        <row r="928">
          <cell r="L928" t="e">
            <v>#N/A</v>
          </cell>
        </row>
        <row r="929">
          <cell r="L929" t="e">
            <v>#N/A</v>
          </cell>
        </row>
        <row r="930">
          <cell r="L930" t="e">
            <v>#N/A</v>
          </cell>
        </row>
        <row r="931">
          <cell r="L931" t="e">
            <v>#N/A</v>
          </cell>
        </row>
        <row r="932">
          <cell r="L932" t="e">
            <v>#N/A</v>
          </cell>
        </row>
        <row r="933">
          <cell r="L933" t="e">
            <v>#N/A</v>
          </cell>
        </row>
        <row r="934">
          <cell r="L934" t="e">
            <v>#N/A</v>
          </cell>
        </row>
        <row r="935">
          <cell r="L935" t="e">
            <v>#N/A</v>
          </cell>
        </row>
        <row r="936">
          <cell r="L936" t="e">
            <v>#N/A</v>
          </cell>
        </row>
        <row r="937">
          <cell r="L937" t="e">
            <v>#N/A</v>
          </cell>
        </row>
        <row r="938">
          <cell r="L938" t="e">
            <v>#N/A</v>
          </cell>
        </row>
        <row r="939">
          <cell r="L939" t="e">
            <v>#N/A</v>
          </cell>
        </row>
        <row r="940">
          <cell r="L940" t="e">
            <v>#N/A</v>
          </cell>
        </row>
        <row r="941">
          <cell r="L941" t="e">
            <v>#N/A</v>
          </cell>
        </row>
        <row r="942">
          <cell r="L942" t="e">
            <v>#N/A</v>
          </cell>
        </row>
        <row r="943">
          <cell r="L943" t="e">
            <v>#N/A</v>
          </cell>
        </row>
        <row r="944">
          <cell r="L944" t="e">
            <v>#N/A</v>
          </cell>
        </row>
        <row r="945">
          <cell r="L945" t="e">
            <v>#N/A</v>
          </cell>
        </row>
        <row r="946">
          <cell r="L946" t="e">
            <v>#N/A</v>
          </cell>
        </row>
        <row r="947">
          <cell r="L947" t="e">
            <v>#N/A</v>
          </cell>
        </row>
        <row r="948">
          <cell r="L948" t="e">
            <v>#N/A</v>
          </cell>
        </row>
        <row r="949">
          <cell r="L949" t="e">
            <v>#N/A</v>
          </cell>
        </row>
        <row r="950">
          <cell r="L950" t="e">
            <v>#N/A</v>
          </cell>
        </row>
        <row r="951">
          <cell r="L951" t="e">
            <v>#N/A</v>
          </cell>
        </row>
        <row r="952">
          <cell r="L952" t="e">
            <v>#N/A</v>
          </cell>
        </row>
        <row r="953">
          <cell r="L953" t="e">
            <v>#N/A</v>
          </cell>
        </row>
      </sheetData>
      <sheetData sheetId="13"/>
      <sheetData sheetId="14"/>
      <sheetData sheetId="15"/>
      <sheetData sheetId="16"/>
      <sheetData sheetId="17"/>
      <sheetData sheetId="18"/>
      <sheetData sheetId="19"/>
      <sheetData sheetId="20"/>
      <sheetData sheetId="21"/>
      <sheetData sheetId="22">
        <row r="32">
          <cell r="B32" t="str">
            <v>Ongoing</v>
          </cell>
        </row>
        <row r="95">
          <cell r="B95" t="str">
            <v>Argentina:AR:APP:ADM</v>
          </cell>
        </row>
        <row r="96">
          <cell r="B96" t="str">
            <v>Argentina:AR:APP:CMS</v>
          </cell>
        </row>
        <row r="97">
          <cell r="B97" t="str">
            <v>Argentina:AR:BPO:Call Center</v>
          </cell>
        </row>
        <row r="98">
          <cell r="B98" t="str">
            <v>Argentina:AR:ITO:</v>
          </cell>
        </row>
        <row r="99">
          <cell r="B99" t="str">
            <v>Argentina:AR:ITO:GSD Buenos Aires</v>
          </cell>
        </row>
        <row r="100">
          <cell r="B100" t="str">
            <v>Australia:AU:APP:ADM High</v>
          </cell>
        </row>
        <row r="101">
          <cell r="B101" t="str">
            <v>Australia:AU:APP:ADM Low</v>
          </cell>
        </row>
        <row r="102">
          <cell r="B102" t="str">
            <v>Australia:AU:APP:ADM Mphasis Not Sydney Melbourne Brisbane Perth</v>
          </cell>
        </row>
        <row r="103">
          <cell r="B103" t="str">
            <v>Australia:AU:APP:ADM Mphasis Sydney Melbourne Brisbane Perth</v>
          </cell>
        </row>
        <row r="104">
          <cell r="B104" t="str">
            <v>Australia:AU:APP:CMS</v>
          </cell>
        </row>
        <row r="105">
          <cell r="B105" t="str">
            <v>Australia:AU:APP:Pract</v>
          </cell>
        </row>
        <row r="106">
          <cell r="B106" t="str">
            <v>Australia:AU:BPO:</v>
          </cell>
        </row>
        <row r="107">
          <cell r="B107" t="str">
            <v>Australia:AU:BPO:South Aus Credit Serv</v>
          </cell>
        </row>
        <row r="108">
          <cell r="B108" t="str">
            <v>Australia:AU:ITO:GSD Adelaide</v>
          </cell>
        </row>
        <row r="109">
          <cell r="B109" t="str">
            <v>Australia:AU:ITO:High</v>
          </cell>
        </row>
        <row r="110">
          <cell r="B110" t="str">
            <v>Australia:AU:ITO:Low</v>
          </cell>
        </row>
        <row r="111">
          <cell r="B111" t="str">
            <v>Austria:AT:APP:ADM</v>
          </cell>
        </row>
        <row r="112">
          <cell r="B112" t="str">
            <v>Austria:AT:APP:Pract</v>
          </cell>
        </row>
        <row r="113">
          <cell r="B113" t="str">
            <v>Austria:AT:ITO:</v>
          </cell>
        </row>
        <row r="114">
          <cell r="B114" t="str">
            <v>Austria:AT:ITO:GSD Wien MSP</v>
          </cell>
        </row>
        <row r="115">
          <cell r="B115" t="str">
            <v>Bahrain:BH:APP:ADM</v>
          </cell>
        </row>
        <row r="116">
          <cell r="B116" t="str">
            <v>Belgium:BE:APP:ADM</v>
          </cell>
        </row>
        <row r="117">
          <cell r="B117" t="str">
            <v>Belgium:BE:APP:ADM Mphasis</v>
          </cell>
        </row>
        <row r="118">
          <cell r="B118" t="str">
            <v>Belgium:BE:APP:Pract</v>
          </cell>
        </row>
        <row r="119">
          <cell r="B119" t="str">
            <v>Belgium:BE:BPO:</v>
          </cell>
        </row>
        <row r="120">
          <cell r="B120" t="str">
            <v>Belgium:BE:ITO:</v>
          </cell>
        </row>
        <row r="121">
          <cell r="B121" t="str">
            <v>Belgium:BE:ITO:GSD Mechelen</v>
          </cell>
        </row>
        <row r="122">
          <cell r="B122" t="str">
            <v>Belgium:BE:ITO:GSD Mechelen MSP</v>
          </cell>
        </row>
        <row r="123">
          <cell r="B123" t="str">
            <v>Brazil:BR:APP:ADM High</v>
          </cell>
        </row>
        <row r="124">
          <cell r="B124" t="str">
            <v>Brazil:BR:APP:ADM Low</v>
          </cell>
        </row>
        <row r="125">
          <cell r="B125" t="str">
            <v>Brazil:BR:APP:CMS</v>
          </cell>
        </row>
        <row r="126">
          <cell r="B126" t="str">
            <v>Brazil:BR:APP:Pract</v>
          </cell>
        </row>
        <row r="127">
          <cell r="B127" t="str">
            <v>Brazil:BR:BPO:Contact Center</v>
          </cell>
        </row>
        <row r="128">
          <cell r="B128" t="str">
            <v>Brazil:BR:BPO:PA</v>
          </cell>
        </row>
        <row r="129">
          <cell r="B129" t="str">
            <v>Brazil:BR:BPO:Support</v>
          </cell>
        </row>
        <row r="130">
          <cell r="B130" t="str">
            <v>Brazil:BR:ITO:</v>
          </cell>
        </row>
        <row r="131">
          <cell r="B131" t="str">
            <v>Brazil:BR:ITO:GSD Sao Paulo</v>
          </cell>
        </row>
        <row r="132">
          <cell r="B132" t="str">
            <v>Brazil:BR:ITO:SED</v>
          </cell>
        </row>
        <row r="133">
          <cell r="B133" t="str">
            <v>Bulgaria:BG:APP:Pract</v>
          </cell>
        </row>
        <row r="134">
          <cell r="B134" t="str">
            <v>Bulgaria:BG:BPO:</v>
          </cell>
        </row>
        <row r="135">
          <cell r="B135" t="str">
            <v>Bulgaria:BG:ITO:</v>
          </cell>
        </row>
        <row r="136">
          <cell r="B136" t="str">
            <v>Bulgaria:BG:ITO:GSD Sofia</v>
          </cell>
        </row>
        <row r="137">
          <cell r="B137" t="str">
            <v>Bulgaria:BG:ITO:GSD Sofia MSP</v>
          </cell>
        </row>
        <row r="138">
          <cell r="B138" t="str">
            <v>Canada:CA:APP:ADM</v>
          </cell>
        </row>
        <row r="139">
          <cell r="B139" t="str">
            <v>Canada:CA:APP:ADM Mphasis Not Toronto Vancouver</v>
          </cell>
        </row>
        <row r="140">
          <cell r="B140" t="str">
            <v>Canada:CA:APP:ADM Mphasis Toronto Vancouver</v>
          </cell>
        </row>
        <row r="141">
          <cell r="B141" t="str">
            <v>Canada:CA:APP:CMS</v>
          </cell>
        </row>
        <row r="142">
          <cell r="B142" t="str">
            <v>Canada:CA:APP:Pract</v>
          </cell>
        </row>
        <row r="143">
          <cell r="B143" t="str">
            <v>Canada:CA:BPO:</v>
          </cell>
        </row>
        <row r="144">
          <cell r="B144" t="str">
            <v>Canada:CA:BPO:Sydney</v>
          </cell>
        </row>
        <row r="145">
          <cell r="B145" t="str">
            <v>Canada:CA:ITO:</v>
          </cell>
        </row>
        <row r="146">
          <cell r="B146" t="str">
            <v>Canada:CA:ITO:GSD</v>
          </cell>
        </row>
        <row r="147">
          <cell r="B147" t="str">
            <v>Canada:CA:ITO:GSD Calgary MSP</v>
          </cell>
        </row>
        <row r="148">
          <cell r="B148" t="str">
            <v>Canada:CA:ITO:GSD Kanata MSP</v>
          </cell>
        </row>
        <row r="149">
          <cell r="B149" t="str">
            <v>Chile:CL:APP:ADM</v>
          </cell>
        </row>
        <row r="150">
          <cell r="B150" t="str">
            <v>Chile:CL:BPO:</v>
          </cell>
        </row>
        <row r="151">
          <cell r="B151" t="str">
            <v>Chile:CL:ITO:</v>
          </cell>
        </row>
        <row r="152">
          <cell r="B152" t="str">
            <v>Chile:CL:ITO:GSD Santiago</v>
          </cell>
        </row>
        <row r="153">
          <cell r="B153" t="str">
            <v>Chile:CL:ITO:GSD Santiago MSP</v>
          </cell>
        </row>
        <row r="154">
          <cell r="B154" t="str">
            <v>China:CN:APP:ADM Chongqing Wuhan Low</v>
          </cell>
        </row>
        <row r="155">
          <cell r="B155" t="str">
            <v>China:CN:APP:ADM Mphasis</v>
          </cell>
        </row>
        <row r="156">
          <cell r="B156" t="str">
            <v>China:CN:APP:ADM Shanghai Beijing Dalian High</v>
          </cell>
        </row>
        <row r="157">
          <cell r="B157" t="str">
            <v>China:CN:APP:ADM Testing</v>
          </cell>
        </row>
        <row r="158">
          <cell r="B158" t="str">
            <v>China:CN:APP:Australia BAS Fly In</v>
          </cell>
        </row>
        <row r="159">
          <cell r="B159" t="str">
            <v>China:CN:APP:Canada BAS Fly in</v>
          </cell>
        </row>
        <row r="160">
          <cell r="B160" t="str">
            <v>China:CN:APP:CMS</v>
          </cell>
        </row>
        <row r="161">
          <cell r="B161" t="str">
            <v>China:CN:APP:France BAS Fly in</v>
          </cell>
        </row>
        <row r="162">
          <cell r="B162" t="str">
            <v>China:CN:APP:Germany BAS Fly In</v>
          </cell>
        </row>
        <row r="163">
          <cell r="B163" t="str">
            <v>China:CN:APP:Hong Kong BAS Fly in</v>
          </cell>
        </row>
        <row r="164">
          <cell r="B164" t="str">
            <v>China:CN:APP:Indonesia BAS Fly in</v>
          </cell>
        </row>
        <row r="165">
          <cell r="B165" t="str">
            <v>China:CN:APP:Japan BAS Fly in</v>
          </cell>
        </row>
        <row r="166">
          <cell r="B166" t="str">
            <v>China:CN:APP:Malaysia BAS Fly in</v>
          </cell>
        </row>
        <row r="167">
          <cell r="B167" t="str">
            <v>China:CN:APP:New Zealand BAS Fly in</v>
          </cell>
        </row>
        <row r="168">
          <cell r="B168" t="str">
            <v>China:CN:APP:Philippines BAS Fly in</v>
          </cell>
        </row>
        <row r="169">
          <cell r="B169" t="str">
            <v>China:CN:APP:Pract</v>
          </cell>
        </row>
        <row r="170">
          <cell r="B170" t="str">
            <v>China:CN:APP:Singapore BAS Fly In</v>
          </cell>
        </row>
        <row r="171">
          <cell r="B171" t="str">
            <v>China:CN:APP:Switzerland BAS Fly in</v>
          </cell>
        </row>
        <row r="172">
          <cell r="B172" t="str">
            <v>China:CN:APP:Taiwan BAS Fly in</v>
          </cell>
        </row>
        <row r="173">
          <cell r="B173" t="str">
            <v>China:CN:APP:United Kingdom BAS Fly In</v>
          </cell>
        </row>
        <row r="174">
          <cell r="B174" t="str">
            <v>China:CN:APP:United States A BAS Fly in</v>
          </cell>
        </row>
        <row r="175">
          <cell r="B175" t="str">
            <v>China:CN:APP:United States AA BAS Fly in</v>
          </cell>
        </row>
        <row r="176">
          <cell r="B176" t="str">
            <v>China:CN:APP:United States B BAS Fly in</v>
          </cell>
        </row>
        <row r="177">
          <cell r="B177" t="str">
            <v>China:CN:BPO:Dalian</v>
          </cell>
        </row>
        <row r="178">
          <cell r="B178" t="str">
            <v>China:CN:BPO:Dalian Mandarin Only</v>
          </cell>
        </row>
        <row r="179">
          <cell r="B179" t="str">
            <v>China:CN:BPO:Shanghai</v>
          </cell>
        </row>
        <row r="180">
          <cell r="B180" t="str">
            <v>China:CN:BPO:Wuhan</v>
          </cell>
        </row>
        <row r="181">
          <cell r="B181" t="str">
            <v>China:CN:ITO:GSD Beijing</v>
          </cell>
        </row>
        <row r="182">
          <cell r="B182" t="str">
            <v>China:CN:ITO:GSD Beijing MSP</v>
          </cell>
        </row>
        <row r="183">
          <cell r="B183" t="str">
            <v>China:CN:ITO:GSD Dalian</v>
          </cell>
        </row>
        <row r="184">
          <cell r="B184" t="str">
            <v>China:CN:ITO:High</v>
          </cell>
        </row>
        <row r="185">
          <cell r="B185" t="str">
            <v>China:CN:ITO:Low</v>
          </cell>
        </row>
        <row r="186">
          <cell r="B186" t="str">
            <v>China:CN:ITO:Tianjin</v>
          </cell>
        </row>
        <row r="187">
          <cell r="B187" t="str">
            <v>Colombia:CO:APP:ADM</v>
          </cell>
        </row>
        <row r="188">
          <cell r="B188" t="str">
            <v>Colombia:CO:APP:CMS</v>
          </cell>
        </row>
        <row r="189">
          <cell r="B189" t="str">
            <v>Colombia:CO:BPO:</v>
          </cell>
        </row>
        <row r="190">
          <cell r="B190" t="str">
            <v>Colombia:CO:ITO:</v>
          </cell>
        </row>
        <row r="191">
          <cell r="B191" t="str">
            <v>Colombia:CO:ITO:GSD Bogota MSP</v>
          </cell>
        </row>
        <row r="192">
          <cell r="B192" t="str">
            <v>Costa Rica:CR:APP:ADM</v>
          </cell>
        </row>
        <row r="193">
          <cell r="B193" t="str">
            <v>Costa Rica:CR:BPO:</v>
          </cell>
        </row>
        <row r="194">
          <cell r="B194" t="str">
            <v>Costa Rica:CR:ITO:</v>
          </cell>
        </row>
        <row r="195">
          <cell r="B195" t="str">
            <v>Costa Rica:CR:ITO:Capability</v>
          </cell>
        </row>
        <row r="196">
          <cell r="B196" t="str">
            <v>Costa Rica:CR:ITO:GSD San Jose</v>
          </cell>
        </row>
        <row r="197">
          <cell r="B197" t="str">
            <v>Czech Republic:CZ:APP:ADM</v>
          </cell>
        </row>
        <row r="198">
          <cell r="B198" t="str">
            <v>Czech Republic:CZ:APP:Pract</v>
          </cell>
        </row>
        <row r="199">
          <cell r="B199" t="str">
            <v>Czech Republic:CZ:ITO:</v>
          </cell>
        </row>
        <row r="200">
          <cell r="B200" t="str">
            <v>Denmark:DK:APP:ADM</v>
          </cell>
        </row>
        <row r="201">
          <cell r="B201" t="str">
            <v>Denmark:DK:APP:Pract</v>
          </cell>
        </row>
        <row r="202">
          <cell r="B202" t="str">
            <v>Denmark:DK:ITO:</v>
          </cell>
        </row>
        <row r="203">
          <cell r="B203" t="str">
            <v>Ecuador:EC:ITO:</v>
          </cell>
        </row>
        <row r="204">
          <cell r="B204" t="str">
            <v>Egypt:EG:APP:ADM</v>
          </cell>
        </row>
        <row r="205">
          <cell r="B205" t="str">
            <v>Egypt:EG:APP:Germany BAS Fly In</v>
          </cell>
        </row>
        <row r="206">
          <cell r="B206" t="str">
            <v>Egypt:EG:APP:India BAS Fly in</v>
          </cell>
        </row>
        <row r="207">
          <cell r="B207" t="str">
            <v>Egypt:EG:APP:Netherlands BAS Fly In</v>
          </cell>
        </row>
        <row r="208">
          <cell r="B208" t="str">
            <v>Egypt:EG:APP:United Kingdom BAS Fly In</v>
          </cell>
        </row>
        <row r="209">
          <cell r="B209" t="str">
            <v>Egypt:EG:APP:United States A BAS Fly in</v>
          </cell>
        </row>
        <row r="210">
          <cell r="B210" t="str">
            <v>Egypt:EG:APP:United States B BAS Fly in</v>
          </cell>
        </row>
        <row r="211">
          <cell r="B211" t="str">
            <v>Finland:FI:APP:Pract</v>
          </cell>
        </row>
        <row r="212">
          <cell r="B212" t="str">
            <v>Finland:FI:ITO:</v>
          </cell>
        </row>
        <row r="213">
          <cell r="B213" t="str">
            <v>Finland:FI:ITO:GSD Espoo</v>
          </cell>
        </row>
        <row r="214">
          <cell r="B214" t="str">
            <v>Finland:FI:ITO:GSD Espoo MSP</v>
          </cell>
        </row>
        <row r="215">
          <cell r="B215" t="str">
            <v>France:FR:APP:ADM Mphasis</v>
          </cell>
        </row>
        <row r="216">
          <cell r="B216" t="str">
            <v>France:FR:APP:ADM Paris</v>
          </cell>
        </row>
        <row r="217">
          <cell r="B217" t="str">
            <v>France:FR:APP:ADM Regions</v>
          </cell>
        </row>
        <row r="218">
          <cell r="B218" t="str">
            <v>France:FR:APP:Pract</v>
          </cell>
        </row>
        <row r="219">
          <cell r="B219" t="str">
            <v>France:FR:BPO:</v>
          </cell>
        </row>
        <row r="220">
          <cell r="B220" t="str">
            <v>France:FR:ITO:</v>
          </cell>
        </row>
        <row r="221">
          <cell r="B221" t="str">
            <v>France:FR:ITO:GSD Nanterre</v>
          </cell>
        </row>
        <row r="222">
          <cell r="B222" t="str">
            <v>Germany:DE:APP:ADM</v>
          </cell>
        </row>
        <row r="223">
          <cell r="B223" t="str">
            <v>Germany:DE:APP:ADM Mphasis</v>
          </cell>
        </row>
        <row r="224">
          <cell r="B224" t="str">
            <v>Germany:DE:APP:Pract</v>
          </cell>
        </row>
        <row r="225">
          <cell r="B225" t="str">
            <v>Germany:DE:BPO:</v>
          </cell>
        </row>
        <row r="226">
          <cell r="B226" t="str">
            <v>Germany:DE:ITO:</v>
          </cell>
        </row>
        <row r="227">
          <cell r="B227" t="str">
            <v>Germany:DE:ITO:GSD Dusseldorf MSP</v>
          </cell>
        </row>
        <row r="228">
          <cell r="B228" t="str">
            <v>Germany:DE:ITO:GSD Hamburg</v>
          </cell>
        </row>
        <row r="229">
          <cell r="B229" t="str">
            <v>Greece:GR:ITO:</v>
          </cell>
        </row>
        <row r="230">
          <cell r="B230" t="str">
            <v>Guatemala:GT:BPO:</v>
          </cell>
        </row>
        <row r="231">
          <cell r="B231" t="str">
            <v>Hong Kong:HK:APP:ADM</v>
          </cell>
        </row>
        <row r="232">
          <cell r="B232" t="str">
            <v>Hong Kong:HK:APP:Pract</v>
          </cell>
        </row>
        <row r="233">
          <cell r="B233" t="str">
            <v>Hong Kong:HK:ITO:</v>
          </cell>
        </row>
        <row r="234">
          <cell r="B234" t="str">
            <v>Hong Kong:HK:ITO:GSD MSP</v>
          </cell>
        </row>
        <row r="235">
          <cell r="B235" t="str">
            <v>Hungary:HU:APP:ADM</v>
          </cell>
        </row>
        <row r="236">
          <cell r="B236" t="str">
            <v>Hungary:HU:APP:Pract</v>
          </cell>
        </row>
        <row r="237">
          <cell r="B237" t="str">
            <v>Hungary:HU:BPO:ABM</v>
          </cell>
        </row>
        <row r="238">
          <cell r="B238" t="str">
            <v>Hungary:HU:BPO:Budapest</v>
          </cell>
        </row>
        <row r="239">
          <cell r="B239" t="str">
            <v>Hungary:HU:BPO:Vasar PA</v>
          </cell>
        </row>
        <row r="240">
          <cell r="B240" t="str">
            <v>Hungary:HU:ITO:GSD Budapest</v>
          </cell>
        </row>
        <row r="241">
          <cell r="B241" t="str">
            <v>Hungary:HU:ITO:GSD Budapest MSP</v>
          </cell>
        </row>
        <row r="242">
          <cell r="B242" t="str">
            <v>Hungary:HU:ITO:High</v>
          </cell>
        </row>
        <row r="243">
          <cell r="B243" t="str">
            <v>Hungary:HU:ITO:Low</v>
          </cell>
        </row>
        <row r="244">
          <cell r="B244" t="str">
            <v>India:IN:APP:ADM</v>
          </cell>
        </row>
        <row r="245">
          <cell r="B245" t="str">
            <v>India:IN:APP:ADM Mphasis Offshore</v>
          </cell>
        </row>
        <row r="246">
          <cell r="B246" t="str">
            <v>India:IN:APP:ADM Testing Practices</v>
          </cell>
        </row>
        <row r="247">
          <cell r="B247" t="str">
            <v>India:IN:APP:Australia BAS Fly In</v>
          </cell>
        </row>
        <row r="248">
          <cell r="B248" t="str">
            <v>India:IN:APP:Austria BAS Fly in</v>
          </cell>
        </row>
        <row r="249">
          <cell r="B249" t="str">
            <v>India:IN:APP:Belgium BAS Fly in</v>
          </cell>
        </row>
        <row r="250">
          <cell r="B250" t="str">
            <v>India:IN:APP:Canada BAS Fly In</v>
          </cell>
        </row>
        <row r="251">
          <cell r="B251" t="str">
            <v>India:IN:APP:CMS</v>
          </cell>
        </row>
        <row r="252">
          <cell r="B252" t="str">
            <v>India:IN:APP:Egypt BAS Fly in</v>
          </cell>
        </row>
        <row r="253">
          <cell r="B253" t="str">
            <v>India:IN:APP:France BAS Fly in</v>
          </cell>
        </row>
        <row r="254">
          <cell r="B254" t="str">
            <v>India:IN:APP:Germany BAS Fly In</v>
          </cell>
        </row>
        <row r="255">
          <cell r="B255" t="str">
            <v>India:IN:APP:Hong Kong BAS Fly in</v>
          </cell>
        </row>
        <row r="256">
          <cell r="B256" t="str">
            <v>India:IN:APP:Hungary BAS Fly in</v>
          </cell>
        </row>
        <row r="257">
          <cell r="B257" t="str">
            <v>India:IN:APP:Indonesia BAS Fly in</v>
          </cell>
        </row>
        <row r="258">
          <cell r="B258" t="str">
            <v>India:IN:APP:Israel BAS Fly in</v>
          </cell>
        </row>
        <row r="259">
          <cell r="B259" t="str">
            <v>India:IN:APP:Italy BAS Fly in</v>
          </cell>
        </row>
        <row r="260">
          <cell r="B260" t="str">
            <v>India:IN:APP:Japan BAS Fly in</v>
          </cell>
        </row>
        <row r="261">
          <cell r="B261" t="str">
            <v>India:IN:APP:Malaysia BAS Fly in</v>
          </cell>
        </row>
        <row r="262">
          <cell r="B262" t="str">
            <v>India:IN:APP:Netherlands BAS Fly in</v>
          </cell>
        </row>
        <row r="263">
          <cell r="B263" t="str">
            <v>India:IN:APP:New Zealand BAS Fly in</v>
          </cell>
        </row>
        <row r="264">
          <cell r="B264" t="str">
            <v>India:IN:APP:Oman BAS Fly in</v>
          </cell>
        </row>
        <row r="265">
          <cell r="B265" t="str">
            <v>India:IN:APP:Philippines BAS Fly in</v>
          </cell>
        </row>
        <row r="266">
          <cell r="B266" t="str">
            <v>India:IN:APP:Pract</v>
          </cell>
        </row>
        <row r="267">
          <cell r="B267" t="str">
            <v>India:IN:APP:Saudi Arabia BAS Fly in</v>
          </cell>
        </row>
        <row r="268">
          <cell r="B268" t="str">
            <v>India:IN:APP:Singapore BAS Fly In</v>
          </cell>
        </row>
        <row r="269">
          <cell r="B269" t="str">
            <v>India:IN:APP:Sweden BAS Fly in</v>
          </cell>
        </row>
        <row r="270">
          <cell r="B270" t="str">
            <v>India:IN:APP:Switzerland BAS Fly in</v>
          </cell>
        </row>
        <row r="271">
          <cell r="B271" t="str">
            <v>India:IN:APP:Taiwan BAS Fly in</v>
          </cell>
        </row>
        <row r="272">
          <cell r="B272" t="str">
            <v>India:IN:APP:Thailand BAS Fly In</v>
          </cell>
        </row>
        <row r="273">
          <cell r="B273" t="str">
            <v>India:IN:APP:UAE Dubai BAS Fly in</v>
          </cell>
        </row>
        <row r="274">
          <cell r="B274" t="str">
            <v>India:IN:APP:United Kingdom BAS Fly In</v>
          </cell>
        </row>
        <row r="275">
          <cell r="B275" t="str">
            <v>India:IN:APP:United States A BAS Fly in</v>
          </cell>
        </row>
        <row r="276">
          <cell r="B276" t="str">
            <v>India:IN:APP:United States AA BAS Fly in</v>
          </cell>
        </row>
        <row r="277">
          <cell r="B277" t="str">
            <v>India:IN:APP:United States B BAS Fly in</v>
          </cell>
        </row>
        <row r="278">
          <cell r="B278" t="str">
            <v>India:IN:BPO:</v>
          </cell>
        </row>
        <row r="279">
          <cell r="B279" t="str">
            <v>India:IN:ITO:GSD Bangalore</v>
          </cell>
        </row>
        <row r="280">
          <cell r="B280" t="str">
            <v>India:IN:ITO:High</v>
          </cell>
        </row>
        <row r="281">
          <cell r="B281" t="str">
            <v>India:IN:ITO:Low</v>
          </cell>
        </row>
        <row r="282">
          <cell r="B282" t="str">
            <v>India:IN:ITO:Mphasis Offshore</v>
          </cell>
        </row>
        <row r="283">
          <cell r="B283" t="str">
            <v>Indonesia:ID:APP:ADM</v>
          </cell>
        </row>
        <row r="284">
          <cell r="B284" t="str">
            <v>Indonesia:ID:APP:Pract</v>
          </cell>
        </row>
        <row r="285">
          <cell r="B285" t="str">
            <v>Indonesia:ID:BPO:</v>
          </cell>
        </row>
        <row r="286">
          <cell r="B286" t="str">
            <v>Indonesia:ID:ITO:</v>
          </cell>
        </row>
        <row r="287">
          <cell r="B287" t="str">
            <v>Ireland:IE:APP:ADM</v>
          </cell>
        </row>
        <row r="288">
          <cell r="B288" t="str">
            <v>Ireland:IE:APP:Pract</v>
          </cell>
        </row>
        <row r="289">
          <cell r="B289" t="str">
            <v>Ireland:IE:BPO:</v>
          </cell>
        </row>
        <row r="290">
          <cell r="B290" t="str">
            <v>Ireland:IE:ITO:</v>
          </cell>
        </row>
        <row r="291">
          <cell r="B291" t="str">
            <v>Ireland:IE:ITO:GSD Dublin</v>
          </cell>
        </row>
        <row r="292">
          <cell r="B292" t="str">
            <v>Ireland:IE:ITO:GSD Dublin MSP</v>
          </cell>
        </row>
        <row r="293">
          <cell r="B293" t="str">
            <v>Israel:IL:APP:ADM</v>
          </cell>
        </row>
        <row r="294">
          <cell r="B294" t="str">
            <v>Israel:IL:APP:Pract</v>
          </cell>
        </row>
        <row r="295">
          <cell r="B295" t="str">
            <v>Israel:IL:ITO:</v>
          </cell>
        </row>
        <row r="296">
          <cell r="B296" t="str">
            <v>Israel:IL:ITO:GSD</v>
          </cell>
        </row>
        <row r="297">
          <cell r="B297" t="str">
            <v>Italy:IT:APP:ADM High</v>
          </cell>
        </row>
        <row r="298">
          <cell r="B298" t="str">
            <v>Italy:IT:APP:ADM Mphasis</v>
          </cell>
        </row>
        <row r="299">
          <cell r="B299" t="str">
            <v>Italy:IT:APP:EIS Low</v>
          </cell>
        </row>
        <row r="300">
          <cell r="B300" t="str">
            <v>Italy:IT:APP:Pract</v>
          </cell>
        </row>
        <row r="301">
          <cell r="B301" t="str">
            <v>Italy:IT:BPO:</v>
          </cell>
        </row>
        <row r="302">
          <cell r="B302" t="str">
            <v>Italy:IT:ITO:</v>
          </cell>
        </row>
        <row r="303">
          <cell r="B303" t="str">
            <v>Italy:IT:ITO:GSD Bari</v>
          </cell>
        </row>
        <row r="304">
          <cell r="B304" t="str">
            <v>Italy:IT:ITO:GSD Bari MSP</v>
          </cell>
        </row>
        <row r="305">
          <cell r="B305" t="str">
            <v>Japan:JP:APP:ADM</v>
          </cell>
        </row>
        <row r="306">
          <cell r="B306" t="str">
            <v>Japan:JP:APP:ADM Mphasis</v>
          </cell>
        </row>
        <row r="307">
          <cell r="B307" t="str">
            <v>Japan:JP:APP:CMS</v>
          </cell>
        </row>
        <row r="308">
          <cell r="B308" t="str">
            <v>Japan:JP:APP:Pract</v>
          </cell>
        </row>
        <row r="309">
          <cell r="B309" t="str">
            <v>Japan:JP:ITO:</v>
          </cell>
        </row>
        <row r="310">
          <cell r="B310" t="str">
            <v>Japan:JP:ITO:GSD Hachiouji</v>
          </cell>
        </row>
        <row r="311">
          <cell r="B311" t="str">
            <v>Korea:KR:APP:ADM</v>
          </cell>
        </row>
        <row r="312">
          <cell r="B312" t="str">
            <v>Korea:KR:APP:CMS</v>
          </cell>
        </row>
        <row r="313">
          <cell r="B313" t="str">
            <v>Korea:KR:APP:Pract</v>
          </cell>
        </row>
        <row r="314">
          <cell r="B314" t="str">
            <v>Korea:KR:BPO:</v>
          </cell>
        </row>
        <row r="315">
          <cell r="B315" t="str">
            <v>Korea:KR:ITO:</v>
          </cell>
        </row>
        <row r="316">
          <cell r="B316" t="str">
            <v>Lithuania:LT:APP:Pract</v>
          </cell>
        </row>
        <row r="317">
          <cell r="B317" t="str">
            <v>Lithuania:LT:ITO:</v>
          </cell>
        </row>
        <row r="318">
          <cell r="B318" t="str">
            <v>Malaysia:MY:APP:ADM</v>
          </cell>
        </row>
        <row r="319">
          <cell r="B319" t="str">
            <v>Malaysia:MY:APP:CMS</v>
          </cell>
        </row>
        <row r="320">
          <cell r="B320" t="str">
            <v>Malaysia:MY:APP:Pract</v>
          </cell>
        </row>
        <row r="321">
          <cell r="B321" t="str">
            <v>Malaysia:MY:BPO:</v>
          </cell>
        </row>
        <row r="322">
          <cell r="B322" t="str">
            <v>Malaysia:MY:ITO:GSD Cyberjaya</v>
          </cell>
        </row>
        <row r="323">
          <cell r="B323" t="str">
            <v>Malaysia:MY:ITO:High</v>
          </cell>
        </row>
        <row r="324">
          <cell r="B324" t="str">
            <v>Malaysia:MY:ITO:Low</v>
          </cell>
        </row>
        <row r="325">
          <cell r="B325" t="str">
            <v>Mexico:MX:APP:ADM IT Services</v>
          </cell>
        </row>
        <row r="326">
          <cell r="B326" t="str">
            <v>Mexico:MX:APP:CMS</v>
          </cell>
        </row>
        <row r="327">
          <cell r="B327" t="str">
            <v>Mexico:MX:APP:Pract Mex City Mexicana</v>
          </cell>
        </row>
        <row r="328">
          <cell r="B328" t="str">
            <v>Mexico:MX:BPO:IT Services</v>
          </cell>
        </row>
        <row r="329">
          <cell r="B329" t="str">
            <v>Mexico:MX:BPO:Mexicana</v>
          </cell>
        </row>
        <row r="330">
          <cell r="B330" t="str">
            <v>Mexico:MX:ITO:</v>
          </cell>
        </row>
        <row r="331">
          <cell r="B331" t="str">
            <v>Mexico:MX:ITO:GSD Mexicana</v>
          </cell>
        </row>
        <row r="332">
          <cell r="B332" t="str">
            <v>Mexico:MX:ITO:GSD Mexicana MSP</v>
          </cell>
        </row>
        <row r="333">
          <cell r="B333" t="str">
            <v>Morocco:MA:APP:IT Services</v>
          </cell>
        </row>
        <row r="334">
          <cell r="B334" t="str">
            <v>Morocco:MA:ITO:GSD Rabat</v>
          </cell>
        </row>
        <row r="335">
          <cell r="B335" t="str">
            <v>Morocco:MA:ITO:GSD Rabat MSP</v>
          </cell>
        </row>
        <row r="336">
          <cell r="B336" t="str">
            <v>Netherlands:NL:APP:ADM</v>
          </cell>
        </row>
        <row r="337">
          <cell r="B337" t="str">
            <v>Netherlands:NL:APP:ADM ABN Amro</v>
          </cell>
        </row>
        <row r="338">
          <cell r="B338" t="str">
            <v>Netherlands:NL:APP:ADM Mphasis</v>
          </cell>
        </row>
        <row r="339">
          <cell r="B339" t="str">
            <v>Netherlands:NL:APP:Pract</v>
          </cell>
        </row>
        <row r="340">
          <cell r="B340" t="str">
            <v>Netherlands:NL:BPO:</v>
          </cell>
        </row>
        <row r="341">
          <cell r="B341" t="str">
            <v>Netherlands:NL:ITO:</v>
          </cell>
        </row>
        <row r="342">
          <cell r="B342" t="str">
            <v>Netherlands:NL:ITO:GSD Utrecht</v>
          </cell>
        </row>
        <row r="343">
          <cell r="B343" t="str">
            <v>Netherlands:NL:ITO:GSD Utrecht MSP</v>
          </cell>
        </row>
        <row r="344">
          <cell r="B344" t="str">
            <v>New Zealand:NZ:APP:ADM High</v>
          </cell>
        </row>
        <row r="345">
          <cell r="B345" t="str">
            <v>New Zealand:NZ:APP:ADM Low</v>
          </cell>
        </row>
        <row r="346">
          <cell r="B346" t="str">
            <v>New Zealand:NZ:APP:ADM Mphasis</v>
          </cell>
        </row>
        <row r="347">
          <cell r="B347" t="str">
            <v>New Zealand:NZ:APP:Pract</v>
          </cell>
        </row>
        <row r="348">
          <cell r="B348" t="str">
            <v>New Zealand:NZ:BPO:CCO</v>
          </cell>
        </row>
        <row r="349">
          <cell r="B349" t="str">
            <v>New Zealand:NZ:BPO:Output and Payment</v>
          </cell>
        </row>
        <row r="350">
          <cell r="B350" t="str">
            <v>New Zealand:NZ:BPO:Support</v>
          </cell>
        </row>
        <row r="351">
          <cell r="B351" t="str">
            <v>New Zealand:NZ:ITO:</v>
          </cell>
        </row>
        <row r="352">
          <cell r="B352" t="str">
            <v>New Zealand:NZ:ITO:GSD Auckland</v>
          </cell>
        </row>
        <row r="353">
          <cell r="B353" t="str">
            <v>Norway:NO:APP:ADM</v>
          </cell>
        </row>
        <row r="354">
          <cell r="B354" t="str">
            <v>Norway:NO:ITO:</v>
          </cell>
        </row>
        <row r="355">
          <cell r="B355" t="str">
            <v>Panama:PA:APP:ADM</v>
          </cell>
        </row>
        <row r="356">
          <cell r="B356" t="str">
            <v>Panama:PA:ITO:</v>
          </cell>
        </row>
        <row r="357">
          <cell r="B357" t="str">
            <v>Panama:PA:ITO:GSD Panama City</v>
          </cell>
        </row>
        <row r="358">
          <cell r="B358" t="str">
            <v>Peru:PE:APP:ADM</v>
          </cell>
        </row>
        <row r="359">
          <cell r="B359" t="str">
            <v>Peru:PE:BPO:</v>
          </cell>
        </row>
        <row r="360">
          <cell r="B360" t="str">
            <v>Peru:PE:ITO:</v>
          </cell>
        </row>
        <row r="361">
          <cell r="B361" t="str">
            <v>Philippines:PH:APP:ADM</v>
          </cell>
        </row>
        <row r="362">
          <cell r="B362" t="str">
            <v>Philippines:PH:APP:Australia BAS Fly In</v>
          </cell>
        </row>
        <row r="363">
          <cell r="B363" t="str">
            <v>Philippines:PH:APP:Belgium BAS Fly in</v>
          </cell>
        </row>
        <row r="364">
          <cell r="B364" t="str">
            <v>Philippines:PH:APP:France BAS Fly in</v>
          </cell>
        </row>
        <row r="365">
          <cell r="B365" t="str">
            <v>Philippines:PH:APP:Germany BAS Fly In</v>
          </cell>
        </row>
        <row r="366">
          <cell r="B366" t="str">
            <v>Philippines:PH:APP:Indonesia BAS Fly in</v>
          </cell>
        </row>
        <row r="367">
          <cell r="B367" t="str">
            <v>Philippines:PH:APP:Japan BAS Fly in</v>
          </cell>
        </row>
        <row r="368">
          <cell r="B368" t="str">
            <v>Philippines:PH:APP:Malaysia BAS Fly in</v>
          </cell>
        </row>
        <row r="369">
          <cell r="B369" t="str">
            <v>Philippines:PH:APP:New Zealand BAS Fly In</v>
          </cell>
        </row>
        <row r="370">
          <cell r="B370" t="str">
            <v>Philippines:PH:APP:Singapore BAS Fly In</v>
          </cell>
        </row>
        <row r="371">
          <cell r="B371" t="str">
            <v>Philippines:PH:APP:United States A BAS Fly in</v>
          </cell>
        </row>
        <row r="372">
          <cell r="B372" t="str">
            <v>Philippines:PH:APP:United States AA BAS Fly in</v>
          </cell>
        </row>
        <row r="373">
          <cell r="B373" t="str">
            <v>Philippines:PH:APP:United States B BAS Fly in</v>
          </cell>
        </row>
        <row r="374">
          <cell r="B374" t="str">
            <v>Philippines:PH:BPO:</v>
          </cell>
        </row>
        <row r="375">
          <cell r="B375" t="str">
            <v>Philippines:PH:BPO:F and A</v>
          </cell>
        </row>
        <row r="376">
          <cell r="B376" t="str">
            <v>Philippines:PH:ITO:GSD Manila</v>
          </cell>
        </row>
        <row r="377">
          <cell r="B377" t="str">
            <v>Philippines:PH:ITO:High</v>
          </cell>
        </row>
        <row r="378">
          <cell r="B378" t="str">
            <v>Philippines:PH:ITO:Low</v>
          </cell>
        </row>
        <row r="379">
          <cell r="B379" t="str">
            <v>Poland:PL:APP:ADM</v>
          </cell>
        </row>
        <row r="380">
          <cell r="B380" t="str">
            <v>Poland:PL:APP:Pract</v>
          </cell>
        </row>
        <row r="381">
          <cell r="B381" t="str">
            <v>Poland:PL:BPO:</v>
          </cell>
        </row>
        <row r="382">
          <cell r="B382" t="str">
            <v>Poland:PL:ITO:</v>
          </cell>
        </row>
        <row r="383">
          <cell r="B383" t="str">
            <v>Poland:PL:ITO:GSD</v>
          </cell>
        </row>
        <row r="384">
          <cell r="B384" t="str">
            <v>Portugal:PT:APP:ADM</v>
          </cell>
        </row>
        <row r="385">
          <cell r="B385" t="str">
            <v>Portugal:PT:APP:Pract</v>
          </cell>
        </row>
        <row r="386">
          <cell r="B386" t="str">
            <v>Portugal:PT:ITO:</v>
          </cell>
        </row>
        <row r="387">
          <cell r="B387" t="str">
            <v>Puerto Rico:PR:BPO:</v>
          </cell>
        </row>
        <row r="388">
          <cell r="B388" t="str">
            <v>Puerto Rico:PR:ITO:</v>
          </cell>
        </row>
        <row r="389">
          <cell r="B389" t="str">
            <v>Qatar:QA:ITO:</v>
          </cell>
        </row>
        <row r="390">
          <cell r="B390" t="str">
            <v>Romania:RO:APP:Pract</v>
          </cell>
        </row>
        <row r="391">
          <cell r="B391" t="str">
            <v>Romania:RO:ITO:</v>
          </cell>
        </row>
        <row r="392">
          <cell r="B392" t="str">
            <v>Russia:RU:APP:ADM</v>
          </cell>
        </row>
        <row r="393">
          <cell r="B393" t="str">
            <v>Russia:RU:APP:Pract</v>
          </cell>
        </row>
        <row r="394">
          <cell r="B394" t="str">
            <v>Russia:RU:BPO:</v>
          </cell>
        </row>
        <row r="395">
          <cell r="B395" t="str">
            <v>Russia:RU:ITO:</v>
          </cell>
        </row>
        <row r="396">
          <cell r="B396" t="str">
            <v>Saudi Arabia:SA:APP:ADM</v>
          </cell>
        </row>
        <row r="397">
          <cell r="B397" t="str">
            <v>Saudi Arabia:SA:ITO:</v>
          </cell>
        </row>
        <row r="398">
          <cell r="B398" t="str">
            <v>Singapore:SG:APP:ADM</v>
          </cell>
        </row>
        <row r="399">
          <cell r="B399" t="str">
            <v>Singapore:SG:APP:ADM Mphasis</v>
          </cell>
        </row>
        <row r="400">
          <cell r="B400" t="str">
            <v>Singapore:SG:APP:CMS</v>
          </cell>
        </row>
        <row r="401">
          <cell r="B401" t="str">
            <v>Singapore:SG:APP:Pract</v>
          </cell>
        </row>
        <row r="402">
          <cell r="B402" t="str">
            <v>Singapore:SG:ITO:</v>
          </cell>
        </row>
        <row r="403">
          <cell r="B403" t="str">
            <v>Singapore:SG:ITO:GSD Singapore</v>
          </cell>
        </row>
        <row r="404">
          <cell r="B404" t="str">
            <v>Singapore:SG:ITO:GSD Singapore MSP</v>
          </cell>
        </row>
        <row r="405">
          <cell r="B405" t="str">
            <v>Slovakia:SK:APP:ADM</v>
          </cell>
        </row>
        <row r="406">
          <cell r="B406" t="str">
            <v>Slovakia:SK:APP:Pract</v>
          </cell>
        </row>
        <row r="407">
          <cell r="B407" t="str">
            <v>Slovakia:SK:ITO:High</v>
          </cell>
        </row>
        <row r="408">
          <cell r="B408" t="str">
            <v>Slovakia:SK:ITO:Low</v>
          </cell>
        </row>
        <row r="409">
          <cell r="B409" t="str">
            <v>South Africa:ZA:APP:ADM</v>
          </cell>
        </row>
        <row r="410">
          <cell r="B410" t="str">
            <v>South Africa:ZA:ITO:</v>
          </cell>
        </row>
        <row r="411">
          <cell r="B411" t="str">
            <v>South Africa:ZA:ITO:GSD</v>
          </cell>
        </row>
        <row r="412">
          <cell r="B412" t="str">
            <v>Spain:ES:APP:ADM Madrid High</v>
          </cell>
        </row>
        <row r="413">
          <cell r="B413" t="str">
            <v>Spain:ES:APP:ADM Omega Low</v>
          </cell>
        </row>
        <row r="414">
          <cell r="B414" t="str">
            <v>Spain:ES:APP:Pract</v>
          </cell>
        </row>
        <row r="415">
          <cell r="B415" t="str">
            <v>Spain:ES:BPO:High</v>
          </cell>
        </row>
        <row r="416">
          <cell r="B416" t="str">
            <v>Spain:ES:BPO:Low</v>
          </cell>
        </row>
        <row r="417">
          <cell r="B417" t="str">
            <v>Spain:ES:ITO:GSD La Coruna</v>
          </cell>
        </row>
        <row r="418">
          <cell r="B418" t="str">
            <v>Spain:ES:ITO:High</v>
          </cell>
        </row>
        <row r="419">
          <cell r="B419" t="str">
            <v>Spain:ES:ITO:Low</v>
          </cell>
        </row>
        <row r="420">
          <cell r="B420" t="str">
            <v>Sri Lanka:LK:APP:ADM Mphasis</v>
          </cell>
        </row>
        <row r="421">
          <cell r="B421" t="str">
            <v>Sri Lanka:LK:ITO:Mphasis Onsite</v>
          </cell>
        </row>
        <row r="422">
          <cell r="B422" t="str">
            <v>Sweden:SE:APP:ADM</v>
          </cell>
        </row>
        <row r="423">
          <cell r="B423" t="str">
            <v>Sweden:SE:APP:ADM Mphasis</v>
          </cell>
        </row>
        <row r="424">
          <cell r="B424" t="str">
            <v>Sweden:SE:APP:Pract</v>
          </cell>
        </row>
        <row r="425">
          <cell r="B425" t="str">
            <v>Sweden:SE:BPO:</v>
          </cell>
        </row>
        <row r="426">
          <cell r="B426" t="str">
            <v>Sweden:SE:ITO:</v>
          </cell>
        </row>
        <row r="427">
          <cell r="B427" t="str">
            <v>Sweden:SE:ITO:GSD Stockholm</v>
          </cell>
        </row>
        <row r="428">
          <cell r="B428" t="str">
            <v>Sweden:SE:ITO:GSD Stockholm MSP</v>
          </cell>
        </row>
        <row r="429">
          <cell r="B429" t="str">
            <v>Switzerland:CH:APP:ADM</v>
          </cell>
        </row>
        <row r="430">
          <cell r="B430" t="str">
            <v>Switzerland:CH:APP:ADM Mphasis</v>
          </cell>
        </row>
        <row r="431">
          <cell r="B431" t="str">
            <v>Switzerland:CH:APP:Pract</v>
          </cell>
        </row>
        <row r="432">
          <cell r="B432" t="str">
            <v>Switzerland:CH:BPO:</v>
          </cell>
        </row>
        <row r="433">
          <cell r="B433" t="str">
            <v>Switzerland:CH:ITO:</v>
          </cell>
        </row>
        <row r="434">
          <cell r="B434" t="str">
            <v>Taiwan:TW:APP:ADM</v>
          </cell>
        </row>
        <row r="435">
          <cell r="B435" t="str">
            <v>Taiwan:TW:APP:CMS</v>
          </cell>
        </row>
        <row r="436">
          <cell r="B436" t="str">
            <v>Taiwan:TW:APP:Pract</v>
          </cell>
        </row>
        <row r="437">
          <cell r="B437" t="str">
            <v>Taiwan:TW:ITO:</v>
          </cell>
        </row>
        <row r="438">
          <cell r="B438" t="str">
            <v>Thailand:TH:APP:ADM</v>
          </cell>
        </row>
        <row r="439">
          <cell r="B439" t="str">
            <v>Thailand:TH:APP:CMS</v>
          </cell>
        </row>
        <row r="440">
          <cell r="B440" t="str">
            <v>Thailand:TH:ITO:</v>
          </cell>
        </row>
        <row r="441">
          <cell r="B441" t="str">
            <v>Tunisia:TN:ITO:</v>
          </cell>
        </row>
        <row r="442">
          <cell r="B442" t="str">
            <v>Tunisia:TN:ITO:GSD Tunis</v>
          </cell>
        </row>
        <row r="443">
          <cell r="B443" t="str">
            <v>Tunisia:TN:ITO:GSD Tunis MSP</v>
          </cell>
        </row>
        <row r="444">
          <cell r="B444" t="str">
            <v>Turkey:TR:BPO:</v>
          </cell>
        </row>
        <row r="445">
          <cell r="B445" t="str">
            <v>Turkey:TR:ITO:</v>
          </cell>
        </row>
        <row r="446">
          <cell r="B446" t="str">
            <v>UAE:AE:APP:ADM</v>
          </cell>
        </row>
        <row r="447">
          <cell r="B447" t="str">
            <v>UAE:AE:ITO:</v>
          </cell>
        </row>
        <row r="448">
          <cell r="B448" t="str">
            <v>UK:GB:APP:ADM AFPAA</v>
          </cell>
        </row>
        <row r="449">
          <cell r="B449" t="str">
            <v>UK:GB:APP:ADM DefSpec and DLO</v>
          </cell>
        </row>
        <row r="450">
          <cell r="B450" t="str">
            <v>UK:GB:APP:ADM High</v>
          </cell>
        </row>
        <row r="451">
          <cell r="B451" t="str">
            <v>UK:GB:APP:ADM Low</v>
          </cell>
        </row>
        <row r="452">
          <cell r="B452" t="str">
            <v>UK:GB:APP:ADM Mphasis</v>
          </cell>
        </row>
        <row r="453">
          <cell r="B453" t="str">
            <v>UK:GB:APP:Pract</v>
          </cell>
        </row>
        <row r="454">
          <cell r="B454" t="str">
            <v>UK:GB:BPO:</v>
          </cell>
        </row>
        <row r="455">
          <cell r="B455" t="str">
            <v>UK:GB:BPO:FSO</v>
          </cell>
        </row>
        <row r="456">
          <cell r="B456" t="str">
            <v>UK:GB:ITO:DSMC</v>
          </cell>
        </row>
        <row r="457">
          <cell r="B457" t="str">
            <v>UK:GB:ITO:GSD Chester MSP</v>
          </cell>
        </row>
        <row r="458">
          <cell r="B458" t="str">
            <v>UK:GB:ITO:GSD Milton Keynes MSP</v>
          </cell>
        </row>
        <row r="459">
          <cell r="B459" t="str">
            <v>UK:GB:ITO:GSD Peterlee</v>
          </cell>
        </row>
        <row r="460">
          <cell r="B460" t="str">
            <v>UK:GB:ITO:GSD Peterlee MSP</v>
          </cell>
        </row>
        <row r="461">
          <cell r="B461" t="str">
            <v>UK:GB:ITO:High</v>
          </cell>
        </row>
        <row r="462">
          <cell r="B462" t="str">
            <v>UK:GB:ITO:Low</v>
          </cell>
        </row>
        <row r="463">
          <cell r="B463" t="str">
            <v>UK:GB:ITO:SED DII Migration</v>
          </cell>
        </row>
        <row r="464">
          <cell r="B464" t="str">
            <v>USA:US:APP:ADM El Paso Low</v>
          </cell>
        </row>
        <row r="465">
          <cell r="B465" t="str">
            <v>USA:US:APP:ADM High</v>
          </cell>
        </row>
        <row r="466">
          <cell r="B466" t="str">
            <v>USA:US:APP:ADM MphasiS CA NJ NY</v>
          </cell>
        </row>
        <row r="467">
          <cell r="B467" t="str">
            <v>USA:US:APP:ADM MphasiS Not CA NJ NY</v>
          </cell>
        </row>
        <row r="468">
          <cell r="B468" t="str">
            <v>USA:US:APP:CMS</v>
          </cell>
        </row>
        <row r="469">
          <cell r="B469" t="str">
            <v>USA:US:APP:Pract</v>
          </cell>
        </row>
        <row r="470">
          <cell r="B470" t="str">
            <v>USA:US:BPO:</v>
          </cell>
        </row>
        <row r="471">
          <cell r="B471" t="str">
            <v>USA:US:BPO:Contact Center</v>
          </cell>
        </row>
        <row r="472">
          <cell r="B472" t="str">
            <v>USA:US:BPO:GHC Claims and Payment</v>
          </cell>
        </row>
        <row r="473">
          <cell r="B473" t="str">
            <v>USA:US:BPO:GHC Claims and Payment Low</v>
          </cell>
        </row>
        <row r="474">
          <cell r="B474" t="str">
            <v>USA:US:BPO:GHC El Paso</v>
          </cell>
        </row>
        <row r="475">
          <cell r="B475" t="str">
            <v>USA:US:BPO:GHC Eligibility</v>
          </cell>
        </row>
        <row r="476">
          <cell r="B476" t="str">
            <v>USA:US:BPO:GHC Eligibility Low</v>
          </cell>
        </row>
        <row r="477">
          <cell r="B477" t="str">
            <v>USA:US:BPO:GHC Medical Management</v>
          </cell>
        </row>
        <row r="478">
          <cell r="B478" t="str">
            <v>USA:US:BPO:GHC Medical Management Low</v>
          </cell>
        </row>
        <row r="479">
          <cell r="B479" t="str">
            <v>USA:US:BPO:GHC Operations Management</v>
          </cell>
        </row>
        <row r="480">
          <cell r="B480" t="str">
            <v>USA:US:BPO:GHC Operations Management Low</v>
          </cell>
        </row>
        <row r="481">
          <cell r="B481" t="str">
            <v>USA:US:BPO:GHC Provider and Member services</v>
          </cell>
        </row>
        <row r="482">
          <cell r="B482" t="str">
            <v>USA:US:BPO:GHC Provider and Member Services Low</v>
          </cell>
        </row>
        <row r="483">
          <cell r="B483" t="str">
            <v>USA:US:BPO:GHC Technical Analysis</v>
          </cell>
        </row>
        <row r="484">
          <cell r="B484" t="str">
            <v>USA:US:BPO:GHC Technical Analysis Low</v>
          </cell>
        </row>
        <row r="485">
          <cell r="B485" t="str">
            <v>USA:US:BPO:GHC Technical Solutions</v>
          </cell>
        </row>
        <row r="486">
          <cell r="B486" t="str">
            <v>USA:US:BPO:GHC Technical Solutions Low</v>
          </cell>
        </row>
        <row r="487">
          <cell r="B487" t="str">
            <v>USA:US:BPO:HR Services</v>
          </cell>
        </row>
        <row r="488">
          <cell r="B488" t="str">
            <v>USA:US:BPO:PA</v>
          </cell>
        </row>
        <row r="489">
          <cell r="B489" t="str">
            <v>USA:US:ITO:GSD</v>
          </cell>
        </row>
        <row r="490">
          <cell r="B490" t="str">
            <v>USA:US:ITO:High</v>
          </cell>
        </row>
        <row r="491">
          <cell r="B491" t="str">
            <v>USA:US:ITO:IE GM</v>
          </cell>
        </row>
        <row r="492">
          <cell r="B492" t="str">
            <v>USA:US:ITO:Low</v>
          </cell>
        </row>
        <row r="493">
          <cell r="B493" t="str">
            <v>USA:US:Oth:Pract USPS</v>
          </cell>
        </row>
        <row r="494">
          <cell r="B494" t="str">
            <v>USA:US:USPS:Sabre ADM SLG</v>
          </cell>
        </row>
        <row r="495">
          <cell r="B495" t="str">
            <v>USA:US:USPS:SLHHS Leveraged</v>
          </cell>
        </row>
        <row r="496">
          <cell r="B496" t="str">
            <v>Austria:AT:APP:CMS</v>
          </cell>
        </row>
        <row r="497">
          <cell r="B497" t="str">
            <v>Czech Republic:CZ:APP:CMS</v>
          </cell>
        </row>
        <row r="498">
          <cell r="B498" t="str">
            <v>Denmark:DK:APP:CMS</v>
          </cell>
        </row>
        <row r="499">
          <cell r="B499" t="str">
            <v>France:FR:APP:CMS</v>
          </cell>
        </row>
        <row r="500">
          <cell r="B500" t="str">
            <v>Germany:DE:APP:CMS</v>
          </cell>
        </row>
        <row r="501">
          <cell r="B501" t="str">
            <v>India:IN:ITO:GSD Domestic MSP</v>
          </cell>
        </row>
        <row r="502">
          <cell r="B502" t="str">
            <v>India:IN:ITO:Mphasis Service Desk</v>
          </cell>
        </row>
        <row r="503">
          <cell r="B503" t="str">
            <v>Italy:IT:APP:CMS</v>
          </cell>
        </row>
        <row r="504">
          <cell r="B504" t="str">
            <v>Portugal:PT:APP:CMS</v>
          </cell>
        </row>
        <row r="505">
          <cell r="B505" t="str">
            <v>Romania:RO:APP:CMS</v>
          </cell>
        </row>
        <row r="506">
          <cell r="B506" t="str">
            <v>Russia:RU:APP:CMS</v>
          </cell>
        </row>
        <row r="507">
          <cell r="B507" t="str">
            <v>Spain:ES:APP:CMS</v>
          </cell>
        </row>
        <row r="508">
          <cell r="B508" t="str">
            <v>Switzerland:CH:APP:CMS</v>
          </cell>
        </row>
        <row r="509">
          <cell r="B509" t="str">
            <v>Turkey:TR:APP:CMS</v>
          </cell>
        </row>
        <row r="510">
          <cell r="B510" t="str">
            <v>UAE:AE:APP:CMS</v>
          </cell>
        </row>
        <row r="511">
          <cell r="B511" t="str">
            <v>UK:GB:APP:CMS</v>
          </cell>
        </row>
        <row r="512">
          <cell r="B512" t="str">
            <v>UK:GB:ITO:Consulting</v>
          </cell>
        </row>
        <row r="513">
          <cell r="B513" t="str">
            <v>USA:US:ITO:Consulting</v>
          </cell>
        </row>
        <row r="514">
          <cell r="B514" t="str">
            <v>Venezuela:VE:BPO:</v>
          </cell>
        </row>
        <row r="515">
          <cell r="B515" t="str">
            <v>Venezuela:VE:ITO:</v>
          </cell>
        </row>
        <row r="520">
          <cell r="B520" t="str">
            <v>The Country Code is blank</v>
          </cell>
        </row>
        <row r="570">
          <cell r="B570" t="str">
            <v>HPES Applications Services</v>
          </cell>
          <cell r="F570" t="str">
            <v>SO_Apps_Serv</v>
          </cell>
        </row>
        <row r="571">
          <cell r="B571" t="str">
            <v>HPES Applications Development Services</v>
          </cell>
          <cell r="F571" t="str">
            <v>SO_Apps_Dev</v>
          </cell>
        </row>
        <row r="572">
          <cell r="B572" t="str">
            <v>HPES Applications Management Services</v>
          </cell>
          <cell r="F572" t="str">
            <v>SO_Apps_Mgmt</v>
          </cell>
        </row>
        <row r="573">
          <cell r="B573" t="str">
            <v>HPES Applications Services Cloud and Mobility</v>
          </cell>
          <cell r="F573" t="str">
            <v>SO_Apps_Cloud</v>
          </cell>
        </row>
        <row r="574">
          <cell r="B574" t="str">
            <v>HPES Enterprise Information Solutions (EIS)</v>
          </cell>
          <cell r="F574" t="str">
            <v>SO_Apps_EIS</v>
          </cell>
        </row>
        <row r="575">
          <cell r="B575" t="str">
            <v>HPES Enterprise Applications (Applications Practices)</v>
          </cell>
          <cell r="F575" t="str">
            <v>SO_Apps_Enterprise_Apps</v>
          </cell>
        </row>
        <row r="576">
          <cell r="B576" t="str">
            <v>HPES Apps Product Pass Through</v>
          </cell>
          <cell r="F576" t="str">
            <v>SO_Apps_Product_Pass</v>
          </cell>
        </row>
        <row r="577">
          <cell r="B577" t="str">
            <v>HPES Communications Solutions</v>
          </cell>
          <cell r="F577" t="str">
            <v>SO_CMS</v>
          </cell>
        </row>
        <row r="578">
          <cell r="B578" t="str">
            <v>HPES Finance and Administration</v>
          </cell>
          <cell r="F578" t="str">
            <v>SO_BPO_Finance_Admin</v>
          </cell>
        </row>
        <row r="579">
          <cell r="B579" t="str">
            <v>HPES BPO HR and Payroll</v>
          </cell>
          <cell r="F579" t="str">
            <v>SO_BPO_HR_Payroll</v>
          </cell>
        </row>
        <row r="580">
          <cell r="B580" t="str">
            <v>HPES BPO CRM</v>
          </cell>
          <cell r="F580" t="str">
            <v>SO_BPO_CRM</v>
          </cell>
        </row>
        <row r="581">
          <cell r="B581" t="str">
            <v>HPES BPO Fulfillment and Logistics</v>
          </cell>
          <cell r="F581" t="str">
            <v>SO_BPO_Fulfill_Log</v>
          </cell>
        </row>
        <row r="582">
          <cell r="B582" t="str">
            <v>HPES BPO Document Processing</v>
          </cell>
          <cell r="F582" t="str">
            <v>SO_BPO_Doc_Proc</v>
          </cell>
        </row>
        <row r="583">
          <cell r="B583" t="str">
            <v>HPES IS Financial Services</v>
          </cell>
          <cell r="F583" t="str">
            <v>SO_IS_Financial_Serv</v>
          </cell>
        </row>
        <row r="584">
          <cell r="B584" t="str">
            <v>HPES IS Public Sector Services</v>
          </cell>
          <cell r="F584" t="str">
            <v>SO_IS_Public</v>
          </cell>
        </row>
        <row r="585">
          <cell r="B585" t="str">
            <v>HPES IS Healthcare Services</v>
          </cell>
          <cell r="F585" t="str">
            <v>SO_IS_Health_Serv</v>
          </cell>
        </row>
        <row r="586">
          <cell r="B586" t="str">
            <v>HPES IS Transportation Services</v>
          </cell>
          <cell r="F586" t="str">
            <v>SO_IS_Transportation_Serv</v>
          </cell>
        </row>
        <row r="587">
          <cell r="B587" t="str">
            <v>HPES BPO Product Pass Through</v>
          </cell>
          <cell r="F587" t="str">
            <v>SO_BPO_Product_Pass</v>
          </cell>
        </row>
        <row r="588">
          <cell r="B588" t="str">
            <v>HPES Data Center Services</v>
          </cell>
          <cell r="F588" t="str">
            <v>SO_ITO_Data_Center</v>
          </cell>
        </row>
        <row r="589">
          <cell r="B589" t="str">
            <v>HPES Enterprise Service Management</v>
          </cell>
          <cell r="F589" t="str">
            <v>SO_ITO_Enterprise_Serv_Mgmt</v>
          </cell>
        </row>
        <row r="590">
          <cell r="B590" t="str">
            <v>HPES Network Services</v>
          </cell>
          <cell r="F590" t="str">
            <v>SO_ITO_Network_Serv</v>
          </cell>
        </row>
        <row r="591">
          <cell r="B591" t="str">
            <v>HPES Security Services</v>
          </cell>
          <cell r="F591" t="str">
            <v>SO_ITO_Security_Serv</v>
          </cell>
        </row>
        <row r="592">
          <cell r="B592" t="str">
            <v>HPES Workplace Services</v>
          </cell>
          <cell r="F592" t="str">
            <v>SO_ITO_Workplace_Serv</v>
          </cell>
        </row>
        <row r="593">
          <cell r="B593" t="str">
            <v>HPES ITO Product Pass Through</v>
          </cell>
          <cell r="F593" t="str">
            <v>SO_ITO_Product_Pass</v>
          </cell>
        </row>
        <row r="594">
          <cell r="B594" t="str">
            <v>Integration Services</v>
          </cell>
          <cell r="F594" t="str">
            <v>SO_Integraion_Serv</v>
          </cell>
        </row>
        <row r="595">
          <cell r="B595" t="str">
            <v>Cross Functional</v>
          </cell>
          <cell r="F595" t="str">
            <v>SO_Cross_Functional</v>
          </cell>
        </row>
        <row r="632">
          <cell r="B632" t="str">
            <v>SO_Apps_Dev</v>
          </cell>
        </row>
        <row r="633">
          <cell r="B633" t="str">
            <v>HPES Applications Development Services</v>
          </cell>
        </row>
        <row r="634">
          <cell r="B634" t="str">
            <v>HPES Testing and Quality Assurance Services</v>
          </cell>
        </row>
        <row r="635">
          <cell r="B635" t="str">
            <v>HPES SAP Testing</v>
          </cell>
        </row>
        <row r="636">
          <cell r="B636" t="str">
            <v>HPES Application Industry Solutions</v>
          </cell>
        </row>
        <row r="637">
          <cell r="B637" t="str">
            <v>HPES Comprehensive Applications Threat Analysis for USPS</v>
          </cell>
        </row>
        <row r="638">
          <cell r="B638" t="str">
            <v>HPES Assured Identity for USPS</v>
          </cell>
        </row>
        <row r="639">
          <cell r="B639" t="str">
            <v>HPES Assured Identity Plus for USPS</v>
          </cell>
        </row>
        <row r="640">
          <cell r="B640" t="str">
            <v>HPES Integrated Manufacturing Operations Solution</v>
          </cell>
        </row>
        <row r="641">
          <cell r="B641" t="str">
            <v>HPES International Material Data System (IDMS) Material Management Solution</v>
          </cell>
        </row>
        <row r="642">
          <cell r="B642" t="str">
            <v>HPES Warehouse Management System (SILO)</v>
          </cell>
        </row>
        <row r="643">
          <cell r="B643" t="str">
            <v>HPES Order to Cash Solution</v>
          </cell>
        </row>
        <row r="644">
          <cell r="B644" t="str">
            <v>HPES Advanced Meter Infrastructure Solution</v>
          </cell>
        </row>
        <row r="645">
          <cell r="B645" t="str">
            <v>HPES Communications IT Excellence (Diagnostic) Solution</v>
          </cell>
        </row>
        <row r="646">
          <cell r="B646" t="str">
            <v>HPES Dealer Management System (CARLO)</v>
          </cell>
        </row>
        <row r="647">
          <cell r="B647" t="str">
            <v>HPES Product Lifecycle Management Solution</v>
          </cell>
        </row>
        <row r="648">
          <cell r="B648">
            <v>0</v>
          </cell>
        </row>
        <row r="649">
          <cell r="B649">
            <v>0</v>
          </cell>
        </row>
        <row r="650">
          <cell r="B650" t="str">
            <v>SO_Apps_Mgmt</v>
          </cell>
        </row>
        <row r="651">
          <cell r="B651" t="str">
            <v>HPES Applications Management Services</v>
          </cell>
        </row>
        <row r="652">
          <cell r="B652">
            <v>0</v>
          </cell>
        </row>
        <row r="653">
          <cell r="B653">
            <v>0</v>
          </cell>
        </row>
        <row r="654">
          <cell r="B654" t="str">
            <v>SO_Apps_Cloud</v>
          </cell>
        </row>
        <row r="655">
          <cell r="B655" t="str">
            <v>HPES Applications Development for Cloud</v>
          </cell>
        </row>
        <row r="656">
          <cell r="B656" t="str">
            <v>HPES Applications Modernization Services</v>
          </cell>
        </row>
        <row r="657">
          <cell r="B657" t="str">
            <v>HPES Mobile Applications Services</v>
          </cell>
        </row>
        <row r="658">
          <cell r="B658" t="str">
            <v>HPES Testing for Mobility</v>
          </cell>
        </row>
        <row r="659">
          <cell r="B659" t="str">
            <v>HPES Transformation Consulting Services</v>
          </cell>
        </row>
        <row r="660">
          <cell r="B660" t="str">
            <v>HPES SOA and Integration Services</v>
          </cell>
        </row>
        <row r="661">
          <cell r="B661" t="str">
            <v>HPES Applications Transformation to the Cloud</v>
          </cell>
        </row>
        <row r="662">
          <cell r="B662" t="str">
            <v>HPES Testing for Cloud</v>
          </cell>
        </row>
        <row r="663">
          <cell r="B663" t="str">
            <v>HPES Enterprise Applications Services Cloud for SAP</v>
          </cell>
        </row>
        <row r="664">
          <cell r="B664" t="str">
            <v>HPES Enterprise Applications Services Cloud for Oracle</v>
          </cell>
        </row>
        <row r="665">
          <cell r="B665" t="str">
            <v>HPES Enterprise Applications Services Cloud for Microsoft Dynamics CRM</v>
          </cell>
        </row>
        <row r="666">
          <cell r="B666">
            <v>0</v>
          </cell>
        </row>
        <row r="667">
          <cell r="B667">
            <v>0</v>
          </cell>
        </row>
        <row r="668">
          <cell r="B668" t="str">
            <v>SO_Apps_EIS</v>
          </cell>
        </row>
        <row r="669">
          <cell r="B669" t="str">
            <v>HPES Information Strategy &amp; Organization Services</v>
          </cell>
        </row>
        <row r="670">
          <cell r="B670" t="str">
            <v>HPES Information Management &amp; Architecture Services</v>
          </cell>
        </row>
        <row r="671">
          <cell r="B671" t="str">
            <v>HPES Business Analytics &amp; Information Delivery Services</v>
          </cell>
        </row>
        <row r="672">
          <cell r="B672" t="str">
            <v>HPES Advanced Information Services for HP</v>
          </cell>
        </row>
        <row r="673">
          <cell r="B673" t="str">
            <v>HPES Advanced Information Services for SAP</v>
          </cell>
        </row>
        <row r="674">
          <cell r="B674" t="str">
            <v>HPES Advanced Information Services for Microsoft</v>
          </cell>
        </row>
        <row r="675">
          <cell r="B675" t="str">
            <v>HPES Business Solutions- Social Intelligence</v>
          </cell>
        </row>
        <row r="676">
          <cell r="B676" t="str">
            <v>HPES Hosted Delivery- Managed Services, Cloud, Hybrid</v>
          </cell>
        </row>
        <row r="677">
          <cell r="B677" t="str">
            <v>HPES All 3rd Party SW</v>
          </cell>
        </row>
        <row r="678">
          <cell r="B678">
            <v>0</v>
          </cell>
        </row>
        <row r="679">
          <cell r="B679">
            <v>0</v>
          </cell>
        </row>
        <row r="680">
          <cell r="B680" t="str">
            <v>SO_Apps_Enterprise_Apps</v>
          </cell>
        </row>
        <row r="681">
          <cell r="B681" t="str">
            <v>HPES Applications Management Services – Enterprise for SAP</v>
          </cell>
        </row>
        <row r="682">
          <cell r="B682" t="str">
            <v>HPES Applications Management Services - Enterprise for Microsoft Dynamics CRM</v>
          </cell>
        </row>
        <row r="683">
          <cell r="B683" t="str">
            <v>HPES Applications Management Services – Enterprise for Oracle</v>
          </cell>
        </row>
        <row r="684">
          <cell r="B684" t="str">
            <v>HPES Enterprise Applications Services for Microsoft</v>
          </cell>
        </row>
        <row r="685">
          <cell r="B685" t="str">
            <v>HPES Enterprise Applications Services for Oracle</v>
          </cell>
        </row>
        <row r="686">
          <cell r="B686" t="str">
            <v>HPES Enterprise Applications Services for SAP</v>
          </cell>
        </row>
        <row r="687">
          <cell r="B687">
            <v>0</v>
          </cell>
        </row>
        <row r="688">
          <cell r="B688">
            <v>0</v>
          </cell>
        </row>
        <row r="689">
          <cell r="B689" t="str">
            <v>SO_Apps_Product_Pass</v>
          </cell>
        </row>
        <row r="690">
          <cell r="B690" t="str">
            <v>Apps Embedded Leases</v>
          </cell>
        </row>
        <row r="691">
          <cell r="B691" t="str">
            <v>Apps HP Hardware</v>
          </cell>
        </row>
        <row r="692">
          <cell r="B692" t="str">
            <v>Apps HP ICOEM Services</v>
          </cell>
        </row>
        <row r="693">
          <cell r="B693" t="str">
            <v>Apps HP Software</v>
          </cell>
        </row>
        <row r="694">
          <cell r="B694" t="str">
            <v>Microsoft Products</v>
          </cell>
        </row>
        <row r="695">
          <cell r="B695" t="str">
            <v>Third Party Apps Professional Services</v>
          </cell>
        </row>
        <row r="696">
          <cell r="B696" t="str">
            <v>Third Party Apps Software</v>
          </cell>
        </row>
        <row r="697">
          <cell r="B697">
            <v>0</v>
          </cell>
        </row>
        <row r="698">
          <cell r="B698">
            <v>0</v>
          </cell>
        </row>
        <row r="699">
          <cell r="B699" t="str">
            <v>SO_CMS</v>
          </cell>
        </row>
        <row r="700">
          <cell r="B700" t="str">
            <v>HPES CMS Assurance Solutions</v>
          </cell>
        </row>
        <row r="701">
          <cell r="B701" t="str">
            <v>HPES CMS Fulfillment Solutions</v>
          </cell>
        </row>
        <row r="702">
          <cell r="B702" t="str">
            <v>HPES CMS Service Delivery Platform Solutions</v>
          </cell>
        </row>
        <row r="703">
          <cell r="B703" t="str">
            <v>HPES CMS Cloud Services Enablement Solutions</v>
          </cell>
        </row>
        <row r="704">
          <cell r="B704" t="str">
            <v>HPES CMS Network Applications Solutions</v>
          </cell>
        </row>
        <row r="705">
          <cell r="B705" t="str">
            <v>HPES CMS Mobility Management Solutions</v>
          </cell>
        </row>
        <row r="706">
          <cell r="B706" t="str">
            <v>HPES CMS Unified User Profile Solutions</v>
          </cell>
        </row>
        <row r="707">
          <cell r="B707" t="str">
            <v>HPES CMS Location Solutions</v>
          </cell>
        </row>
        <row r="708">
          <cell r="B708" t="str">
            <v>HPES CMS Mediation, Policy &amp; Charging Solutions</v>
          </cell>
        </row>
        <row r="709">
          <cell r="B709" t="str">
            <v>HPES CMS Management of Devices Solutions</v>
          </cell>
        </row>
        <row r="710">
          <cell r="B710" t="str">
            <v>HPES CMS Network Platforms Solutions IN / Call Management</v>
          </cell>
        </row>
        <row r="711">
          <cell r="B711" t="str">
            <v>HPES CMS Network Platforms Solutions Signaling Platform</v>
          </cell>
        </row>
        <row r="712">
          <cell r="B712" t="str">
            <v>HPES CMS Investigation Solutions</v>
          </cell>
        </row>
        <row r="713">
          <cell r="B713" t="str">
            <v>HPES CMS Revenue Intelligence Solutions</v>
          </cell>
        </row>
        <row r="714">
          <cell r="B714" t="str">
            <v>HPES CMS Smart Grid Solutions</v>
          </cell>
        </row>
        <row r="715">
          <cell r="B715" t="str">
            <v>HPES CMS Consulting Services</v>
          </cell>
        </row>
        <row r="716">
          <cell r="B716" t="str">
            <v>HPES CMS Outsourcing Services</v>
          </cell>
        </row>
        <row r="717">
          <cell r="B717" t="str">
            <v>HPES CMS Implementation Services</v>
          </cell>
        </row>
        <row r="718">
          <cell r="B718" t="str">
            <v>HPES CMS Management Services</v>
          </cell>
        </row>
        <row r="719">
          <cell r="B719" t="str">
            <v>HPES Content Delivery Network</v>
          </cell>
        </row>
        <row r="720">
          <cell r="B720" t="str">
            <v>HPES Telco Express</v>
          </cell>
        </row>
        <row r="721">
          <cell r="B721">
            <v>0</v>
          </cell>
        </row>
        <row r="722">
          <cell r="B722">
            <v>0</v>
          </cell>
        </row>
        <row r="723">
          <cell r="B723" t="str">
            <v>SO_BPO_Finance_Admin</v>
          </cell>
        </row>
        <row r="724">
          <cell r="B724" t="str">
            <v>HPES Finance and Administration Services</v>
          </cell>
        </row>
        <row r="725">
          <cell r="B725" t="str">
            <v>HPES Procurement Services</v>
          </cell>
        </row>
        <row r="726">
          <cell r="B726">
            <v>0</v>
          </cell>
        </row>
        <row r="727">
          <cell r="B727">
            <v>0</v>
          </cell>
        </row>
        <row r="728">
          <cell r="B728" t="str">
            <v>SO_BPO_HR_Payroll</v>
          </cell>
        </row>
        <row r="729">
          <cell r="B729" t="str">
            <v>HPES Payroll Services</v>
          </cell>
        </row>
        <row r="730">
          <cell r="B730" t="str">
            <v>HPES Human Resource Services</v>
          </cell>
        </row>
        <row r="731">
          <cell r="B731">
            <v>0</v>
          </cell>
        </row>
        <row r="732">
          <cell r="B732">
            <v>0</v>
          </cell>
        </row>
        <row r="733">
          <cell r="B733" t="str">
            <v>SO_BPO_CRM</v>
          </cell>
        </row>
        <row r="734">
          <cell r="B734" t="str">
            <v>HPES CRM Managed Services</v>
          </cell>
        </row>
        <row r="735">
          <cell r="B735" t="str">
            <v>HPES Transformation Services - Customer Engagement Management</v>
          </cell>
        </row>
        <row r="736">
          <cell r="B736" t="str">
            <v>HPES Enterprise Cloud Services - Customer Engagement Management Services</v>
          </cell>
        </row>
        <row r="737">
          <cell r="B737" t="str">
            <v>HPES Social Enterprise Services</v>
          </cell>
        </row>
        <row r="738">
          <cell r="B738" t="str">
            <v>HPES Warranty Services</v>
          </cell>
        </row>
        <row r="739">
          <cell r="B739">
            <v>0</v>
          </cell>
        </row>
        <row r="740">
          <cell r="B740">
            <v>0</v>
          </cell>
        </row>
        <row r="741">
          <cell r="B741" t="str">
            <v>SO_BPO_Fulfill_Log</v>
          </cell>
        </row>
        <row r="742">
          <cell r="B742" t="str">
            <v>HPES Consumer Direct Services</v>
          </cell>
        </row>
        <row r="743">
          <cell r="B743">
            <v>0</v>
          </cell>
        </row>
        <row r="744">
          <cell r="B744">
            <v>0</v>
          </cell>
        </row>
        <row r="745">
          <cell r="B745" t="str">
            <v>SO_BPO_Doc_Proc</v>
          </cell>
        </row>
        <row r="746">
          <cell r="B746" t="str">
            <v>HPES Customer Communications Management Services</v>
          </cell>
        </row>
        <row r="747">
          <cell r="B747" t="str">
            <v>HPES Inbound Document Processing Services</v>
          </cell>
        </row>
        <row r="748">
          <cell r="B748" t="str">
            <v>HPES Outbound Document Processing Services</v>
          </cell>
        </row>
        <row r="749">
          <cell r="B749" t="str">
            <v>HPES Repository Services</v>
          </cell>
        </row>
        <row r="750">
          <cell r="B750" t="str">
            <v>HPES Software Publishing Services</v>
          </cell>
        </row>
        <row r="751">
          <cell r="B751">
            <v>0</v>
          </cell>
        </row>
        <row r="752">
          <cell r="B752">
            <v>0</v>
          </cell>
        </row>
        <row r="753">
          <cell r="B753" t="str">
            <v>SO_IS_Financial_Serv</v>
          </cell>
        </row>
        <row r="754">
          <cell r="B754" t="str">
            <v>HPES Business Exchange Services</v>
          </cell>
        </row>
        <row r="755">
          <cell r="B755" t="str">
            <v>HPES Business Networking Services</v>
          </cell>
        </row>
        <row r="756">
          <cell r="B756" t="str">
            <v>HPES Check Processing Services</v>
          </cell>
        </row>
        <row r="757">
          <cell r="B757" t="str">
            <v>HPES Commercial Card Services</v>
          </cell>
        </row>
        <row r="758">
          <cell r="B758" t="str">
            <v>HPES Consumer Card Services</v>
          </cell>
        </row>
        <row r="759">
          <cell r="B759" t="str">
            <v>HPES Consumer Loan Services</v>
          </cell>
        </row>
        <row r="760">
          <cell r="B760" t="str">
            <v>HPES Convenience Pay Services</v>
          </cell>
        </row>
        <row r="761">
          <cell r="B761" t="str">
            <v>HPES Core Banking Services</v>
          </cell>
        </row>
        <row r="762">
          <cell r="B762" t="str">
            <v>HPES Flood Insurance Services</v>
          </cell>
        </row>
        <row r="763">
          <cell r="B763" t="str">
            <v>HPES Fraud Management Services</v>
          </cell>
        </row>
        <row r="764">
          <cell r="B764" t="str">
            <v>HPES Insurance Notification Clearinghouse Services</v>
          </cell>
        </row>
        <row r="765">
          <cell r="B765" t="str">
            <v>HPES Insurance Services</v>
          </cell>
        </row>
        <row r="766">
          <cell r="B766" t="str">
            <v>HPES Loss Mitigation Services</v>
          </cell>
        </row>
        <row r="767">
          <cell r="B767" t="str">
            <v>HPES Merchant Acquirer Services</v>
          </cell>
        </row>
        <row r="768">
          <cell r="B768" t="str">
            <v>HPES Mobile Payment Services</v>
          </cell>
        </row>
        <row r="769">
          <cell r="B769" t="str">
            <v>HPES Mortgage Loan Services</v>
          </cell>
        </row>
        <row r="770">
          <cell r="B770" t="str">
            <v>HPES Origination Services</v>
          </cell>
        </row>
        <row r="771">
          <cell r="B771" t="str">
            <v>HPES Prepaid Card Services</v>
          </cell>
        </row>
        <row r="772">
          <cell r="B772" t="str">
            <v>HPES Regional Card Utility Services</v>
          </cell>
        </row>
        <row r="773">
          <cell r="B773" t="str">
            <v>HPES Secure Payment Services</v>
          </cell>
        </row>
        <row r="774">
          <cell r="B774" t="str">
            <v>HPES Switching Services</v>
          </cell>
        </row>
        <row r="775">
          <cell r="B775" t="str">
            <v>HPES Tokenization Services</v>
          </cell>
        </row>
        <row r="776">
          <cell r="B776">
            <v>0</v>
          </cell>
        </row>
        <row r="777">
          <cell r="B777">
            <v>0</v>
          </cell>
        </row>
        <row r="778">
          <cell r="B778" t="str">
            <v>SO_IS_Public</v>
          </cell>
        </row>
        <row r="779">
          <cell r="B779" t="str">
            <v>HPES Assured Identity</v>
          </cell>
        </row>
        <row r="780">
          <cell r="B780" t="str">
            <v>HPES Assured Identity Plus</v>
          </cell>
        </row>
        <row r="781">
          <cell r="B781" t="str">
            <v>HPES Campaign Finance Information Systems</v>
          </cell>
        </row>
        <row r="782">
          <cell r="B782" t="str">
            <v>HPES Child Care Enforcement Solution Suite</v>
          </cell>
        </row>
        <row r="783">
          <cell r="B783" t="str">
            <v>HPES Child Care Solution Suite</v>
          </cell>
        </row>
        <row r="784">
          <cell r="B784" t="str">
            <v>HPES Comprehensive Applications Threat Analysis Services</v>
          </cell>
        </row>
        <row r="785">
          <cell r="B785" t="str">
            <v>HPES Comprehensive Motor Vehicles Enabling Technology (COMET) Solution</v>
          </cell>
        </row>
        <row r="786">
          <cell r="B786" t="str">
            <v>HPES Duplicate Voter Exchange Services</v>
          </cell>
        </row>
        <row r="787">
          <cell r="B787" t="str">
            <v>HPES E-Courtroom Solution</v>
          </cell>
        </row>
        <row r="788">
          <cell r="B788" t="str">
            <v>HPES Elections Management Services - Electus</v>
          </cell>
        </row>
        <row r="789">
          <cell r="B789" t="str">
            <v>HPES Eligibility Solution</v>
          </cell>
        </row>
        <row r="790">
          <cell r="B790" t="str">
            <v>HPES Emergency Management Response Services</v>
          </cell>
        </row>
        <row r="791">
          <cell r="B791" t="str">
            <v>HPES Enterprise Tax and Benefits Solution</v>
          </cell>
        </row>
        <row r="792">
          <cell r="B792" t="str">
            <v>HPES Homeland Security Solutions</v>
          </cell>
        </row>
        <row r="793">
          <cell r="B793" t="str">
            <v>HPES Identity Card Management</v>
          </cell>
        </row>
        <row r="794">
          <cell r="B794" t="str">
            <v>HPES Mass Transit Services</v>
          </cell>
        </row>
        <row r="795">
          <cell r="B795" t="str">
            <v>HPES Offender Management Solution</v>
          </cell>
        </row>
        <row r="796">
          <cell r="B796" t="str">
            <v>HPES Public Retirement Benefit Administration Solutions - Clarety</v>
          </cell>
        </row>
        <row r="797">
          <cell r="B797" t="str">
            <v>HPES Virtual Hearings Solution</v>
          </cell>
        </row>
        <row r="798">
          <cell r="B798">
            <v>0</v>
          </cell>
        </row>
        <row r="799">
          <cell r="B799">
            <v>0</v>
          </cell>
        </row>
        <row r="800">
          <cell r="B800" t="str">
            <v>SO_IS_Health_Serv</v>
          </cell>
        </row>
        <row r="801">
          <cell r="B801" t="str">
            <v>HPES Atlantes Solution</v>
          </cell>
        </row>
        <row r="802">
          <cell r="B802" t="str">
            <v>HPES Care Management Solution</v>
          </cell>
        </row>
        <row r="803">
          <cell r="B803" t="str">
            <v>HPES Care Network Solution</v>
          </cell>
        </row>
        <row r="804">
          <cell r="B804" t="str">
            <v>HPES Customer Relationship Management Services for Healthcare</v>
          </cell>
        </row>
        <row r="805">
          <cell r="B805" t="str">
            <v>HPES Government Healthcare BPO Services</v>
          </cell>
        </row>
        <row r="806">
          <cell r="B806" t="str">
            <v>HPES Healthcare Eligibility</v>
          </cell>
        </row>
        <row r="807">
          <cell r="B807" t="str">
            <v>HPES Healthcare Payer Administrative Services</v>
          </cell>
        </row>
        <row r="808">
          <cell r="B808" t="str">
            <v>HPES Healthcare Portal Solutions</v>
          </cell>
        </row>
        <row r="809">
          <cell r="B809" t="str">
            <v>HPES ICD-10 Remediation Services</v>
          </cell>
        </row>
        <row r="810">
          <cell r="B810" t="str">
            <v>HPES Medical Management Services Solution</v>
          </cell>
        </row>
        <row r="811">
          <cell r="B811" t="str">
            <v>HPES MetaVance Solution</v>
          </cell>
        </row>
        <row r="812">
          <cell r="B812">
            <v>0</v>
          </cell>
        </row>
        <row r="813">
          <cell r="B813">
            <v>0</v>
          </cell>
        </row>
        <row r="814">
          <cell r="B814" t="str">
            <v>SO_IS_Transportation_Serv</v>
          </cell>
        </row>
        <row r="815">
          <cell r="B815" t="str">
            <v>HPES Agilaire Flight Operations Solution</v>
          </cell>
        </row>
        <row r="816">
          <cell r="B816" t="str">
            <v>HPES Agilaire Flight Planning</v>
          </cell>
        </row>
        <row r="817">
          <cell r="B817" t="str">
            <v>HPES Agilaire Passenger Service Solution</v>
          </cell>
        </row>
        <row r="818">
          <cell r="B818" t="str">
            <v>HPES Aircraft Movement</v>
          </cell>
        </row>
        <row r="819">
          <cell r="B819" t="str">
            <v>HPES Air-to-Ground Messaging</v>
          </cell>
        </row>
        <row r="820">
          <cell r="B820" t="str">
            <v>HPES axsDCS</v>
          </cell>
        </row>
        <row r="821">
          <cell r="B821" t="str">
            <v>HPES axsRes</v>
          </cell>
        </row>
        <row r="822">
          <cell r="B822" t="str">
            <v>HPES Electronic Fares Services</v>
          </cell>
        </row>
        <row r="823">
          <cell r="B823" t="str">
            <v>HPES SHARES</v>
          </cell>
        </row>
        <row r="824">
          <cell r="B824" t="str">
            <v>HPES TravelView Central Reservation Solution</v>
          </cell>
        </row>
        <row r="825">
          <cell r="B825" t="str">
            <v>HPES TravelView Channel Connect Solution</v>
          </cell>
        </row>
        <row r="826">
          <cell r="B826" t="str">
            <v>HPES TravelView Guest Management Solution</v>
          </cell>
        </row>
        <row r="827">
          <cell r="B827" t="str">
            <v>HPES TravelView Property Management Solution</v>
          </cell>
        </row>
        <row r="828">
          <cell r="B828" t="str">
            <v>HPES TravelView Revenue Management Solution</v>
          </cell>
        </row>
        <row r="829">
          <cell r="B829">
            <v>0</v>
          </cell>
        </row>
        <row r="830">
          <cell r="B830">
            <v>0</v>
          </cell>
        </row>
        <row r="831">
          <cell r="B831" t="str">
            <v>SO_BPO_Product_Pass</v>
          </cell>
        </row>
        <row r="832">
          <cell r="B832" t="str">
            <v>3rd Party BPO Consumables</v>
          </cell>
        </row>
        <row r="833">
          <cell r="B833" t="str">
            <v>3rd Party BPO Postage</v>
          </cell>
        </row>
        <row r="834">
          <cell r="B834" t="str">
            <v>3rd Party BPO Professional Services</v>
          </cell>
        </row>
        <row r="835">
          <cell r="B835" t="str">
            <v>3rd Party BPO Software</v>
          </cell>
        </row>
        <row r="836">
          <cell r="B836" t="str">
            <v>3rd Party BPO Telco / Network</v>
          </cell>
        </row>
        <row r="837">
          <cell r="B837" t="str">
            <v>BPO Embedded Leases</v>
          </cell>
        </row>
        <row r="838">
          <cell r="B838" t="str">
            <v>BPO HP Hardware</v>
          </cell>
        </row>
        <row r="839">
          <cell r="B839" t="str">
            <v>BPO HP ICOEM Services</v>
          </cell>
        </row>
        <row r="840">
          <cell r="B840" t="str">
            <v>BPO HP Software</v>
          </cell>
        </row>
        <row r="841">
          <cell r="B841">
            <v>0</v>
          </cell>
        </row>
        <row r="842">
          <cell r="B842">
            <v>0</v>
          </cell>
        </row>
        <row r="843">
          <cell r="B843" t="str">
            <v>SO_ITO_Data_Center</v>
          </cell>
        </row>
        <row r="844">
          <cell r="B844" t="str">
            <v>HPES Archive and Compliance Services</v>
          </cell>
        </row>
        <row r="845">
          <cell r="B845" t="str">
            <v>HPES Backup and Restore Services</v>
          </cell>
        </row>
        <row r="846">
          <cell r="B846" t="str">
            <v>HPES Continuity Services</v>
          </cell>
        </row>
        <row r="847">
          <cell r="B847" t="str">
            <v>HPES Data Center Modernization Services</v>
          </cell>
        </row>
        <row r="848">
          <cell r="B848" t="str">
            <v>HPES Enterprise Application Hosting Services</v>
          </cell>
        </row>
        <row r="849">
          <cell r="B849" t="str">
            <v>HPES Enterprise Cloud Services - Compute</v>
          </cell>
        </row>
        <row r="850">
          <cell r="B850" t="str">
            <v>HPES Enterprise Cloud Services - Continuity</v>
          </cell>
        </row>
        <row r="851">
          <cell r="B851" t="str">
            <v>HPES Enterprise Cloud Services - Private Cloud</v>
          </cell>
        </row>
        <row r="852">
          <cell r="B852" t="str">
            <v>HPES Enterprise Cloud Services - Storage</v>
          </cell>
        </row>
        <row r="853">
          <cell r="B853" t="str">
            <v>HP Utility Services</v>
          </cell>
        </row>
        <row r="854">
          <cell r="B854" t="str">
            <v>HPES Managed Mainframe Services</v>
          </cell>
        </row>
        <row r="855">
          <cell r="B855" t="str">
            <v>HPES Server Management Services</v>
          </cell>
        </row>
        <row r="856">
          <cell r="B856" t="str">
            <v>HPES Storage Management Services</v>
          </cell>
        </row>
        <row r="857">
          <cell r="B857" t="str">
            <v>HPES Web Hosting Services</v>
          </cell>
        </row>
        <row r="858">
          <cell r="B858">
            <v>0</v>
          </cell>
        </row>
        <row r="859">
          <cell r="B859">
            <v>0</v>
          </cell>
        </row>
        <row r="860">
          <cell r="B860" t="str">
            <v>SO_ITO_Enterprise_Serv_Mgmt</v>
          </cell>
        </row>
        <row r="861">
          <cell r="B861" t="str">
            <v>HPES Enterprise Service Management Cross Functional Services</v>
          </cell>
        </row>
        <row r="862">
          <cell r="B862" t="str">
            <v>HPES Multisupplier Integration and Management Services</v>
          </cell>
        </row>
        <row r="863">
          <cell r="B863">
            <v>0</v>
          </cell>
        </row>
        <row r="864">
          <cell r="B864">
            <v>0</v>
          </cell>
        </row>
        <row r="865">
          <cell r="B865" t="str">
            <v>SO_ITO_Network_Serv</v>
          </cell>
        </row>
        <row r="866">
          <cell r="B866" t="str">
            <v>HPES Carrier Management Services</v>
          </cell>
        </row>
        <row r="867">
          <cell r="B867" t="str">
            <v>HPES Enterprise Cloud Services - Unified Communications</v>
          </cell>
        </row>
        <row r="868">
          <cell r="B868" t="str">
            <v>HPES Network Application Services</v>
          </cell>
        </row>
        <row r="869">
          <cell r="B869" t="str">
            <v>HPES Network Management Services</v>
          </cell>
        </row>
        <row r="870">
          <cell r="B870" t="str">
            <v>HPES Network Security Services</v>
          </cell>
        </row>
        <row r="871">
          <cell r="B871" t="str">
            <v>HPES Network Transformation Services</v>
          </cell>
        </row>
        <row r="872">
          <cell r="B872" t="str">
            <v>HPES Unified Communications Services</v>
          </cell>
        </row>
        <row r="873">
          <cell r="B873">
            <v>0</v>
          </cell>
        </row>
        <row r="874">
          <cell r="B874">
            <v>0</v>
          </cell>
        </row>
        <row r="875">
          <cell r="B875" t="str">
            <v>SO_ITO_Security_Serv</v>
          </cell>
        </row>
        <row r="876">
          <cell r="B876" t="str">
            <v>HPES Managed Security Services</v>
          </cell>
        </row>
        <row r="877">
          <cell r="B877" t="str">
            <v>HPES Security Consulting</v>
          </cell>
        </row>
        <row r="878">
          <cell r="B878" t="str">
            <v>HPES Security Governance Services</v>
          </cell>
        </row>
        <row r="879">
          <cell r="B879" t="str">
            <v>HPES Security Technology Services/Support (Renewable)</v>
          </cell>
        </row>
        <row r="880">
          <cell r="B880" t="str">
            <v>HPES Security Technology (Non-Renewable)</v>
          </cell>
        </row>
        <row r="881">
          <cell r="B881">
            <v>0</v>
          </cell>
        </row>
        <row r="882">
          <cell r="B882">
            <v>0</v>
          </cell>
        </row>
        <row r="883">
          <cell r="B883" t="str">
            <v>SO_ITO_Workplace_Serv</v>
          </cell>
        </row>
        <row r="884">
          <cell r="B884" t="str">
            <v>HPES Asset Management Services</v>
          </cell>
        </row>
        <row r="885">
          <cell r="B885" t="str">
            <v>HPES Client Virtualization Services</v>
          </cell>
        </row>
        <row r="886">
          <cell r="B886" t="str">
            <v>HPES Collaboration Services</v>
          </cell>
        </row>
        <row r="887">
          <cell r="B887" t="str">
            <v>HPES Enterprise Cloud Services - Collaboration</v>
          </cell>
        </row>
        <row r="888">
          <cell r="B888" t="str">
            <v>HPES Enterprise Cloud Services - Messaging</v>
          </cell>
        </row>
        <row r="889">
          <cell r="B889" t="str">
            <v>HPES Enterprise Cloud Services – Real-Time Collaboration</v>
          </cell>
        </row>
        <row r="890">
          <cell r="B890" t="str">
            <v>HPES License Management Services</v>
          </cell>
        </row>
        <row r="891">
          <cell r="B891" t="str">
            <v>HPES Managed Messaging Services</v>
          </cell>
        </row>
        <row r="892">
          <cell r="B892" t="str">
            <v>HPES Managed Print Services</v>
          </cell>
        </row>
        <row r="893">
          <cell r="B893" t="str">
            <v>HPES Mobile Workplace Services</v>
          </cell>
        </row>
        <row r="894">
          <cell r="B894" t="str">
            <v>HPES Service Desk Services</v>
          </cell>
        </row>
        <row r="895">
          <cell r="B895" t="str">
            <v>HPES Site Support Services</v>
          </cell>
        </row>
        <row r="896">
          <cell r="B896" t="str">
            <v>HPES Software License Consulting</v>
          </cell>
        </row>
        <row r="897">
          <cell r="B897" t="str">
            <v>HPES Software Licensing and Management Solutions</v>
          </cell>
        </row>
        <row r="898">
          <cell r="B898" t="str">
            <v>HPES Software Licensing Reselling Services</v>
          </cell>
        </row>
        <row r="899">
          <cell r="B899" t="str">
            <v>HPES Workplace Server Management Services</v>
          </cell>
        </row>
        <row r="900">
          <cell r="B900" t="str">
            <v>HPES Workplace Software Management Services</v>
          </cell>
        </row>
        <row r="901">
          <cell r="B901" t="str">
            <v>HPES Workplace360 Services</v>
          </cell>
        </row>
        <row r="902">
          <cell r="B902">
            <v>0</v>
          </cell>
        </row>
        <row r="903">
          <cell r="B903">
            <v>0</v>
          </cell>
        </row>
        <row r="904">
          <cell r="B904" t="str">
            <v>SO_ITO_Product_Pass</v>
          </cell>
        </row>
        <row r="905">
          <cell r="B905" t="str">
            <v>ITO Embedded Leases</v>
          </cell>
        </row>
        <row r="906">
          <cell r="B906" t="str">
            <v>ITO HP Hardware</v>
          </cell>
        </row>
        <row r="907">
          <cell r="B907" t="str">
            <v>ITO HP ICOEM Services</v>
          </cell>
        </row>
        <row r="908">
          <cell r="B908" t="str">
            <v>ITO HP Software</v>
          </cell>
        </row>
        <row r="909">
          <cell r="B909" t="str">
            <v>Third Party ITO Carrier and Network</v>
          </cell>
        </row>
        <row r="910">
          <cell r="B910" t="str">
            <v>Third Party ITO Consumables</v>
          </cell>
        </row>
        <row r="911">
          <cell r="B911" t="str">
            <v>Third Party ITO Network Hardware</v>
          </cell>
        </row>
        <row r="912">
          <cell r="B912" t="str">
            <v>Third Party ITO PC Hardware</v>
          </cell>
        </row>
        <row r="913">
          <cell r="B913" t="str">
            <v>Third Party ITO Print and Imaging Hardware</v>
          </cell>
        </row>
        <row r="914">
          <cell r="B914" t="str">
            <v>Third Party ITO Professional Services</v>
          </cell>
        </row>
        <row r="915">
          <cell r="B915" t="str">
            <v>Third Party ITO Server Hardware</v>
          </cell>
        </row>
        <row r="916">
          <cell r="B916" t="str">
            <v>Third Party ITO Software</v>
          </cell>
        </row>
        <row r="917">
          <cell r="B917">
            <v>0</v>
          </cell>
        </row>
        <row r="918">
          <cell r="B918">
            <v>0</v>
          </cell>
        </row>
        <row r="919">
          <cell r="B919" t="str">
            <v>SO_Integration_Serv</v>
          </cell>
        </row>
        <row r="920">
          <cell r="B920" t="str">
            <v>Integration Services</v>
          </cell>
        </row>
        <row r="921">
          <cell r="B921">
            <v>0</v>
          </cell>
        </row>
        <row r="922">
          <cell r="B922">
            <v>0</v>
          </cell>
        </row>
        <row r="923">
          <cell r="B923" t="str">
            <v>SO_Cross_Functional</v>
          </cell>
        </row>
        <row r="924">
          <cell r="B924" t="str">
            <v>Account Management</v>
          </cell>
        </row>
        <row r="925">
          <cell r="B925" t="str">
            <v>Administration</v>
          </cell>
        </row>
        <row r="926">
          <cell r="B926" t="str">
            <v>Overheads</v>
          </cell>
        </row>
      </sheetData>
      <sheetData sheetId="23"/>
      <sheetData sheetId="2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amp; Links"/>
      <sheetName val="Summary"/>
      <sheetName val="Total CDE Org"/>
      <sheetName val="546295 DR"/>
      <sheetName val="546296 OS East"/>
      <sheetName val="546297 SC East"/>
      <sheetName val="546298 West"/>
      <sheetName val="546299 Pool"/>
      <sheetName val="546300 Bus Ops"/>
      <sheetName val="Total LOB Transfer"/>
      <sheetName val="546323 OS LOB Transfer"/>
      <sheetName val="544043 SC LOB Transfer"/>
      <sheetName val="544554 SAP"/>
      <sheetName val="544013 BPO"/>
      <sheetName val="OL Relief"/>
      <sheetName val="Actual vs Budgeted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MR322-Financial Summary by Yr"/>
      <sheetName val="SAPBEXqueries"/>
      <sheetName val="SAPBEXfilters"/>
      <sheetName val="SMR323-CY Variance Explanation"/>
      <sheetName val="SMR324-NY Variance Explanation"/>
      <sheetName val="SMR325-NNY Variance Explanation"/>
      <sheetName val="Rev History"/>
      <sheetName val="Query"/>
    </sheetNames>
    <sheetDataSet>
      <sheetData sheetId="0"/>
      <sheetData sheetId="1"/>
      <sheetData sheetId="2"/>
      <sheetData sheetId="3"/>
      <sheetData sheetId="4"/>
      <sheetData sheetId="5"/>
      <sheetData sheetId="6"/>
      <sheetData sheetId="7"/>
      <sheetData sheetId="8" refreshError="1">
        <row r="23">
          <cell r="B23" t="str">
            <v>10/9/2002 05:05:50</v>
          </cell>
        </row>
        <row r="38">
          <cell r="B38" t="str">
            <v>EDSED114211</v>
          </cell>
        </row>
        <row r="39">
          <cell r="B39" t="str">
            <v>AM - CANADA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ants"/>
      <sheetName val="Staffing Detail"/>
      <sheetName val="Productivity"/>
      <sheetName val="Travel and Other"/>
      <sheetName val="OPTIMUM Cost and Price"/>
      <sheetName val="Price"/>
      <sheetName val="Summary"/>
      <sheetName val="Financial"/>
      <sheetName val="Rates"/>
      <sheetName val="Hours"/>
      <sheetName val="Solution Walk"/>
      <sheetName val="AMS Business Case"/>
    </sheetNames>
    <sheetDataSet>
      <sheetData sheetId="0">
        <row r="2">
          <cell r="K2" t="str">
            <v>HP - Canada</v>
          </cell>
        </row>
        <row r="3">
          <cell r="K3" t="str">
            <v>HP - Costa Rica</v>
          </cell>
        </row>
        <row r="4">
          <cell r="K4" t="str">
            <v>Sierra</v>
          </cell>
        </row>
        <row r="5">
          <cell r="K5" t="str">
            <v>Cenovus</v>
          </cell>
        </row>
        <row r="6">
          <cell r="K6" t="str">
            <v>Full Circle</v>
          </cell>
        </row>
        <row r="7">
          <cell r="K7" t="str">
            <v>FIRM</v>
          </cell>
        </row>
        <row r="8">
          <cell r="K8" t="str">
            <v>HP - USA</v>
          </cell>
        </row>
        <row r="9">
          <cell r="K9" t="str">
            <v>HP - USA (Pract)</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U150"/>
  <sheetViews>
    <sheetView tabSelected="1" zoomScaleNormal="100" workbookViewId="0"/>
  </sheetViews>
  <sheetFormatPr defaultColWidth="9.42578125" defaultRowHeight="12.75" x14ac:dyDescent="0.2"/>
  <cols>
    <col min="1" max="1" width="9.5703125" style="9" customWidth="1"/>
    <col min="2" max="2" width="45.5703125" style="9" customWidth="1"/>
    <col min="3" max="3" width="10.42578125" style="9" customWidth="1"/>
    <col min="4" max="4" width="1.5703125" style="9" customWidth="1"/>
    <col min="5" max="5" width="18.140625" style="9" customWidth="1"/>
    <col min="6" max="8" width="14.5703125" style="9" customWidth="1"/>
    <col min="9" max="9" width="5.42578125" style="9" customWidth="1"/>
    <col min="10" max="10" width="11.140625" style="9" customWidth="1"/>
    <col min="11" max="11" width="5.42578125" style="9" customWidth="1"/>
    <col min="12" max="12" width="9.28515625" style="9" customWidth="1"/>
    <col min="13" max="79" width="5.42578125" style="9" customWidth="1"/>
    <col min="80" max="16384" width="9.42578125" style="9"/>
  </cols>
  <sheetData>
    <row r="1" spans="1:12" s="199" customFormat="1" ht="15" customHeight="1" x14ac:dyDescent="0.25">
      <c r="A1" s="204"/>
      <c r="B1" s="204"/>
      <c r="C1" s="195"/>
      <c r="D1" s="195"/>
      <c r="E1" s="195"/>
      <c r="F1" s="196"/>
      <c r="G1" s="197"/>
      <c r="H1" s="198"/>
      <c r="J1" s="200" t="b">
        <v>0</v>
      </c>
    </row>
    <row r="2" spans="1:12" s="199" customFormat="1" ht="15" x14ac:dyDescent="0.25">
      <c r="A2" s="13" t="s">
        <v>12</v>
      </c>
      <c r="B2" s="202"/>
      <c r="C2" s="195"/>
      <c r="D2" s="195"/>
      <c r="E2" s="13" t="s">
        <v>53</v>
      </c>
      <c r="F2" s="14"/>
      <c r="G2" s="14"/>
      <c r="H2" s="10"/>
    </row>
    <row r="3" spans="1:12" s="199" customFormat="1" ht="15" x14ac:dyDescent="0.25">
      <c r="A3" s="13"/>
      <c r="B3" s="11"/>
      <c r="C3" s="195"/>
      <c r="D3" s="195"/>
      <c r="E3" s="195"/>
      <c r="F3" s="14"/>
      <c r="G3" s="12"/>
      <c r="H3" s="11"/>
    </row>
    <row r="4" spans="1:12" s="199" customFormat="1" ht="15" x14ac:dyDescent="0.25">
      <c r="A4" s="201" t="s">
        <v>13</v>
      </c>
      <c r="B4" s="202"/>
      <c r="C4" s="195"/>
      <c r="D4" s="195"/>
      <c r="E4" s="13" t="s">
        <v>111</v>
      </c>
      <c r="F4" s="14" t="s">
        <v>60</v>
      </c>
      <c r="G4" s="14"/>
      <c r="H4" s="15"/>
    </row>
    <row r="5" spans="1:12" s="199" customFormat="1" ht="17.25" customHeight="1" x14ac:dyDescent="0.2">
      <c r="A5" s="17"/>
      <c r="B5" s="17"/>
      <c r="C5" s="17"/>
      <c r="D5" s="17"/>
      <c r="E5" s="11"/>
      <c r="F5" s="17"/>
      <c r="G5" s="17"/>
      <c r="H5" s="17"/>
    </row>
    <row r="6" spans="1:12" s="199" customFormat="1" ht="15.75" customHeight="1" x14ac:dyDescent="0.25">
      <c r="A6" s="13" t="s">
        <v>18</v>
      </c>
      <c r="B6" s="203"/>
      <c r="C6" s="17"/>
      <c r="D6" s="17"/>
      <c r="E6" s="13" t="s">
        <v>51</v>
      </c>
      <c r="F6" s="206"/>
      <c r="G6" s="207"/>
      <c r="H6" s="207"/>
    </row>
    <row r="7" spans="1:12" ht="14.25" customHeight="1" x14ac:dyDescent="0.3">
      <c r="A7" s="209"/>
      <c r="B7" s="209"/>
      <c r="C7" s="209"/>
      <c r="D7" s="209"/>
      <c r="E7" s="209"/>
      <c r="F7" s="209"/>
      <c r="G7" s="209"/>
      <c r="H7" s="209"/>
    </row>
    <row r="8" spans="1:12" ht="16.5" customHeight="1" x14ac:dyDescent="0.25">
      <c r="A8" s="210" t="s">
        <v>54</v>
      </c>
      <c r="B8" s="210"/>
      <c r="C8" s="210"/>
      <c r="D8" s="210"/>
      <c r="E8" s="210"/>
      <c r="F8" s="210"/>
      <c r="G8" s="210"/>
      <c r="H8" s="210"/>
    </row>
    <row r="9" spans="1:12" ht="12" customHeight="1" thickBot="1" x14ac:dyDescent="0.3">
      <c r="A9" s="18"/>
      <c r="B9" s="18"/>
      <c r="C9" s="18"/>
      <c r="D9" s="18"/>
      <c r="E9" s="18"/>
      <c r="F9" s="18"/>
      <c r="G9" s="18"/>
      <c r="H9" s="18"/>
    </row>
    <row r="10" spans="1:12" ht="17.25" customHeight="1" thickTop="1" x14ac:dyDescent="0.25">
      <c r="A10" s="19" t="s">
        <v>112</v>
      </c>
      <c r="B10" s="20"/>
      <c r="C10" s="20"/>
      <c r="D10" s="20"/>
      <c r="E10" s="20"/>
      <c r="F10" s="21" t="s">
        <v>22</v>
      </c>
      <c r="G10" s="22" t="s">
        <v>23</v>
      </c>
      <c r="H10" s="23" t="s">
        <v>1</v>
      </c>
    </row>
    <row r="11" spans="1:12" ht="17.25" customHeight="1" x14ac:dyDescent="0.25">
      <c r="A11" s="6" t="s">
        <v>30</v>
      </c>
      <c r="B11" s="24"/>
      <c r="C11" s="24"/>
      <c r="D11" s="24"/>
      <c r="E11" s="24"/>
      <c r="F11" s="189"/>
      <c r="G11" s="25">
        <f>SUM(F12:F14)</f>
        <v>0</v>
      </c>
      <c r="H11" s="81">
        <f>SUM(H12:H13)</f>
        <v>0</v>
      </c>
    </row>
    <row r="12" spans="1:12" ht="17.25" customHeight="1" x14ac:dyDescent="0.2">
      <c r="A12" s="2" t="s">
        <v>31</v>
      </c>
      <c r="B12" s="24"/>
      <c r="C12" s="26"/>
      <c r="D12" s="26"/>
      <c r="E12" s="26"/>
      <c r="F12" s="59"/>
      <c r="G12" s="190"/>
      <c r="H12" s="81"/>
    </row>
    <row r="13" spans="1:12" ht="17.25" customHeight="1" x14ac:dyDescent="0.2">
      <c r="A13" s="2" t="s">
        <v>11</v>
      </c>
      <c r="B13" s="24"/>
      <c r="C13" s="26"/>
      <c r="D13" s="26"/>
      <c r="E13" s="26"/>
      <c r="F13" s="80"/>
      <c r="G13" s="190"/>
      <c r="H13" s="194"/>
    </row>
    <row r="14" spans="1:12" ht="17.25" customHeight="1" x14ac:dyDescent="0.2">
      <c r="A14" s="2" t="s">
        <v>32</v>
      </c>
      <c r="B14" s="24"/>
      <c r="C14" s="26"/>
      <c r="D14" s="26"/>
      <c r="E14" s="26"/>
      <c r="F14" s="80"/>
      <c r="G14" s="190"/>
      <c r="H14" s="28"/>
      <c r="K14" s="38"/>
      <c r="L14" s="38"/>
    </row>
    <row r="15" spans="1:12" ht="17.25" customHeight="1" x14ac:dyDescent="0.25">
      <c r="A15" s="3" t="s">
        <v>33</v>
      </c>
      <c r="B15" s="29"/>
      <c r="C15" s="16"/>
      <c r="D15" s="16"/>
      <c r="E15" s="16"/>
      <c r="F15" s="189"/>
      <c r="G15" s="27">
        <f>SUM(F16:F18)</f>
        <v>0</v>
      </c>
      <c r="H15" s="28"/>
    </row>
    <row r="16" spans="1:12" ht="17.25" customHeight="1" x14ac:dyDescent="0.2">
      <c r="A16" s="2" t="s">
        <v>34</v>
      </c>
      <c r="B16" s="24"/>
      <c r="C16" s="24"/>
      <c r="D16" s="24"/>
      <c r="E16" s="24"/>
      <c r="F16" s="80"/>
      <c r="G16" s="189"/>
      <c r="H16" s="28"/>
      <c r="K16" s="38"/>
    </row>
    <row r="17" spans="1:21" ht="17.25" customHeight="1" x14ac:dyDescent="0.2">
      <c r="A17" s="2" t="s">
        <v>35</v>
      </c>
      <c r="B17" s="24"/>
      <c r="C17" s="26"/>
      <c r="D17" s="26"/>
      <c r="E17" s="26"/>
      <c r="F17" s="80"/>
      <c r="G17" s="189"/>
      <c r="H17" s="28"/>
      <c r="K17" s="38"/>
    </row>
    <row r="18" spans="1:21" ht="17.25" customHeight="1" x14ac:dyDescent="0.2">
      <c r="A18" s="4" t="s">
        <v>56</v>
      </c>
      <c r="B18" s="29"/>
      <c r="C18" s="16"/>
      <c r="D18" s="16"/>
      <c r="E18" s="26"/>
      <c r="F18" s="80"/>
      <c r="G18" s="189"/>
      <c r="H18" s="28"/>
    </row>
    <row r="19" spans="1:21" ht="17.25" customHeight="1" x14ac:dyDescent="0.25">
      <c r="A19" s="3" t="s">
        <v>8</v>
      </c>
      <c r="B19" s="29"/>
      <c r="C19" s="29"/>
      <c r="D19" s="29"/>
      <c r="E19" s="24"/>
      <c r="F19" s="189"/>
      <c r="G19" s="27">
        <f>SUM(F20:F21)</f>
        <v>0</v>
      </c>
      <c r="H19" s="28"/>
      <c r="K19" s="38"/>
    </row>
    <row r="20" spans="1:21" ht="17.25" customHeight="1" x14ac:dyDescent="0.2">
      <c r="A20" s="2" t="s">
        <v>154</v>
      </c>
      <c r="B20" s="29"/>
      <c r="C20" s="29"/>
      <c r="D20" s="29"/>
      <c r="E20" s="24"/>
      <c r="F20" s="59"/>
      <c r="G20" s="190"/>
      <c r="H20" s="28"/>
      <c r="K20" s="38"/>
      <c r="Q20" s="43"/>
      <c r="R20" s="43"/>
      <c r="S20" s="43"/>
      <c r="T20" s="43"/>
      <c r="U20" s="43"/>
    </row>
    <row r="21" spans="1:21" ht="17.25" customHeight="1" x14ac:dyDescent="0.2">
      <c r="A21" s="2" t="s">
        <v>155</v>
      </c>
      <c r="B21" s="29"/>
      <c r="C21" s="29"/>
      <c r="D21" s="29"/>
      <c r="E21" s="24"/>
      <c r="F21" s="80"/>
      <c r="G21" s="190"/>
      <c r="H21" s="28"/>
      <c r="K21" s="38"/>
      <c r="Q21" s="43"/>
      <c r="R21" s="43"/>
      <c r="S21" s="43"/>
      <c r="T21" s="43"/>
      <c r="U21" s="43"/>
    </row>
    <row r="22" spans="1:21" ht="17.25" customHeight="1" x14ac:dyDescent="0.25">
      <c r="A22" s="3" t="s">
        <v>36</v>
      </c>
      <c r="B22" s="29"/>
      <c r="C22" s="29"/>
      <c r="D22" s="29"/>
      <c r="E22" s="24"/>
      <c r="F22" s="189"/>
      <c r="G22" s="27">
        <f>SUM(F23:F25)</f>
        <v>0</v>
      </c>
      <c r="H22" s="28"/>
      <c r="K22" s="38"/>
      <c r="Q22" s="43"/>
      <c r="R22" s="43"/>
      <c r="S22" s="43"/>
      <c r="T22" s="43"/>
      <c r="U22" s="43"/>
    </row>
    <row r="23" spans="1:21" ht="17.25" customHeight="1" x14ac:dyDescent="0.2">
      <c r="A23" s="2" t="s">
        <v>156</v>
      </c>
      <c r="B23" s="24"/>
      <c r="C23" s="24"/>
      <c r="D23" s="24"/>
      <c r="E23" s="24"/>
      <c r="F23" s="80"/>
      <c r="G23" s="190"/>
      <c r="H23" s="28"/>
      <c r="K23" s="38"/>
      <c r="L23" s="38"/>
      <c r="Q23" s="43"/>
      <c r="R23" s="43"/>
      <c r="S23" s="43"/>
      <c r="T23" s="43"/>
      <c r="U23" s="43"/>
    </row>
    <row r="24" spans="1:21" ht="17.25" customHeight="1" x14ac:dyDescent="0.2">
      <c r="A24" s="2" t="s">
        <v>157</v>
      </c>
      <c r="B24" s="24"/>
      <c r="C24" s="24"/>
      <c r="D24" s="24"/>
      <c r="E24" s="24"/>
      <c r="F24" s="80"/>
      <c r="G24" s="190"/>
      <c r="H24" s="28"/>
      <c r="K24" s="38"/>
      <c r="Q24" s="43"/>
      <c r="R24" s="43"/>
      <c r="S24" s="43"/>
      <c r="T24" s="43"/>
      <c r="U24" s="43"/>
    </row>
    <row r="25" spans="1:21" ht="17.25" customHeight="1" x14ac:dyDescent="0.2">
      <c r="A25" s="2" t="s">
        <v>48</v>
      </c>
      <c r="B25" s="24"/>
      <c r="C25" s="26"/>
      <c r="D25" s="26"/>
      <c r="E25" s="26"/>
      <c r="F25" s="59"/>
      <c r="G25" s="190"/>
      <c r="H25" s="28"/>
      <c r="K25" s="38"/>
      <c r="Q25" s="43"/>
      <c r="R25" s="43"/>
      <c r="S25" s="43"/>
      <c r="T25" s="43"/>
      <c r="U25" s="43"/>
    </row>
    <row r="26" spans="1:21" ht="17.25" customHeight="1" x14ac:dyDescent="0.25">
      <c r="A26" s="6" t="s">
        <v>37</v>
      </c>
      <c r="B26" s="24"/>
      <c r="C26" s="26"/>
      <c r="D26" s="26"/>
      <c r="E26" s="26"/>
      <c r="F26" s="189"/>
      <c r="G26" s="27">
        <f>SUM(F27:F28)</f>
        <v>0</v>
      </c>
      <c r="H26" s="28"/>
      <c r="K26" s="38"/>
      <c r="Q26" s="43"/>
      <c r="R26" s="43"/>
      <c r="S26" s="43"/>
      <c r="T26" s="43"/>
      <c r="U26" s="43"/>
    </row>
    <row r="27" spans="1:21" ht="17.25" customHeight="1" x14ac:dyDescent="0.2">
      <c r="A27" s="7" t="s">
        <v>6</v>
      </c>
      <c r="B27" s="26"/>
      <c r="C27" s="26"/>
      <c r="D27" s="26"/>
      <c r="E27" s="26"/>
      <c r="F27" s="80"/>
      <c r="G27" s="190"/>
      <c r="H27" s="28"/>
      <c r="K27" s="38"/>
      <c r="L27" s="38"/>
      <c r="Q27" s="43"/>
      <c r="R27" s="43"/>
      <c r="S27" s="43"/>
      <c r="T27" s="43"/>
      <c r="U27" s="43"/>
    </row>
    <row r="28" spans="1:21" ht="17.25" customHeight="1" x14ac:dyDescent="0.2">
      <c r="A28" s="7" t="s">
        <v>7</v>
      </c>
      <c r="B28" s="26"/>
      <c r="C28" s="26"/>
      <c r="D28" s="26"/>
      <c r="E28" s="26"/>
      <c r="F28" s="59"/>
      <c r="G28" s="190"/>
      <c r="H28" s="28"/>
      <c r="K28" s="38"/>
      <c r="Q28" s="43"/>
      <c r="R28" s="43"/>
      <c r="S28" s="43"/>
      <c r="T28" s="43"/>
      <c r="U28" s="43"/>
    </row>
    <row r="29" spans="1:21" ht="17.25" customHeight="1" x14ac:dyDescent="0.25">
      <c r="A29" s="6" t="s">
        <v>38</v>
      </c>
      <c r="B29" s="24"/>
      <c r="C29" s="26"/>
      <c r="D29" s="26"/>
      <c r="E29" s="26"/>
      <c r="F29" s="189"/>
      <c r="G29" s="27">
        <f>SUM(F30:F31)</f>
        <v>0</v>
      </c>
      <c r="H29" s="28"/>
    </row>
    <row r="30" spans="1:21" ht="17.25" customHeight="1" x14ac:dyDescent="0.2">
      <c r="A30" s="2" t="s">
        <v>6</v>
      </c>
      <c r="B30" s="24"/>
      <c r="C30" s="26"/>
      <c r="D30" s="26"/>
      <c r="E30" s="26"/>
      <c r="F30" s="80"/>
      <c r="G30" s="190"/>
      <c r="H30" s="28"/>
      <c r="K30" s="38"/>
      <c r="L30" s="38"/>
    </row>
    <row r="31" spans="1:21" ht="17.25" customHeight="1" x14ac:dyDescent="0.2">
      <c r="A31" s="2" t="s">
        <v>7</v>
      </c>
      <c r="B31" s="24"/>
      <c r="C31" s="26"/>
      <c r="D31" s="26"/>
      <c r="E31" s="26"/>
      <c r="F31" s="80"/>
      <c r="G31" s="190"/>
      <c r="H31" s="28"/>
      <c r="K31" s="38"/>
    </row>
    <row r="32" spans="1:21" ht="17.25" customHeight="1" x14ac:dyDescent="0.25">
      <c r="A32" s="6" t="s">
        <v>39</v>
      </c>
      <c r="B32" s="24"/>
      <c r="C32" s="26"/>
      <c r="D32" s="26"/>
      <c r="E32" s="26"/>
      <c r="F32" s="189"/>
      <c r="G32" s="27">
        <f>SUM(F33:F34)</f>
        <v>0</v>
      </c>
      <c r="H32" s="28"/>
    </row>
    <row r="33" spans="1:12" ht="17.25" customHeight="1" x14ac:dyDescent="0.2">
      <c r="A33" s="2" t="s">
        <v>40</v>
      </c>
      <c r="B33" s="24"/>
      <c r="C33" s="26"/>
      <c r="D33" s="26"/>
      <c r="E33" s="26"/>
      <c r="F33" s="80"/>
      <c r="G33" s="190"/>
      <c r="H33" s="28"/>
      <c r="K33" s="38"/>
      <c r="L33" s="38"/>
    </row>
    <row r="34" spans="1:12" ht="17.25" customHeight="1" x14ac:dyDescent="0.2">
      <c r="A34" s="2" t="s">
        <v>41</v>
      </c>
      <c r="B34" s="24"/>
      <c r="C34" s="26"/>
      <c r="D34" s="26"/>
      <c r="E34" s="26"/>
      <c r="F34" s="59"/>
      <c r="G34" s="190"/>
      <c r="H34" s="28"/>
      <c r="K34" s="38"/>
    </row>
    <row r="35" spans="1:12" ht="17.25" customHeight="1" x14ac:dyDescent="0.25">
      <c r="A35" s="6" t="s">
        <v>58</v>
      </c>
      <c r="B35" s="24"/>
      <c r="C35" s="26"/>
      <c r="D35" s="26"/>
      <c r="E35" s="26"/>
      <c r="F35" s="189"/>
      <c r="G35" s="27">
        <f>SUM(F36:F39)</f>
        <v>0</v>
      </c>
      <c r="H35" s="28"/>
    </row>
    <row r="36" spans="1:12" ht="17.25" customHeight="1" x14ac:dyDescent="0.2">
      <c r="A36" s="2" t="s">
        <v>30</v>
      </c>
      <c r="B36" s="24"/>
      <c r="C36" s="26"/>
      <c r="D36" s="26"/>
      <c r="E36" s="26"/>
      <c r="F36" s="80"/>
      <c r="G36" s="190"/>
      <c r="H36" s="28"/>
      <c r="K36" s="38"/>
      <c r="L36" s="38"/>
    </row>
    <row r="37" spans="1:12" ht="17.25" customHeight="1" x14ac:dyDescent="0.2">
      <c r="A37" s="2" t="s">
        <v>34</v>
      </c>
      <c r="B37" s="24"/>
      <c r="C37" s="26"/>
      <c r="D37" s="26"/>
      <c r="E37" s="26"/>
      <c r="F37" s="80"/>
      <c r="G37" s="190"/>
      <c r="H37" s="28"/>
      <c r="K37" s="38"/>
    </row>
    <row r="38" spans="1:12" ht="17.25" customHeight="1" x14ac:dyDescent="0.2">
      <c r="A38" s="2" t="s">
        <v>35</v>
      </c>
      <c r="B38" s="24"/>
      <c r="C38" s="26"/>
      <c r="D38" s="26"/>
      <c r="E38" s="26"/>
      <c r="F38" s="80"/>
      <c r="G38" s="190"/>
      <c r="H38" s="28"/>
      <c r="K38" s="38"/>
    </row>
    <row r="39" spans="1:12" ht="17.25" customHeight="1" x14ac:dyDescent="0.2">
      <c r="A39" s="2" t="s">
        <v>61</v>
      </c>
      <c r="B39" s="24"/>
      <c r="C39" s="26"/>
      <c r="D39" s="26"/>
      <c r="E39" s="26"/>
      <c r="F39" s="80"/>
      <c r="G39" s="190"/>
      <c r="H39" s="28"/>
      <c r="K39" s="38"/>
    </row>
    <row r="40" spans="1:12" ht="17.25" customHeight="1" x14ac:dyDescent="0.25">
      <c r="A40" s="6" t="s">
        <v>59</v>
      </c>
      <c r="B40" s="24"/>
      <c r="C40" s="26"/>
      <c r="D40" s="26"/>
      <c r="E40" s="26"/>
      <c r="F40" s="191"/>
      <c r="G40" s="27">
        <f>SUM(F41:F46)</f>
        <v>0</v>
      </c>
      <c r="H40" s="28"/>
    </row>
    <row r="41" spans="1:12" ht="17.25" customHeight="1" x14ac:dyDescent="0.2">
      <c r="A41" s="2" t="s">
        <v>30</v>
      </c>
      <c r="B41" s="24"/>
      <c r="C41" s="26"/>
      <c r="D41" s="26"/>
      <c r="E41" s="26"/>
      <c r="F41" s="80"/>
      <c r="G41" s="190"/>
      <c r="H41" s="28"/>
      <c r="K41" s="38"/>
    </row>
    <row r="42" spans="1:12" ht="17.25" customHeight="1" x14ac:dyDescent="0.2">
      <c r="A42" s="2" t="s">
        <v>35</v>
      </c>
      <c r="B42" s="24"/>
      <c r="C42" s="26"/>
      <c r="D42" s="26"/>
      <c r="E42" s="26"/>
      <c r="F42" s="80"/>
      <c r="G42" s="190"/>
      <c r="H42" s="28"/>
      <c r="K42" s="38"/>
    </row>
    <row r="43" spans="1:12" ht="17.25" customHeight="1" x14ac:dyDescent="0.2">
      <c r="A43" s="2" t="s">
        <v>34</v>
      </c>
      <c r="B43" s="24"/>
      <c r="C43" s="26"/>
      <c r="D43" s="26"/>
      <c r="E43" s="26"/>
      <c r="F43" s="80"/>
      <c r="G43" s="190"/>
      <c r="H43" s="28"/>
      <c r="K43" s="38"/>
    </row>
    <row r="44" spans="1:12" ht="17.25" customHeight="1" x14ac:dyDescent="0.2">
      <c r="A44" s="2" t="s">
        <v>36</v>
      </c>
      <c r="B44" s="24"/>
      <c r="C44" s="26"/>
      <c r="D44" s="26"/>
      <c r="E44" s="26"/>
      <c r="F44" s="80"/>
      <c r="G44" s="190"/>
      <c r="H44" s="28"/>
      <c r="K44" s="38"/>
    </row>
    <row r="45" spans="1:12" ht="17.25" customHeight="1" x14ac:dyDescent="0.2">
      <c r="A45" s="2" t="s">
        <v>38</v>
      </c>
      <c r="B45" s="24"/>
      <c r="C45" s="26"/>
      <c r="D45" s="26"/>
      <c r="E45" s="26"/>
      <c r="F45" s="80"/>
      <c r="G45" s="190"/>
      <c r="H45" s="28"/>
      <c r="K45" s="38"/>
    </row>
    <row r="46" spans="1:12" ht="17.25" customHeight="1" x14ac:dyDescent="0.2">
      <c r="A46" s="2" t="s">
        <v>39</v>
      </c>
      <c r="B46" s="24"/>
      <c r="C46" s="26"/>
      <c r="D46" s="26"/>
      <c r="E46" s="26"/>
      <c r="F46" s="80"/>
      <c r="G46" s="190"/>
      <c r="H46" s="28"/>
      <c r="K46" s="38"/>
    </row>
    <row r="47" spans="1:12" ht="17.25" customHeight="1" x14ac:dyDescent="0.25">
      <c r="A47" s="6" t="s">
        <v>55</v>
      </c>
      <c r="B47" s="5"/>
      <c r="C47" s="1"/>
      <c r="D47" s="1"/>
      <c r="E47" s="1"/>
      <c r="F47" s="192"/>
      <c r="G47" s="30">
        <f>ROUND(SUM(G11:G40),0)</f>
        <v>0</v>
      </c>
      <c r="H47" s="28"/>
      <c r="J47" s="31"/>
      <c r="K47" s="38"/>
    </row>
    <row r="48" spans="1:12" ht="17.25" customHeight="1" x14ac:dyDescent="0.2">
      <c r="A48" s="32" t="s">
        <v>100</v>
      </c>
      <c r="B48" s="29"/>
      <c r="C48" s="29"/>
      <c r="D48" s="29"/>
      <c r="E48" s="29"/>
      <c r="F48" s="193"/>
      <c r="G48" s="44"/>
      <c r="H48" s="33"/>
    </row>
    <row r="49" spans="1:10" ht="17.25" customHeight="1" thickBot="1" x14ac:dyDescent="0.3">
      <c r="A49" s="34" t="s">
        <v>46</v>
      </c>
      <c r="B49" s="35"/>
      <c r="C49" s="35"/>
      <c r="D49" s="36"/>
      <c r="E49" s="36"/>
      <c r="F49" s="193"/>
      <c r="G49" s="30">
        <f>G47-G48</f>
        <v>0</v>
      </c>
      <c r="H49" s="37"/>
      <c r="J49" s="38"/>
    </row>
    <row r="50" spans="1:10" ht="8.1" customHeight="1" thickBot="1" x14ac:dyDescent="0.25">
      <c r="A50" s="39"/>
      <c r="B50" s="39"/>
      <c r="C50" s="39"/>
      <c r="D50" s="39"/>
      <c r="E50" s="39"/>
      <c r="F50" s="40"/>
      <c r="G50" s="40"/>
      <c r="H50" s="40"/>
    </row>
    <row r="51" spans="1:10" ht="8.1" customHeight="1" x14ac:dyDescent="0.2">
      <c r="A51" s="16"/>
      <c r="B51" s="16"/>
      <c r="C51" s="16"/>
      <c r="D51" s="16"/>
      <c r="E51" s="16"/>
      <c r="F51" s="16"/>
      <c r="G51" s="16"/>
      <c r="H51" s="16"/>
    </row>
    <row r="52" spans="1:10" ht="13.35" customHeight="1" x14ac:dyDescent="0.25">
      <c r="A52" s="205" t="s">
        <v>15</v>
      </c>
      <c r="B52" s="205"/>
      <c r="C52" s="41"/>
      <c r="D52" s="41"/>
      <c r="E52" s="8" t="s">
        <v>16</v>
      </c>
      <c r="F52" s="8"/>
      <c r="G52" s="8"/>
      <c r="H52" s="8"/>
    </row>
    <row r="53" spans="1:10" ht="171" customHeight="1" x14ac:dyDescent="0.2">
      <c r="A53" s="208" t="s">
        <v>9</v>
      </c>
      <c r="B53" s="208"/>
      <c r="C53" s="42"/>
      <c r="D53" s="42"/>
      <c r="E53" s="208" t="s">
        <v>17</v>
      </c>
      <c r="F53" s="208"/>
      <c r="G53" s="208"/>
      <c r="H53" s="208"/>
    </row>
    <row r="54" spans="1:10" ht="27" customHeight="1" x14ac:dyDescent="0.2">
      <c r="A54" s="26"/>
      <c r="B54" s="26"/>
      <c r="C54" s="26"/>
      <c r="D54" s="16"/>
      <c r="E54" s="26"/>
      <c r="F54" s="26"/>
      <c r="G54" s="26"/>
      <c r="H54" s="26"/>
    </row>
    <row r="55" spans="1:10" ht="17.25" customHeight="1" x14ac:dyDescent="0.2">
      <c r="A55" s="16" t="s">
        <v>2</v>
      </c>
      <c r="B55" s="16"/>
      <c r="C55" s="16"/>
      <c r="D55" s="16"/>
      <c r="E55" s="16" t="s">
        <v>3</v>
      </c>
      <c r="F55" s="16"/>
      <c r="G55" s="16"/>
      <c r="H55" s="16"/>
    </row>
    <row r="56" spans="1:10" ht="10.35" customHeight="1" x14ac:dyDescent="0.2">
      <c r="A56" s="16"/>
      <c r="B56" s="16"/>
      <c r="C56" s="16"/>
      <c r="D56" s="16"/>
      <c r="E56" s="16"/>
      <c r="F56" s="16"/>
      <c r="G56" s="16"/>
      <c r="H56" s="16"/>
    </row>
    <row r="57" spans="1:10" ht="18.600000000000001" customHeight="1" x14ac:dyDescent="0.2">
      <c r="A57" s="26"/>
      <c r="B57" s="26"/>
      <c r="C57" s="26"/>
      <c r="D57" s="16"/>
      <c r="E57" s="26"/>
      <c r="F57" s="26"/>
      <c r="G57" s="26"/>
      <c r="H57" s="26"/>
    </row>
    <row r="58" spans="1:10" ht="16.350000000000001" customHeight="1" x14ac:dyDescent="0.2">
      <c r="A58" s="16" t="s">
        <v>4</v>
      </c>
      <c r="B58" s="16"/>
      <c r="C58" s="16"/>
      <c r="D58" s="16"/>
      <c r="E58" s="16" t="s">
        <v>4</v>
      </c>
      <c r="F58" s="16"/>
      <c r="G58" s="16"/>
      <c r="H58" s="16"/>
    </row>
    <row r="59" spans="1:10" ht="14.25" x14ac:dyDescent="0.2">
      <c r="A59" s="16"/>
      <c r="B59" s="16"/>
      <c r="C59" s="16"/>
      <c r="D59" s="16"/>
      <c r="E59" s="16"/>
      <c r="F59" s="16"/>
      <c r="G59" s="16"/>
      <c r="H59" s="16"/>
    </row>
    <row r="60" spans="1:10" ht="14.25" x14ac:dyDescent="0.2">
      <c r="A60" s="16"/>
      <c r="B60" s="16"/>
      <c r="C60" s="16"/>
      <c r="D60" s="16"/>
      <c r="E60" s="16"/>
      <c r="F60" s="16"/>
      <c r="G60" s="16"/>
      <c r="H60" s="16"/>
    </row>
    <row r="61" spans="1:10" ht="14.25" x14ac:dyDescent="0.2">
      <c r="A61" s="16"/>
      <c r="B61" s="16"/>
      <c r="C61" s="16"/>
      <c r="D61" s="16"/>
      <c r="E61" s="16"/>
      <c r="F61" s="16"/>
      <c r="G61" s="16"/>
      <c r="H61" s="16"/>
    </row>
    <row r="62" spans="1:10" ht="14.25" x14ac:dyDescent="0.2">
      <c r="A62" s="16"/>
      <c r="B62" s="16"/>
      <c r="C62" s="16"/>
      <c r="D62" s="16"/>
      <c r="E62" s="16"/>
      <c r="F62" s="16"/>
      <c r="G62" s="16"/>
      <c r="H62" s="16"/>
    </row>
    <row r="63" spans="1:10" ht="14.25" x14ac:dyDescent="0.2">
      <c r="A63" s="16"/>
      <c r="B63" s="16"/>
      <c r="C63" s="16"/>
      <c r="D63" s="16"/>
      <c r="E63" s="16"/>
      <c r="F63" s="16"/>
      <c r="G63" s="16"/>
      <c r="H63" s="16"/>
    </row>
    <row r="64" spans="1:10" ht="14.25" x14ac:dyDescent="0.2">
      <c r="A64" s="16"/>
      <c r="B64" s="16"/>
      <c r="C64" s="16"/>
      <c r="D64" s="16"/>
      <c r="E64" s="16"/>
      <c r="F64" s="16"/>
      <c r="G64" s="16"/>
      <c r="H64" s="16"/>
    </row>
    <row r="65" spans="1:8" ht="14.25" x14ac:dyDescent="0.2">
      <c r="A65" s="16"/>
      <c r="B65" s="16"/>
      <c r="C65" s="16"/>
      <c r="D65" s="16"/>
      <c r="E65" s="16"/>
      <c r="F65" s="16"/>
      <c r="G65" s="16"/>
      <c r="H65" s="16"/>
    </row>
    <row r="66" spans="1:8" ht="14.25" x14ac:dyDescent="0.2">
      <c r="A66" s="16"/>
      <c r="B66" s="16"/>
      <c r="C66" s="16"/>
      <c r="D66" s="16"/>
      <c r="E66" s="16"/>
      <c r="F66" s="16"/>
      <c r="G66" s="16"/>
      <c r="H66" s="16"/>
    </row>
    <row r="67" spans="1:8" ht="14.25" x14ac:dyDescent="0.2">
      <c r="A67" s="16"/>
      <c r="B67" s="16"/>
      <c r="C67" s="16"/>
      <c r="D67" s="16"/>
      <c r="E67" s="16"/>
      <c r="F67" s="16"/>
      <c r="G67" s="16"/>
      <c r="H67" s="16"/>
    </row>
    <row r="68" spans="1:8" ht="14.25" x14ac:dyDescent="0.2">
      <c r="A68" s="16"/>
      <c r="B68" s="16"/>
      <c r="C68" s="16"/>
      <c r="D68" s="16"/>
      <c r="E68" s="16"/>
      <c r="F68" s="16"/>
      <c r="G68" s="16"/>
      <c r="H68" s="16"/>
    </row>
    <row r="69" spans="1:8" ht="14.25" x14ac:dyDescent="0.2">
      <c r="A69" s="16"/>
      <c r="B69" s="16"/>
      <c r="C69" s="16"/>
      <c r="D69" s="16"/>
      <c r="E69" s="16"/>
      <c r="F69" s="16"/>
      <c r="G69" s="16"/>
      <c r="H69" s="16"/>
    </row>
    <row r="70" spans="1:8" ht="14.25" x14ac:dyDescent="0.2">
      <c r="A70" s="16"/>
      <c r="B70" s="16"/>
      <c r="C70" s="16"/>
      <c r="D70" s="16"/>
      <c r="E70" s="16"/>
      <c r="F70" s="16"/>
      <c r="G70" s="16"/>
      <c r="H70" s="16"/>
    </row>
    <row r="71" spans="1:8" ht="14.25" x14ac:dyDescent="0.2">
      <c r="A71" s="16"/>
      <c r="B71" s="16"/>
      <c r="C71" s="16"/>
      <c r="D71" s="16"/>
      <c r="E71" s="16"/>
      <c r="F71" s="16"/>
      <c r="G71" s="16"/>
      <c r="H71" s="16"/>
    </row>
    <row r="72" spans="1:8" ht="14.25" x14ac:dyDescent="0.2">
      <c r="A72" s="16"/>
      <c r="B72" s="16"/>
      <c r="C72" s="16"/>
      <c r="D72" s="16"/>
      <c r="E72" s="16"/>
      <c r="F72" s="16"/>
      <c r="G72" s="16"/>
      <c r="H72" s="16"/>
    </row>
    <row r="73" spans="1:8" ht="14.25" x14ac:dyDescent="0.2">
      <c r="A73" s="16"/>
      <c r="B73" s="16"/>
      <c r="C73" s="16"/>
      <c r="D73" s="16"/>
      <c r="E73" s="16"/>
      <c r="F73" s="16"/>
      <c r="G73" s="16"/>
      <c r="H73" s="16"/>
    </row>
    <row r="74" spans="1:8" ht="14.25" x14ac:dyDescent="0.2">
      <c r="A74" s="16"/>
      <c r="B74" s="16"/>
      <c r="C74" s="16"/>
      <c r="D74" s="16"/>
      <c r="E74" s="16"/>
      <c r="F74" s="16"/>
      <c r="G74" s="16"/>
      <c r="H74" s="16"/>
    </row>
    <row r="75" spans="1:8" ht="14.25" x14ac:dyDescent="0.2">
      <c r="A75" s="16"/>
      <c r="B75" s="16"/>
      <c r="C75" s="16"/>
      <c r="D75" s="16"/>
      <c r="E75" s="16"/>
      <c r="F75" s="16"/>
      <c r="G75" s="16"/>
      <c r="H75" s="16"/>
    </row>
    <row r="76" spans="1:8" ht="14.25" x14ac:dyDescent="0.2">
      <c r="A76" s="16"/>
      <c r="B76" s="16"/>
      <c r="C76" s="16"/>
      <c r="D76" s="16"/>
      <c r="E76" s="16"/>
      <c r="F76" s="16"/>
      <c r="G76" s="16"/>
      <c r="H76" s="16"/>
    </row>
    <row r="77" spans="1:8" ht="14.25" x14ac:dyDescent="0.2">
      <c r="A77" s="16"/>
      <c r="B77" s="16"/>
      <c r="C77" s="16"/>
      <c r="D77" s="16"/>
      <c r="E77" s="16"/>
      <c r="F77" s="16"/>
      <c r="G77" s="16"/>
      <c r="H77" s="16"/>
    </row>
    <row r="78" spans="1:8" ht="14.25" x14ac:dyDescent="0.2">
      <c r="A78" s="16"/>
      <c r="B78" s="16"/>
      <c r="C78" s="16"/>
      <c r="D78" s="16"/>
      <c r="E78" s="16"/>
      <c r="F78" s="16"/>
      <c r="G78" s="16"/>
      <c r="H78" s="16"/>
    </row>
    <row r="79" spans="1:8" ht="14.25" x14ac:dyDescent="0.2">
      <c r="A79" s="16"/>
      <c r="B79" s="16"/>
      <c r="C79" s="16"/>
      <c r="D79" s="16"/>
      <c r="E79" s="16"/>
      <c r="F79" s="16"/>
      <c r="G79" s="16"/>
      <c r="H79" s="16"/>
    </row>
    <row r="80" spans="1:8" ht="14.25" x14ac:dyDescent="0.2">
      <c r="A80" s="16"/>
      <c r="B80" s="16"/>
      <c r="C80" s="16"/>
      <c r="D80" s="16"/>
      <c r="E80" s="16"/>
      <c r="F80" s="16"/>
      <c r="G80" s="16"/>
      <c r="H80" s="16"/>
    </row>
    <row r="81" spans="1:8" ht="14.25" x14ac:dyDescent="0.2">
      <c r="A81" s="16"/>
      <c r="B81" s="16"/>
      <c r="C81" s="16"/>
      <c r="D81" s="16"/>
      <c r="E81" s="16"/>
      <c r="F81" s="16"/>
      <c r="G81" s="16"/>
      <c r="H81" s="16"/>
    </row>
    <row r="82" spans="1:8" ht="14.25" x14ac:dyDescent="0.2">
      <c r="A82" s="16"/>
      <c r="B82" s="16"/>
      <c r="C82" s="16"/>
      <c r="D82" s="16"/>
      <c r="E82" s="16"/>
      <c r="F82" s="16"/>
      <c r="G82" s="16"/>
      <c r="H82" s="16"/>
    </row>
    <row r="83" spans="1:8" ht="14.25" x14ac:dyDescent="0.2">
      <c r="A83" s="16"/>
      <c r="B83" s="16"/>
      <c r="C83" s="16"/>
      <c r="D83" s="16"/>
      <c r="E83" s="16"/>
      <c r="F83" s="16"/>
      <c r="G83" s="16"/>
      <c r="H83" s="16"/>
    </row>
    <row r="84" spans="1:8" ht="14.25" x14ac:dyDescent="0.2">
      <c r="A84" s="16"/>
      <c r="B84" s="16"/>
      <c r="C84" s="16"/>
      <c r="D84" s="16"/>
      <c r="E84" s="16"/>
      <c r="F84" s="16"/>
      <c r="G84" s="16"/>
      <c r="H84" s="16"/>
    </row>
    <row r="85" spans="1:8" ht="14.25" x14ac:dyDescent="0.2">
      <c r="A85" s="16"/>
      <c r="B85" s="16"/>
      <c r="C85" s="16"/>
      <c r="D85" s="16"/>
      <c r="E85" s="16"/>
      <c r="F85" s="16"/>
      <c r="G85" s="16"/>
      <c r="H85" s="16"/>
    </row>
    <row r="86" spans="1:8" ht="14.25" x14ac:dyDescent="0.2">
      <c r="A86" s="16"/>
      <c r="B86" s="16"/>
      <c r="C86" s="16"/>
      <c r="D86" s="16"/>
      <c r="E86" s="16"/>
      <c r="F86" s="16"/>
      <c r="G86" s="16"/>
      <c r="H86" s="16"/>
    </row>
    <row r="87" spans="1:8" ht="14.25" x14ac:dyDescent="0.2">
      <c r="A87" s="16"/>
      <c r="B87" s="16"/>
      <c r="C87" s="16"/>
      <c r="D87" s="16"/>
      <c r="E87" s="16"/>
      <c r="F87" s="16"/>
      <c r="G87" s="16"/>
      <c r="H87" s="16"/>
    </row>
    <row r="88" spans="1:8" ht="14.25" x14ac:dyDescent="0.2">
      <c r="A88" s="16"/>
      <c r="B88" s="16"/>
      <c r="C88" s="16"/>
      <c r="D88" s="16"/>
      <c r="E88" s="16"/>
      <c r="F88" s="16"/>
      <c r="G88" s="16"/>
      <c r="H88" s="16"/>
    </row>
    <row r="89" spans="1:8" ht="14.25" x14ac:dyDescent="0.2">
      <c r="A89" s="16"/>
      <c r="B89" s="16"/>
      <c r="C89" s="16"/>
      <c r="D89" s="16"/>
      <c r="E89" s="16"/>
      <c r="F89" s="16"/>
      <c r="G89" s="16"/>
      <c r="H89" s="16"/>
    </row>
    <row r="90" spans="1:8" ht="14.25" x14ac:dyDescent="0.2">
      <c r="A90" s="16"/>
      <c r="B90" s="16"/>
      <c r="C90" s="16"/>
      <c r="D90" s="16"/>
      <c r="E90" s="16"/>
      <c r="F90" s="16"/>
      <c r="G90" s="16"/>
      <c r="H90" s="16"/>
    </row>
    <row r="91" spans="1:8" ht="14.25" x14ac:dyDescent="0.2">
      <c r="A91" s="16"/>
      <c r="B91" s="16"/>
      <c r="C91" s="16"/>
      <c r="D91" s="16"/>
      <c r="E91" s="16"/>
      <c r="F91" s="16"/>
      <c r="G91" s="16"/>
      <c r="H91" s="16"/>
    </row>
    <row r="92" spans="1:8" ht="14.25" x14ac:dyDescent="0.2">
      <c r="A92" s="16"/>
      <c r="B92" s="16"/>
      <c r="C92" s="16"/>
      <c r="D92" s="16"/>
      <c r="E92" s="16"/>
      <c r="F92" s="16"/>
      <c r="G92" s="16"/>
      <c r="H92" s="16"/>
    </row>
    <row r="93" spans="1:8" ht="14.25" x14ac:dyDescent="0.2">
      <c r="A93" s="16"/>
      <c r="B93" s="16"/>
      <c r="C93" s="16"/>
      <c r="D93" s="16"/>
      <c r="E93" s="16"/>
      <c r="F93" s="16"/>
      <c r="G93" s="16"/>
      <c r="H93" s="16"/>
    </row>
    <row r="94" spans="1:8" ht="14.25" x14ac:dyDescent="0.2">
      <c r="A94" s="16"/>
      <c r="B94" s="16"/>
      <c r="C94" s="16"/>
      <c r="D94" s="16"/>
      <c r="E94" s="16"/>
      <c r="F94" s="16"/>
      <c r="G94" s="16"/>
      <c r="H94" s="16"/>
    </row>
    <row r="95" spans="1:8" ht="14.25" x14ac:dyDescent="0.2">
      <c r="A95" s="16"/>
      <c r="B95" s="16"/>
      <c r="C95" s="16"/>
      <c r="D95" s="16"/>
      <c r="E95" s="16"/>
      <c r="F95" s="16"/>
      <c r="G95" s="16"/>
      <c r="H95" s="16"/>
    </row>
    <row r="96" spans="1:8" ht="14.25" x14ac:dyDescent="0.2">
      <c r="A96" s="16"/>
      <c r="B96" s="16"/>
      <c r="C96" s="16"/>
      <c r="D96" s="16"/>
      <c r="E96" s="16"/>
      <c r="F96" s="16"/>
      <c r="G96" s="16"/>
      <c r="H96" s="16"/>
    </row>
    <row r="97" spans="1:8" ht="14.25" x14ac:dyDescent="0.2">
      <c r="A97" s="16"/>
      <c r="B97" s="16"/>
      <c r="C97" s="16"/>
      <c r="D97" s="16"/>
      <c r="E97" s="16"/>
      <c r="F97" s="16"/>
      <c r="G97" s="16"/>
      <c r="H97" s="16"/>
    </row>
    <row r="98" spans="1:8" ht="14.25" x14ac:dyDescent="0.2">
      <c r="A98" s="16"/>
      <c r="B98" s="16"/>
      <c r="C98" s="16"/>
      <c r="D98" s="16"/>
      <c r="E98" s="16"/>
      <c r="F98" s="16"/>
      <c r="G98" s="16"/>
      <c r="H98" s="16"/>
    </row>
    <row r="99" spans="1:8" ht="14.25" x14ac:dyDescent="0.2">
      <c r="A99" s="16"/>
      <c r="B99" s="16"/>
      <c r="C99" s="16"/>
      <c r="D99" s="16"/>
      <c r="E99" s="16"/>
      <c r="F99" s="16"/>
      <c r="G99" s="16"/>
      <c r="H99" s="16"/>
    </row>
    <row r="100" spans="1:8" ht="14.25" x14ac:dyDescent="0.2">
      <c r="A100" s="16"/>
      <c r="B100" s="16"/>
      <c r="C100" s="16"/>
      <c r="D100" s="16"/>
      <c r="E100" s="16"/>
      <c r="F100" s="16"/>
      <c r="G100" s="16"/>
      <c r="H100" s="16"/>
    </row>
    <row r="101" spans="1:8" ht="14.25" x14ac:dyDescent="0.2">
      <c r="A101" s="16"/>
      <c r="B101" s="16"/>
      <c r="C101" s="16"/>
      <c r="D101" s="16"/>
      <c r="E101" s="16"/>
      <c r="F101" s="16"/>
      <c r="G101" s="16"/>
      <c r="H101" s="16"/>
    </row>
    <row r="102" spans="1:8" ht="14.25" x14ac:dyDescent="0.2">
      <c r="A102" s="16"/>
      <c r="B102" s="16"/>
      <c r="C102" s="16"/>
      <c r="D102" s="16"/>
      <c r="E102" s="16"/>
      <c r="F102" s="16"/>
      <c r="G102" s="16"/>
      <c r="H102" s="16"/>
    </row>
    <row r="103" spans="1:8" ht="14.25" x14ac:dyDescent="0.2">
      <c r="A103" s="16"/>
      <c r="B103" s="16"/>
      <c r="C103" s="16"/>
      <c r="D103" s="16"/>
      <c r="E103" s="16"/>
      <c r="F103" s="16"/>
      <c r="G103" s="16"/>
      <c r="H103" s="16"/>
    </row>
    <row r="104" spans="1:8" ht="14.25" x14ac:dyDescent="0.2">
      <c r="A104" s="16"/>
      <c r="B104" s="16"/>
      <c r="C104" s="16"/>
      <c r="D104" s="16"/>
      <c r="E104" s="16"/>
      <c r="F104" s="16"/>
      <c r="G104" s="16"/>
      <c r="H104" s="16"/>
    </row>
    <row r="105" spans="1:8" ht="14.25" x14ac:dyDescent="0.2">
      <c r="A105" s="16"/>
      <c r="B105" s="16"/>
      <c r="C105" s="16"/>
      <c r="D105" s="16"/>
      <c r="E105" s="16"/>
      <c r="F105" s="16"/>
      <c r="G105" s="16"/>
      <c r="H105" s="16"/>
    </row>
    <row r="106" spans="1:8" ht="14.25" x14ac:dyDescent="0.2">
      <c r="A106" s="16"/>
      <c r="B106" s="16"/>
      <c r="C106" s="16"/>
      <c r="D106" s="16"/>
      <c r="E106" s="16"/>
      <c r="F106" s="16"/>
      <c r="G106" s="16"/>
      <c r="H106" s="16"/>
    </row>
    <row r="107" spans="1:8" ht="14.25" x14ac:dyDescent="0.2">
      <c r="A107" s="16"/>
      <c r="B107" s="16"/>
      <c r="C107" s="16"/>
      <c r="D107" s="16"/>
      <c r="E107" s="16"/>
      <c r="F107" s="16"/>
      <c r="G107" s="16"/>
      <c r="H107" s="16"/>
    </row>
    <row r="108" spans="1:8" ht="14.25" x14ac:dyDescent="0.2">
      <c r="A108" s="16"/>
      <c r="B108" s="16"/>
      <c r="C108" s="16"/>
      <c r="D108" s="16"/>
      <c r="E108" s="16"/>
      <c r="F108" s="16"/>
      <c r="G108" s="16"/>
      <c r="H108" s="16"/>
    </row>
    <row r="109" spans="1:8" ht="14.25" x14ac:dyDescent="0.2">
      <c r="A109" s="16"/>
      <c r="B109" s="16"/>
      <c r="C109" s="16"/>
      <c r="D109" s="16"/>
      <c r="E109" s="16"/>
      <c r="F109" s="16"/>
      <c r="G109" s="16"/>
      <c r="H109" s="16"/>
    </row>
    <row r="110" spans="1:8" ht="14.25" x14ac:dyDescent="0.2">
      <c r="A110" s="16"/>
      <c r="B110" s="16"/>
      <c r="C110" s="16"/>
      <c r="D110" s="16"/>
      <c r="E110" s="16"/>
      <c r="F110" s="16"/>
      <c r="G110" s="16"/>
      <c r="H110" s="16"/>
    </row>
    <row r="111" spans="1:8" ht="14.25" x14ac:dyDescent="0.2">
      <c r="A111" s="16"/>
      <c r="B111" s="16"/>
      <c r="C111" s="16"/>
      <c r="D111" s="16"/>
      <c r="E111" s="16"/>
      <c r="F111" s="16"/>
      <c r="G111" s="16"/>
      <c r="H111" s="16"/>
    </row>
    <row r="112" spans="1:8" ht="14.25" x14ac:dyDescent="0.2">
      <c r="A112" s="16"/>
      <c r="B112" s="16"/>
      <c r="C112" s="16"/>
      <c r="D112" s="16"/>
      <c r="E112" s="16"/>
      <c r="F112" s="16"/>
      <c r="G112" s="16"/>
      <c r="H112" s="16"/>
    </row>
    <row r="113" spans="1:8" ht="14.25" x14ac:dyDescent="0.2">
      <c r="A113" s="16"/>
      <c r="B113" s="16"/>
      <c r="C113" s="16"/>
      <c r="D113" s="16"/>
      <c r="E113" s="16"/>
      <c r="F113" s="16"/>
      <c r="G113" s="16"/>
      <c r="H113" s="16"/>
    </row>
    <row r="114" spans="1:8" ht="14.25" x14ac:dyDescent="0.2">
      <c r="A114" s="16"/>
      <c r="B114" s="16"/>
      <c r="C114" s="16"/>
      <c r="D114" s="16"/>
      <c r="E114" s="16"/>
      <c r="F114" s="16"/>
      <c r="G114" s="16"/>
      <c r="H114" s="16"/>
    </row>
    <row r="115" spans="1:8" ht="14.25" x14ac:dyDescent="0.2">
      <c r="A115" s="16"/>
      <c r="B115" s="16"/>
      <c r="C115" s="16"/>
      <c r="D115" s="16"/>
      <c r="E115" s="16"/>
      <c r="F115" s="16"/>
      <c r="G115" s="16"/>
      <c r="H115" s="16"/>
    </row>
    <row r="116" spans="1:8" ht="14.25" x14ac:dyDescent="0.2">
      <c r="A116" s="16"/>
      <c r="B116" s="16"/>
      <c r="C116" s="16"/>
      <c r="D116" s="16"/>
      <c r="E116" s="16"/>
      <c r="F116" s="16"/>
      <c r="G116" s="16"/>
      <c r="H116" s="16"/>
    </row>
    <row r="117" spans="1:8" ht="14.25" x14ac:dyDescent="0.2">
      <c r="A117" s="16"/>
      <c r="B117" s="16"/>
      <c r="C117" s="16"/>
      <c r="D117" s="16"/>
      <c r="E117" s="16"/>
      <c r="F117" s="16"/>
      <c r="G117" s="16"/>
      <c r="H117" s="16"/>
    </row>
    <row r="118" spans="1:8" ht="14.25" x14ac:dyDescent="0.2">
      <c r="A118" s="16"/>
      <c r="B118" s="16"/>
      <c r="C118" s="16"/>
      <c r="D118" s="16"/>
      <c r="E118" s="16"/>
      <c r="F118" s="16"/>
      <c r="G118" s="16"/>
      <c r="H118" s="16"/>
    </row>
    <row r="119" spans="1:8" ht="14.25" x14ac:dyDescent="0.2">
      <c r="A119" s="16"/>
      <c r="B119" s="16"/>
      <c r="C119" s="16"/>
      <c r="D119" s="16"/>
      <c r="E119" s="16"/>
      <c r="F119" s="16"/>
      <c r="G119" s="16"/>
      <c r="H119" s="16"/>
    </row>
    <row r="120" spans="1:8" ht="14.25" x14ac:dyDescent="0.2">
      <c r="A120" s="16"/>
      <c r="B120" s="16"/>
      <c r="C120" s="16"/>
      <c r="D120" s="16"/>
      <c r="E120" s="16"/>
      <c r="F120" s="16"/>
      <c r="G120" s="16"/>
      <c r="H120" s="16"/>
    </row>
    <row r="121" spans="1:8" ht="14.25" x14ac:dyDescent="0.2">
      <c r="A121" s="16"/>
      <c r="B121" s="16"/>
      <c r="C121" s="16"/>
      <c r="D121" s="16"/>
      <c r="E121" s="16"/>
      <c r="F121" s="16"/>
      <c r="G121" s="16"/>
      <c r="H121" s="16"/>
    </row>
    <row r="122" spans="1:8" ht="14.25" x14ac:dyDescent="0.2">
      <c r="A122" s="16"/>
      <c r="B122" s="16"/>
      <c r="C122" s="16"/>
      <c r="D122" s="16"/>
      <c r="E122" s="16"/>
      <c r="F122" s="16"/>
      <c r="G122" s="16"/>
      <c r="H122" s="16"/>
    </row>
    <row r="123" spans="1:8" ht="14.25" x14ac:dyDescent="0.2">
      <c r="A123" s="16"/>
      <c r="B123" s="16"/>
      <c r="C123" s="16"/>
      <c r="D123" s="16"/>
      <c r="E123" s="16"/>
      <c r="F123" s="16"/>
      <c r="G123" s="16"/>
      <c r="H123" s="16"/>
    </row>
    <row r="124" spans="1:8" ht="14.25" x14ac:dyDescent="0.2">
      <c r="A124" s="16"/>
      <c r="B124" s="16"/>
      <c r="C124" s="16"/>
      <c r="D124" s="16"/>
      <c r="E124" s="16"/>
      <c r="F124" s="16"/>
      <c r="G124" s="16"/>
      <c r="H124" s="16"/>
    </row>
    <row r="125" spans="1:8" ht="14.25" x14ac:dyDescent="0.2">
      <c r="A125" s="16"/>
      <c r="B125" s="16"/>
      <c r="C125" s="16"/>
      <c r="D125" s="16"/>
      <c r="E125" s="16"/>
      <c r="F125" s="16"/>
      <c r="G125" s="16"/>
      <c r="H125" s="16"/>
    </row>
    <row r="126" spans="1:8" ht="14.25" x14ac:dyDescent="0.2">
      <c r="A126" s="16"/>
      <c r="B126" s="16"/>
      <c r="C126" s="16"/>
      <c r="D126" s="16"/>
      <c r="E126" s="16"/>
      <c r="F126" s="16"/>
      <c r="G126" s="16"/>
      <c r="H126" s="16"/>
    </row>
    <row r="127" spans="1:8" ht="14.25" x14ac:dyDescent="0.2">
      <c r="A127" s="16"/>
      <c r="B127" s="16"/>
      <c r="C127" s="16"/>
      <c r="D127" s="16"/>
      <c r="E127" s="16"/>
      <c r="F127" s="16"/>
      <c r="G127" s="16"/>
      <c r="H127" s="16"/>
    </row>
    <row r="128" spans="1:8" ht="14.25" x14ac:dyDescent="0.2">
      <c r="A128" s="16"/>
      <c r="B128" s="16"/>
      <c r="C128" s="16"/>
      <c r="D128" s="16"/>
      <c r="E128" s="16"/>
      <c r="F128" s="16"/>
      <c r="G128" s="16"/>
      <c r="H128" s="16"/>
    </row>
    <row r="129" spans="1:8" ht="14.25" x14ac:dyDescent="0.2">
      <c r="A129" s="16"/>
      <c r="B129" s="16"/>
      <c r="C129" s="16"/>
      <c r="D129" s="16"/>
      <c r="E129" s="16"/>
      <c r="F129" s="16"/>
      <c r="G129" s="16"/>
      <c r="H129" s="16"/>
    </row>
    <row r="130" spans="1:8" ht="14.25" x14ac:dyDescent="0.2">
      <c r="A130" s="16"/>
      <c r="B130" s="16"/>
      <c r="C130" s="16"/>
      <c r="D130" s="16"/>
      <c r="E130" s="16"/>
      <c r="F130" s="16"/>
      <c r="G130" s="16"/>
      <c r="H130" s="16"/>
    </row>
    <row r="131" spans="1:8" ht="14.25" x14ac:dyDescent="0.2">
      <c r="A131" s="16"/>
      <c r="B131" s="16"/>
      <c r="C131" s="16"/>
      <c r="D131" s="16"/>
      <c r="E131" s="16"/>
      <c r="F131" s="16"/>
      <c r="G131" s="16"/>
      <c r="H131" s="16"/>
    </row>
    <row r="132" spans="1:8" ht="14.25" x14ac:dyDescent="0.2">
      <c r="A132" s="16"/>
      <c r="B132" s="16"/>
      <c r="C132" s="16"/>
      <c r="D132" s="16"/>
      <c r="E132" s="16"/>
      <c r="F132" s="16"/>
      <c r="G132" s="16"/>
      <c r="H132" s="16"/>
    </row>
    <row r="133" spans="1:8" ht="14.25" x14ac:dyDescent="0.2">
      <c r="A133" s="16"/>
      <c r="B133" s="16"/>
      <c r="C133" s="16"/>
      <c r="D133" s="16"/>
      <c r="E133" s="16"/>
      <c r="F133" s="16"/>
      <c r="G133" s="16"/>
      <c r="H133" s="16"/>
    </row>
    <row r="134" spans="1:8" ht="14.25" x14ac:dyDescent="0.2">
      <c r="A134" s="16"/>
      <c r="B134" s="16"/>
      <c r="C134" s="16"/>
      <c r="D134" s="16"/>
      <c r="E134" s="16"/>
      <c r="F134" s="16"/>
      <c r="G134" s="16"/>
      <c r="H134" s="16"/>
    </row>
    <row r="135" spans="1:8" ht="14.25" x14ac:dyDescent="0.2">
      <c r="A135" s="16"/>
      <c r="B135" s="16"/>
      <c r="C135" s="16"/>
      <c r="D135" s="16"/>
      <c r="E135" s="16"/>
      <c r="F135" s="16"/>
      <c r="G135" s="16"/>
      <c r="H135" s="16"/>
    </row>
    <row r="136" spans="1:8" ht="14.25" x14ac:dyDescent="0.2">
      <c r="A136" s="16"/>
      <c r="B136" s="16"/>
      <c r="C136" s="16"/>
      <c r="D136" s="16"/>
      <c r="E136" s="16"/>
      <c r="F136" s="16"/>
      <c r="G136" s="16"/>
      <c r="H136" s="16"/>
    </row>
    <row r="137" spans="1:8" ht="14.25" x14ac:dyDescent="0.2">
      <c r="A137" s="16"/>
      <c r="B137" s="16"/>
      <c r="C137" s="16"/>
      <c r="D137" s="16"/>
      <c r="E137" s="16"/>
      <c r="F137" s="16"/>
      <c r="G137" s="16"/>
      <c r="H137" s="16"/>
    </row>
    <row r="138" spans="1:8" ht="14.25" x14ac:dyDescent="0.2">
      <c r="A138" s="16"/>
      <c r="B138" s="16"/>
      <c r="C138" s="16"/>
      <c r="D138" s="16"/>
      <c r="E138" s="16"/>
      <c r="F138" s="16"/>
      <c r="G138" s="16"/>
      <c r="H138" s="16"/>
    </row>
    <row r="139" spans="1:8" ht="14.25" x14ac:dyDescent="0.2">
      <c r="A139" s="16"/>
      <c r="B139" s="16"/>
      <c r="C139" s="16"/>
      <c r="D139" s="16"/>
      <c r="E139" s="16"/>
      <c r="F139" s="16"/>
      <c r="G139" s="16"/>
      <c r="H139" s="16"/>
    </row>
    <row r="140" spans="1:8" ht="14.25" x14ac:dyDescent="0.2">
      <c r="A140" s="16"/>
      <c r="B140" s="16"/>
      <c r="C140" s="16"/>
      <c r="D140" s="16"/>
      <c r="E140" s="16"/>
      <c r="F140" s="16"/>
      <c r="G140" s="16"/>
      <c r="H140" s="16"/>
    </row>
    <row r="141" spans="1:8" ht="14.25" x14ac:dyDescent="0.2">
      <c r="A141" s="16"/>
      <c r="B141" s="16"/>
      <c r="C141" s="16"/>
      <c r="D141" s="16"/>
      <c r="E141" s="16"/>
      <c r="F141" s="16"/>
      <c r="G141" s="16"/>
      <c r="H141" s="16"/>
    </row>
    <row r="142" spans="1:8" ht="14.25" x14ac:dyDescent="0.2">
      <c r="A142" s="16"/>
      <c r="B142" s="16"/>
      <c r="C142" s="16"/>
      <c r="D142" s="16"/>
      <c r="E142" s="16"/>
      <c r="F142" s="16"/>
      <c r="G142" s="16"/>
      <c r="H142" s="16"/>
    </row>
    <row r="143" spans="1:8" ht="14.25" x14ac:dyDescent="0.2">
      <c r="A143" s="16"/>
      <c r="B143" s="16"/>
      <c r="C143" s="16"/>
      <c r="D143" s="16"/>
      <c r="E143" s="16"/>
      <c r="F143" s="16"/>
      <c r="G143" s="16"/>
      <c r="H143" s="16"/>
    </row>
    <row r="144" spans="1:8" ht="14.25" x14ac:dyDescent="0.2">
      <c r="A144" s="16"/>
      <c r="B144" s="16"/>
      <c r="C144" s="16"/>
      <c r="D144" s="16"/>
      <c r="E144" s="16"/>
      <c r="F144" s="16"/>
      <c r="G144" s="16"/>
      <c r="H144" s="16"/>
    </row>
    <row r="145" spans="1:8" ht="14.25" x14ac:dyDescent="0.2">
      <c r="A145" s="16"/>
      <c r="B145" s="16"/>
      <c r="C145" s="16"/>
      <c r="D145" s="16"/>
      <c r="E145" s="16"/>
      <c r="F145" s="16"/>
      <c r="G145" s="16"/>
      <c r="H145" s="16"/>
    </row>
    <row r="146" spans="1:8" ht="14.25" x14ac:dyDescent="0.2">
      <c r="A146" s="16"/>
      <c r="B146" s="16"/>
      <c r="C146" s="16"/>
      <c r="D146" s="16"/>
      <c r="E146" s="16"/>
      <c r="F146" s="16"/>
      <c r="G146" s="16"/>
      <c r="H146" s="16"/>
    </row>
    <row r="147" spans="1:8" ht="14.25" x14ac:dyDescent="0.2">
      <c r="A147" s="16"/>
      <c r="B147" s="16"/>
      <c r="C147" s="16"/>
      <c r="D147" s="16"/>
      <c r="E147" s="16"/>
      <c r="F147" s="16"/>
      <c r="G147" s="16"/>
      <c r="H147" s="16"/>
    </row>
    <row r="148" spans="1:8" ht="14.25" x14ac:dyDescent="0.2">
      <c r="A148" s="16"/>
      <c r="B148" s="16"/>
      <c r="C148" s="16"/>
      <c r="D148" s="16"/>
      <c r="E148" s="16"/>
      <c r="F148" s="16"/>
      <c r="G148" s="16"/>
      <c r="H148" s="16"/>
    </row>
    <row r="149" spans="1:8" ht="14.25" x14ac:dyDescent="0.2">
      <c r="A149" s="16"/>
      <c r="B149" s="16"/>
      <c r="C149" s="16"/>
      <c r="D149" s="16"/>
      <c r="E149" s="16"/>
      <c r="F149" s="16"/>
      <c r="G149" s="16"/>
      <c r="H149" s="16"/>
    </row>
    <row r="150" spans="1:8" ht="14.25" x14ac:dyDescent="0.2">
      <c r="A150" s="16"/>
      <c r="B150" s="16"/>
      <c r="C150" s="16"/>
      <c r="D150" s="16"/>
      <c r="E150" s="16"/>
      <c r="F150" s="16"/>
      <c r="G150" s="16"/>
      <c r="H150" s="16"/>
    </row>
  </sheetData>
  <sheetProtection algorithmName="SHA-512" hashValue="onuTi33N4a0O3wsn6RNmEWcbm7aH8QCIVTfPREjrL93ILOXiAQye4cclfxkjGNt9Exb8w/hO+Hlm5nD/BR2efw==" saltValue="H6RtNKLmwdjfUTXhkmel+g==" spinCount="100000" sheet="1" objects="1" scenarios="1"/>
  <protectedRanges>
    <protectedRange sqref="B4" name="All Counties_3_1_1"/>
    <protectedRange sqref="B6" name="All Counties_4_1_1"/>
  </protectedRanges>
  <mergeCells count="6">
    <mergeCell ref="A52:B52"/>
    <mergeCell ref="F6:H6"/>
    <mergeCell ref="A53:B53"/>
    <mergeCell ref="E53:H53"/>
    <mergeCell ref="A7:H7"/>
    <mergeCell ref="A8:H8"/>
  </mergeCells>
  <phoneticPr fontId="0" type="noConversion"/>
  <dataValidations count="3">
    <dataValidation allowBlank="1" showInputMessage="1" showErrorMessage="1" prompt="If this is an adjusted claim - enter the adjustment number. Example: 1, 2, 3" sqref="H4" xr:uid="{BF8DD8B6-F196-4F14-BE9C-F40F0C547EA2}"/>
    <dataValidation type="whole" operator="lessThan" allowBlank="1" showInputMessage="1" showErrorMessage="1" error="Value must be a whole number." sqref="F23:F25 F41:F46 F20:F21 F16:F18 F27:F28 F30:F31 F12:F14 F36:F39 F33:F34 G11:G46 H12:H46" xr:uid="{F7E79697-7AFD-4155-B87F-CA3F738B3B5A}">
      <formula1>99999999999</formula1>
    </dataValidation>
    <dataValidation type="date" operator="greaterThanOrEqual" allowBlank="1" showInputMessage="1" showErrorMessage="1" prompt="Date entered must be 7/1/20 or later.  This Claim Form may only be used for SFY 2020/21." sqref="H2" xr:uid="{068B7AFA-5A7C-46F2-8B13-9B23039EDDFA}">
      <formula1>44013</formula1>
    </dataValidation>
  </dataValidations>
  <printOptions horizontalCentered="1"/>
  <pageMargins left="0.25" right="0.25" top="1" bottom="0.75" header="0.5" footer="0.5"/>
  <pageSetup scale="61" orientation="portrait" horizontalDpi="300" verticalDpi="300" r:id="rId1"/>
  <headerFooter alignWithMargins="0">
    <oddHeader>&amp;C&amp;"Arial,Bold"&amp;12SAWS - CalWIN
Monthly Expenditure &amp;OClaim
SFY 2021-22</oddHeader>
    <oddFooter>&amp;C&amp;11&amp;F&amp;R&amp;11&amp;P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89" r:id="rId4" name="Check Box 241">
              <controlPr locked="0" defaultSize="0" autoFill="0" autoLine="0" autoPict="0" altText="">
                <anchor moveWithCells="1">
                  <from>
                    <xdr:col>4</xdr:col>
                    <xdr:colOff>676275</xdr:colOff>
                    <xdr:row>2</xdr:row>
                    <xdr:rowOff>180975</xdr:rowOff>
                  </from>
                  <to>
                    <xdr:col>5</xdr:col>
                    <xdr:colOff>323850</xdr:colOff>
                    <xdr:row>4</xdr:row>
                    <xdr:rowOff>19050</xdr:rowOff>
                  </to>
                </anchor>
              </controlPr>
            </control>
          </mc:Choice>
        </mc:AlternateContent>
        <mc:AlternateContent xmlns:mc="http://schemas.openxmlformats.org/markup-compatibility/2006">
          <mc:Choice Requires="x14">
            <control shapeId="2290" r:id="rId5" name="Check Box 242">
              <controlPr defaultSize="0" autoFill="0" autoLine="0" autoPict="0" altText="">
                <anchor moveWithCells="1">
                  <from>
                    <xdr:col>4</xdr:col>
                    <xdr:colOff>676275</xdr:colOff>
                    <xdr:row>2</xdr:row>
                    <xdr:rowOff>180975</xdr:rowOff>
                  </from>
                  <to>
                    <xdr:col>5</xdr:col>
                    <xdr:colOff>323850</xdr:colOff>
                    <xdr:row>4</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County Name" prompt="Select the County Name and Number from the drop-down list (e.g., Alameda-01)" xr:uid="{7870F2A5-A823-4104-8E2A-1EBBA3DE917A}">
          <x14:formula1>
            <xm:f>'County List'!$A$2:$A$20</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CR85"/>
  <sheetViews>
    <sheetView zoomScaleNormal="100" workbookViewId="0">
      <selection activeCell="E19" sqref="E19"/>
    </sheetView>
  </sheetViews>
  <sheetFormatPr defaultColWidth="9.42578125" defaultRowHeight="12.75" x14ac:dyDescent="0.2"/>
  <cols>
    <col min="1" max="1" width="21" style="127" customWidth="1"/>
    <col min="2" max="3" width="13.5703125" style="127" customWidth="1"/>
    <col min="4" max="4" width="17.7109375" style="127" customWidth="1"/>
    <col min="5" max="9" width="14.5703125" style="127" customWidth="1"/>
    <col min="10" max="10" width="16.140625" style="127" customWidth="1"/>
    <col min="11" max="96" width="9" style="127" customWidth="1"/>
    <col min="97" max="16384" width="9.42578125" style="127"/>
  </cols>
  <sheetData>
    <row r="1" spans="1:9" s="113" customFormat="1" ht="16.350000000000001" customHeight="1" x14ac:dyDescent="0.2">
      <c r="C1" s="114"/>
      <c r="G1" s="114"/>
    </row>
    <row r="2" spans="1:9" s="113" customFormat="1" ht="16.350000000000001" customHeight="1" x14ac:dyDescent="0.25">
      <c r="A2" s="115" t="s">
        <v>12</v>
      </c>
      <c r="B2" s="213">
        <f>Claim!B2</f>
        <v>0</v>
      </c>
      <c r="C2" s="213"/>
      <c r="F2" s="116" t="s">
        <v>53</v>
      </c>
      <c r="H2" s="117">
        <f>Claim!H2</f>
        <v>0</v>
      </c>
    </row>
    <row r="3" spans="1:9" s="113" customFormat="1" ht="16.350000000000001" customHeight="1" x14ac:dyDescent="0.25">
      <c r="A3" s="115"/>
      <c r="B3" s="115"/>
      <c r="F3" s="118"/>
      <c r="G3" s="119"/>
      <c r="H3" s="120"/>
    </row>
    <row r="4" spans="1:9" s="113" customFormat="1" ht="16.350000000000001" customHeight="1" x14ac:dyDescent="0.25">
      <c r="A4" s="115"/>
      <c r="B4" s="115"/>
      <c r="C4" s="115"/>
      <c r="F4" s="116" t="str">
        <f>Claim!E4</f>
        <v xml:space="preserve">Adjusted </v>
      </c>
      <c r="G4" s="115" t="s">
        <v>50</v>
      </c>
      <c r="H4" s="121">
        <f>Claim!H4</f>
        <v>0</v>
      </c>
    </row>
    <row r="5" spans="1:9" ht="16.350000000000001" customHeight="1" x14ac:dyDescent="0.25">
      <c r="A5" s="122"/>
      <c r="B5" s="122"/>
      <c r="C5" s="123"/>
      <c r="D5" s="124"/>
      <c r="E5" s="124"/>
      <c r="F5" s="124"/>
      <c r="G5" s="125"/>
      <c r="H5" s="126"/>
    </row>
    <row r="6" spans="1:9" ht="17.25" customHeight="1" thickBot="1" x14ac:dyDescent="0.3">
      <c r="A6" s="128" t="s">
        <v>110</v>
      </c>
      <c r="B6" s="129"/>
      <c r="C6" s="129"/>
      <c r="D6" s="129"/>
      <c r="E6" s="129"/>
      <c r="F6" s="129"/>
      <c r="G6" s="129"/>
      <c r="H6" s="130"/>
      <c r="I6" s="130"/>
    </row>
    <row r="7" spans="1:9" ht="17.25" customHeight="1" thickTop="1" x14ac:dyDescent="0.25">
      <c r="A7" s="131"/>
      <c r="B7" s="132" t="s">
        <v>10</v>
      </c>
      <c r="C7" s="132" t="s">
        <v>10</v>
      </c>
      <c r="D7" s="132" t="s">
        <v>19</v>
      </c>
      <c r="E7" s="132" t="s">
        <v>14</v>
      </c>
      <c r="F7" s="132" t="s">
        <v>20</v>
      </c>
      <c r="G7" s="132" t="s">
        <v>21</v>
      </c>
      <c r="H7" s="132" t="s">
        <v>5</v>
      </c>
      <c r="I7" s="132" t="s">
        <v>62</v>
      </c>
    </row>
    <row r="8" spans="1:9" ht="17.25" customHeight="1" x14ac:dyDescent="0.25">
      <c r="A8" s="133" t="s">
        <v>10</v>
      </c>
      <c r="B8" s="134" t="s">
        <v>24</v>
      </c>
      <c r="C8" s="134" t="s">
        <v>25</v>
      </c>
      <c r="D8" s="134" t="s">
        <v>72</v>
      </c>
      <c r="E8" s="134" t="s">
        <v>26</v>
      </c>
      <c r="F8" s="134" t="s">
        <v>26</v>
      </c>
      <c r="G8" s="134" t="s">
        <v>26</v>
      </c>
      <c r="H8" s="134" t="s">
        <v>26</v>
      </c>
      <c r="I8" s="134" t="s">
        <v>26</v>
      </c>
    </row>
    <row r="9" spans="1:9" ht="17.25" customHeight="1" x14ac:dyDescent="0.2">
      <c r="A9" s="135" t="s">
        <v>49</v>
      </c>
      <c r="B9" s="136">
        <v>2.9899999999999999E-2</v>
      </c>
      <c r="C9" s="137">
        <f>C20-SUM(C10:C19)</f>
        <v>0</v>
      </c>
      <c r="D9" s="138" t="s">
        <v>65</v>
      </c>
      <c r="E9" s="137">
        <f>ROUND($C9*1,0)</f>
        <v>0</v>
      </c>
      <c r="F9" s="137">
        <f>ROUND($C9*0,0)</f>
        <v>0</v>
      </c>
      <c r="G9" s="137">
        <f>ROUND($C9*0,0)</f>
        <v>0</v>
      </c>
      <c r="H9" s="137">
        <f>ROUND($C9*0,0)</f>
        <v>0</v>
      </c>
      <c r="I9" s="137">
        <f>ROUND($C9*0,0)</f>
        <v>0</v>
      </c>
    </row>
    <row r="10" spans="1:9" ht="17.25" customHeight="1" x14ac:dyDescent="0.2">
      <c r="A10" s="135" t="s">
        <v>57</v>
      </c>
      <c r="B10" s="136">
        <v>0.2029</v>
      </c>
      <c r="C10" s="137">
        <f t="shared" ref="C10:C19" si="0">ROUND($C$20*B10,0)</f>
        <v>0</v>
      </c>
      <c r="D10" s="138" t="s">
        <v>66</v>
      </c>
      <c r="E10" s="137">
        <f>ROUND($C10*0.5,0)</f>
        <v>0</v>
      </c>
      <c r="F10" s="137">
        <f>ROUND($C10*0.35,0)</f>
        <v>0</v>
      </c>
      <c r="G10" s="137">
        <f>ROUND($C10*0,0)</f>
        <v>0</v>
      </c>
      <c r="H10" s="137">
        <f>C10-E10-F10</f>
        <v>0</v>
      </c>
      <c r="I10" s="137">
        <f t="shared" ref="I10:I19" si="1">ROUND($C10*0,0)</f>
        <v>0</v>
      </c>
    </row>
    <row r="11" spans="1:9" ht="17.25" customHeight="1" x14ac:dyDescent="0.2">
      <c r="A11" s="135" t="s">
        <v>42</v>
      </c>
      <c r="B11" s="136">
        <v>2.5999999999999999E-3</v>
      </c>
      <c r="C11" s="137">
        <f t="shared" si="0"/>
        <v>0</v>
      </c>
      <c r="D11" s="138" t="s">
        <v>67</v>
      </c>
      <c r="E11" s="137">
        <f>ROUND($C11*0,0)</f>
        <v>0</v>
      </c>
      <c r="F11" s="137">
        <f>ROUND($C11*1,0)</f>
        <v>0</v>
      </c>
      <c r="G11" s="137">
        <f>ROUND($C11*0,0)</f>
        <v>0</v>
      </c>
      <c r="H11" s="137">
        <f>ROUND($C11*0,0)</f>
        <v>0</v>
      </c>
      <c r="I11" s="137">
        <f t="shared" si="1"/>
        <v>0</v>
      </c>
    </row>
    <row r="12" spans="1:9" ht="17.25" customHeight="1" x14ac:dyDescent="0.2">
      <c r="A12" s="135" t="s">
        <v>43</v>
      </c>
      <c r="B12" s="136">
        <v>1.7000000000000001E-3</v>
      </c>
      <c r="C12" s="137">
        <f t="shared" si="0"/>
        <v>0</v>
      </c>
      <c r="D12" s="138" t="s">
        <v>68</v>
      </c>
      <c r="E12" s="137">
        <f>ROUND($C12*0,0)</f>
        <v>0</v>
      </c>
      <c r="F12" s="137">
        <f>ROUND($C12*0.7,0)</f>
        <v>0</v>
      </c>
      <c r="G12" s="137">
        <f>ROUND($C12*0,0)</f>
        <v>0</v>
      </c>
      <c r="H12" s="137">
        <f>C12-F12</f>
        <v>0</v>
      </c>
      <c r="I12" s="137">
        <f t="shared" si="1"/>
        <v>0</v>
      </c>
    </row>
    <row r="13" spans="1:9" ht="17.25" customHeight="1" x14ac:dyDescent="0.2">
      <c r="A13" s="135" t="s">
        <v>44</v>
      </c>
      <c r="B13" s="136">
        <v>8.9999999999999998E-4</v>
      </c>
      <c r="C13" s="137">
        <f t="shared" si="0"/>
        <v>0</v>
      </c>
      <c r="D13" s="138" t="s">
        <v>67</v>
      </c>
      <c r="E13" s="137">
        <f>ROUND($C13*0,0)</f>
        <v>0</v>
      </c>
      <c r="F13" s="137">
        <f>ROUND($C13*1,0)</f>
        <v>0</v>
      </c>
      <c r="G13" s="137">
        <f>ROUND($C13*0,0)</f>
        <v>0</v>
      </c>
      <c r="H13" s="137">
        <f t="shared" ref="H13:H18" si="2">ROUND($C13*0,0)</f>
        <v>0</v>
      </c>
      <c r="I13" s="137">
        <f t="shared" si="1"/>
        <v>0</v>
      </c>
    </row>
    <row r="14" spans="1:9" ht="17.25" customHeight="1" x14ac:dyDescent="0.2">
      <c r="A14" s="135" t="s">
        <v>45</v>
      </c>
      <c r="B14" s="136">
        <v>8.9999999999999998E-4</v>
      </c>
      <c r="C14" s="137">
        <f t="shared" si="0"/>
        <v>0</v>
      </c>
      <c r="D14" s="138" t="s">
        <v>67</v>
      </c>
      <c r="E14" s="137">
        <f>ROUND($C14*0,0)</f>
        <v>0</v>
      </c>
      <c r="F14" s="137">
        <f>ROUND($C14*1,0)</f>
        <v>0</v>
      </c>
      <c r="G14" s="137">
        <f>ROUND($C14*0,0)</f>
        <v>0</v>
      </c>
      <c r="H14" s="137">
        <f t="shared" si="2"/>
        <v>0</v>
      </c>
      <c r="I14" s="137">
        <f t="shared" si="1"/>
        <v>0</v>
      </c>
    </row>
    <row r="15" spans="1:9" ht="17.25" customHeight="1" x14ac:dyDescent="0.2">
      <c r="A15" s="135" t="s">
        <v>27</v>
      </c>
      <c r="B15" s="136">
        <v>0.7218</v>
      </c>
      <c r="C15" s="137">
        <f t="shared" si="0"/>
        <v>0</v>
      </c>
      <c r="D15" s="139" t="s">
        <v>69</v>
      </c>
      <c r="E15" s="137">
        <f>ROUNDDOWN($C15*0.5,0)</f>
        <v>0</v>
      </c>
      <c r="F15" s="137">
        <f>ROUND($C15*0,0)</f>
        <v>0</v>
      </c>
      <c r="G15" s="137">
        <f>ROUNDUP($C15*0.5,0)</f>
        <v>0</v>
      </c>
      <c r="H15" s="137">
        <f t="shared" si="2"/>
        <v>0</v>
      </c>
      <c r="I15" s="137">
        <f t="shared" si="1"/>
        <v>0</v>
      </c>
    </row>
    <row r="16" spans="1:9" ht="17.25" customHeight="1" x14ac:dyDescent="0.2">
      <c r="A16" s="135" t="s">
        <v>177</v>
      </c>
      <c r="B16" s="136">
        <v>3.39E-2</v>
      </c>
      <c r="C16" s="137">
        <f t="shared" si="0"/>
        <v>0</v>
      </c>
      <c r="D16" s="140" t="s">
        <v>70</v>
      </c>
      <c r="E16" s="137">
        <f>ROUND($C16*0,0)</f>
        <v>0</v>
      </c>
      <c r="F16" s="137">
        <f>ROUND($C16*0,0)</f>
        <v>0</v>
      </c>
      <c r="G16" s="137">
        <f>ROUND($C16*1,0)</f>
        <v>0</v>
      </c>
      <c r="H16" s="137">
        <f t="shared" si="2"/>
        <v>0</v>
      </c>
      <c r="I16" s="137">
        <f t="shared" si="1"/>
        <v>0</v>
      </c>
    </row>
    <row r="17" spans="1:10" ht="17.25" customHeight="1" x14ac:dyDescent="0.2">
      <c r="A17" s="135" t="s">
        <v>28</v>
      </c>
      <c r="B17" s="136">
        <v>0</v>
      </c>
      <c r="C17" s="137">
        <f t="shared" si="0"/>
        <v>0</v>
      </c>
      <c r="D17" s="139" t="s">
        <v>70</v>
      </c>
      <c r="E17" s="137">
        <f>ROUND($C17*0,0)</f>
        <v>0</v>
      </c>
      <c r="F17" s="137">
        <f>ROUND($C17*0,0)</f>
        <v>0</v>
      </c>
      <c r="G17" s="137">
        <f>ROUND($C17*1,0)</f>
        <v>0</v>
      </c>
      <c r="H17" s="137">
        <f t="shared" si="2"/>
        <v>0</v>
      </c>
      <c r="I17" s="137">
        <f t="shared" si="1"/>
        <v>0</v>
      </c>
    </row>
    <row r="18" spans="1:10" ht="17.25" customHeight="1" x14ac:dyDescent="0.2">
      <c r="A18" s="135" t="s">
        <v>29</v>
      </c>
      <c r="B18" s="136">
        <v>1E-4</v>
      </c>
      <c r="C18" s="137">
        <f t="shared" si="0"/>
        <v>0</v>
      </c>
      <c r="D18" s="139" t="s">
        <v>65</v>
      </c>
      <c r="E18" s="137">
        <f>ROUND($C18*1,0)</f>
        <v>0</v>
      </c>
      <c r="F18" s="137">
        <f>ROUND($C18*0,0)</f>
        <v>0</v>
      </c>
      <c r="G18" s="137">
        <f>ROUND($C18*0,0)</f>
        <v>0</v>
      </c>
      <c r="H18" s="137">
        <f t="shared" si="2"/>
        <v>0</v>
      </c>
      <c r="I18" s="137">
        <f t="shared" si="1"/>
        <v>0</v>
      </c>
    </row>
    <row r="19" spans="1:10" ht="17.25" customHeight="1" thickBot="1" x14ac:dyDescent="0.25">
      <c r="A19" s="141" t="s">
        <v>0</v>
      </c>
      <c r="B19" s="136">
        <v>5.3E-3</v>
      </c>
      <c r="C19" s="142">
        <f t="shared" si="0"/>
        <v>0</v>
      </c>
      <c r="D19" s="143" t="s">
        <v>71</v>
      </c>
      <c r="E19" s="142">
        <f>ROUND($C19*0,0)</f>
        <v>0</v>
      </c>
      <c r="F19" s="142">
        <f>ROUND($C19*0,0)</f>
        <v>0</v>
      </c>
      <c r="G19" s="142">
        <f>ROUND($C19*0,0)</f>
        <v>0</v>
      </c>
      <c r="H19" s="142">
        <f>ROUND($C19*1,0)</f>
        <v>0</v>
      </c>
      <c r="I19" s="137">
        <f t="shared" si="1"/>
        <v>0</v>
      </c>
    </row>
    <row r="20" spans="1:10" ht="17.25" customHeight="1" thickTop="1" thickBot="1" x14ac:dyDescent="0.3">
      <c r="A20" s="144" t="s">
        <v>73</v>
      </c>
      <c r="B20" s="144">
        <f>SUM(B9:B19)</f>
        <v>1</v>
      </c>
      <c r="C20" s="145">
        <f>Claim!F14+Claim!F16+Claim!F17+Claim!F18+Claim!F23+Claim!F27+Claim!F30+Claim!F33</f>
        <v>0</v>
      </c>
      <c r="D20" s="146"/>
      <c r="E20" s="147">
        <f>SUM(E9:E19)</f>
        <v>0</v>
      </c>
      <c r="F20" s="147">
        <f>SUM(F9:F19)</f>
        <v>0</v>
      </c>
      <c r="G20" s="147">
        <f>SUM(G9:G19)</f>
        <v>0</v>
      </c>
      <c r="H20" s="147">
        <f>SUM(H9:H19)</f>
        <v>0</v>
      </c>
      <c r="I20" s="147">
        <f>SUM(I9:I19)</f>
        <v>0</v>
      </c>
      <c r="J20" s="148"/>
    </row>
    <row r="21" spans="1:10" ht="17.25" customHeight="1" thickTop="1" thickBot="1" x14ac:dyDescent="0.3">
      <c r="A21" s="149" t="s">
        <v>74</v>
      </c>
      <c r="B21" s="150"/>
      <c r="C21" s="151"/>
      <c r="D21" s="152"/>
      <c r="E21" s="151"/>
      <c r="F21" s="153">
        <f>-H21</f>
        <v>0</v>
      </c>
      <c r="G21" s="154"/>
      <c r="H21" s="153">
        <f>-H20</f>
        <v>0</v>
      </c>
      <c r="I21" s="153"/>
      <c r="J21" s="148"/>
    </row>
    <row r="22" spans="1:10" ht="17.25" customHeight="1" thickTop="1" thickBot="1" x14ac:dyDescent="0.3">
      <c r="A22" s="155" t="s">
        <v>47</v>
      </c>
      <c r="B22" s="156"/>
      <c r="C22" s="147">
        <f>SUM(C20:C21)</f>
        <v>0</v>
      </c>
      <c r="D22" s="157"/>
      <c r="E22" s="147">
        <f>SUM(E20:E21)</f>
        <v>0</v>
      </c>
      <c r="F22" s="147">
        <f t="shared" ref="F22" si="3">SUM(F20:F21)</f>
        <v>0</v>
      </c>
      <c r="G22" s="147">
        <f t="shared" ref="G22" si="4">SUM(G20:G21)</f>
        <v>0</v>
      </c>
      <c r="H22" s="147">
        <f t="shared" ref="H22" si="5">SUM(H20:H21)</f>
        <v>0</v>
      </c>
      <c r="I22" s="147">
        <f t="shared" ref="I22" si="6">SUM(I20:I21)</f>
        <v>0</v>
      </c>
    </row>
    <row r="23" spans="1:10" ht="17.25" customHeight="1" thickTop="1" x14ac:dyDescent="0.2">
      <c r="A23" s="135" t="s">
        <v>52</v>
      </c>
      <c r="B23" s="135"/>
      <c r="C23" s="158"/>
      <c r="D23" s="158"/>
      <c r="E23" s="159"/>
      <c r="F23" s="211">
        <f>SUM(F22:G22)</f>
        <v>0</v>
      </c>
      <c r="G23" s="212"/>
      <c r="H23" s="159"/>
      <c r="I23" s="159"/>
    </row>
    <row r="24" spans="1:10" ht="16.5" customHeight="1" x14ac:dyDescent="0.25">
      <c r="A24" s="122"/>
      <c r="B24" s="122"/>
      <c r="C24" s="123"/>
      <c r="D24" s="124"/>
      <c r="E24" s="124"/>
      <c r="F24" s="124"/>
      <c r="G24" s="125"/>
      <c r="H24" s="126"/>
    </row>
    <row r="25" spans="1:10" ht="17.25" customHeight="1" thickBot="1" x14ac:dyDescent="0.3">
      <c r="A25" s="128" t="s">
        <v>109</v>
      </c>
      <c r="B25" s="129"/>
      <c r="C25" s="129"/>
      <c r="D25" s="129"/>
      <c r="E25" s="129"/>
      <c r="F25" s="129"/>
      <c r="G25" s="129"/>
      <c r="H25" s="130"/>
      <c r="I25" s="130"/>
    </row>
    <row r="26" spans="1:10" ht="17.25" customHeight="1" thickTop="1" x14ac:dyDescent="0.25">
      <c r="A26" s="131"/>
      <c r="B26" s="132" t="s">
        <v>10</v>
      </c>
      <c r="C26" s="132" t="s">
        <v>10</v>
      </c>
      <c r="D26" s="132" t="s">
        <v>19</v>
      </c>
      <c r="E26" s="132" t="s">
        <v>14</v>
      </c>
      <c r="F26" s="132" t="s">
        <v>20</v>
      </c>
      <c r="G26" s="132" t="s">
        <v>21</v>
      </c>
      <c r="H26" s="132" t="s">
        <v>5</v>
      </c>
      <c r="I26" s="132" t="s">
        <v>62</v>
      </c>
    </row>
    <row r="27" spans="1:10" ht="17.25" customHeight="1" x14ac:dyDescent="0.25">
      <c r="A27" s="133" t="s">
        <v>10</v>
      </c>
      <c r="B27" s="134" t="s">
        <v>24</v>
      </c>
      <c r="C27" s="134" t="s">
        <v>25</v>
      </c>
      <c r="D27" s="134" t="s">
        <v>72</v>
      </c>
      <c r="E27" s="134" t="s">
        <v>26</v>
      </c>
      <c r="F27" s="134" t="s">
        <v>26</v>
      </c>
      <c r="G27" s="134" t="s">
        <v>26</v>
      </c>
      <c r="H27" s="134" t="s">
        <v>26</v>
      </c>
      <c r="I27" s="134" t="s">
        <v>26</v>
      </c>
    </row>
    <row r="28" spans="1:10" ht="17.25" customHeight="1" x14ac:dyDescent="0.2">
      <c r="A28" s="135" t="s">
        <v>49</v>
      </c>
      <c r="B28" s="136">
        <v>2.9899999999999999E-2</v>
      </c>
      <c r="C28" s="137">
        <f>C39-SUM(C29:C38)</f>
        <v>0</v>
      </c>
      <c r="D28" s="138" t="s">
        <v>65</v>
      </c>
      <c r="E28" s="137">
        <f>ROUND($C28*1,0)</f>
        <v>0</v>
      </c>
      <c r="F28" s="137">
        <f>ROUND($C28*0,0)</f>
        <v>0</v>
      </c>
      <c r="G28" s="137">
        <f>ROUND($C28*0,0)</f>
        <v>0</v>
      </c>
      <c r="H28" s="137">
        <f>ROUND($C28*0,0)</f>
        <v>0</v>
      </c>
      <c r="I28" s="137">
        <f>ROUND($C28*0,0)</f>
        <v>0</v>
      </c>
    </row>
    <row r="29" spans="1:10" ht="17.25" customHeight="1" x14ac:dyDescent="0.2">
      <c r="A29" s="135" t="s">
        <v>57</v>
      </c>
      <c r="B29" s="136">
        <v>0.2029</v>
      </c>
      <c r="C29" s="137">
        <f t="shared" ref="C29:C38" si="7">ROUND($C$39*B29,0)</f>
        <v>0</v>
      </c>
      <c r="D29" s="138" t="s">
        <v>66</v>
      </c>
      <c r="E29" s="137">
        <f>ROUND($C29*0.5,0)</f>
        <v>0</v>
      </c>
      <c r="F29" s="137">
        <f>ROUND($C29*0.35,0)</f>
        <v>0</v>
      </c>
      <c r="G29" s="137">
        <f>ROUND($C29*0,0)</f>
        <v>0</v>
      </c>
      <c r="H29" s="137">
        <f>C29-E29-F29</f>
        <v>0</v>
      </c>
      <c r="I29" s="137">
        <f t="shared" ref="I29:I38" si="8">ROUND($C29*0,0)</f>
        <v>0</v>
      </c>
    </row>
    <row r="30" spans="1:10" ht="17.25" customHeight="1" x14ac:dyDescent="0.2">
      <c r="A30" s="135" t="s">
        <v>42</v>
      </c>
      <c r="B30" s="136">
        <v>2.5999999999999999E-3</v>
      </c>
      <c r="C30" s="137">
        <f t="shared" si="7"/>
        <v>0</v>
      </c>
      <c r="D30" s="138" t="s">
        <v>67</v>
      </c>
      <c r="E30" s="137">
        <f>ROUND($C30*0,0)</f>
        <v>0</v>
      </c>
      <c r="F30" s="137">
        <f>ROUND($C30*1,0)</f>
        <v>0</v>
      </c>
      <c r="G30" s="137">
        <f>ROUND($C30*0,0)</f>
        <v>0</v>
      </c>
      <c r="H30" s="137">
        <f>ROUND($C30*0,0)</f>
        <v>0</v>
      </c>
      <c r="I30" s="137">
        <f t="shared" si="8"/>
        <v>0</v>
      </c>
    </row>
    <row r="31" spans="1:10" ht="17.25" customHeight="1" x14ac:dyDescent="0.2">
      <c r="A31" s="135" t="s">
        <v>43</v>
      </c>
      <c r="B31" s="136">
        <v>1.7000000000000001E-3</v>
      </c>
      <c r="C31" s="137">
        <f t="shared" si="7"/>
        <v>0</v>
      </c>
      <c r="D31" s="138" t="s">
        <v>68</v>
      </c>
      <c r="E31" s="137">
        <f>ROUND($C31*0,0)</f>
        <v>0</v>
      </c>
      <c r="F31" s="137">
        <f>ROUND($C31*0.7,0)</f>
        <v>0</v>
      </c>
      <c r="G31" s="137">
        <f>ROUND($C31*0,0)</f>
        <v>0</v>
      </c>
      <c r="H31" s="137">
        <f>C31-F31</f>
        <v>0</v>
      </c>
      <c r="I31" s="137">
        <f t="shared" si="8"/>
        <v>0</v>
      </c>
    </row>
    <row r="32" spans="1:10" ht="17.25" customHeight="1" x14ac:dyDescent="0.2">
      <c r="A32" s="135" t="s">
        <v>44</v>
      </c>
      <c r="B32" s="136">
        <v>8.9999999999999998E-4</v>
      </c>
      <c r="C32" s="137">
        <f t="shared" si="7"/>
        <v>0</v>
      </c>
      <c r="D32" s="138" t="s">
        <v>67</v>
      </c>
      <c r="E32" s="137">
        <f>ROUND($C32*0,0)</f>
        <v>0</v>
      </c>
      <c r="F32" s="137">
        <f>ROUND($C32*1,0)</f>
        <v>0</v>
      </c>
      <c r="G32" s="137">
        <f>ROUND($C32*0,0)</f>
        <v>0</v>
      </c>
      <c r="H32" s="137">
        <f t="shared" ref="H32:H37" si="9">ROUND($C32*0,0)</f>
        <v>0</v>
      </c>
      <c r="I32" s="137">
        <f t="shared" si="8"/>
        <v>0</v>
      </c>
    </row>
    <row r="33" spans="1:10" ht="17.25" customHeight="1" x14ac:dyDescent="0.2">
      <c r="A33" s="135" t="s">
        <v>45</v>
      </c>
      <c r="B33" s="136">
        <v>8.9999999999999998E-4</v>
      </c>
      <c r="C33" s="137">
        <f t="shared" si="7"/>
        <v>0</v>
      </c>
      <c r="D33" s="138" t="s">
        <v>67</v>
      </c>
      <c r="E33" s="137">
        <f>ROUND($C33*0,0)</f>
        <v>0</v>
      </c>
      <c r="F33" s="137">
        <f>ROUND($C33*1,0)</f>
        <v>0</v>
      </c>
      <c r="G33" s="137">
        <f>ROUND($C33*0,0)</f>
        <v>0</v>
      </c>
      <c r="H33" s="137">
        <f t="shared" si="9"/>
        <v>0</v>
      </c>
      <c r="I33" s="137">
        <f t="shared" si="8"/>
        <v>0</v>
      </c>
    </row>
    <row r="34" spans="1:10" ht="17.25" customHeight="1" x14ac:dyDescent="0.2">
      <c r="A34" s="135" t="s">
        <v>27</v>
      </c>
      <c r="B34" s="136">
        <v>0.7218</v>
      </c>
      <c r="C34" s="137">
        <f t="shared" si="7"/>
        <v>0</v>
      </c>
      <c r="D34" s="139" t="s">
        <v>69</v>
      </c>
      <c r="E34" s="137">
        <f>ROUNDDOWN($C34*0.5,0)</f>
        <v>0</v>
      </c>
      <c r="F34" s="137">
        <f>ROUND($C34*0,0)</f>
        <v>0</v>
      </c>
      <c r="G34" s="137">
        <f>ROUNDUP($C34*0.5,0)</f>
        <v>0</v>
      </c>
      <c r="H34" s="137">
        <f t="shared" si="9"/>
        <v>0</v>
      </c>
      <c r="I34" s="137">
        <f t="shared" si="8"/>
        <v>0</v>
      </c>
    </row>
    <row r="35" spans="1:10" ht="17.25" customHeight="1" x14ac:dyDescent="0.2">
      <c r="A35" s="135" t="s">
        <v>177</v>
      </c>
      <c r="B35" s="160">
        <v>3.39E-2</v>
      </c>
      <c r="C35" s="137">
        <f t="shared" si="7"/>
        <v>0</v>
      </c>
      <c r="D35" s="140" t="s">
        <v>70</v>
      </c>
      <c r="E35" s="137">
        <f>ROUND($C35*0,0)</f>
        <v>0</v>
      </c>
      <c r="F35" s="137">
        <f>ROUND($C35*0,0)</f>
        <v>0</v>
      </c>
      <c r="G35" s="137">
        <f>ROUND($C35*1,0)</f>
        <v>0</v>
      </c>
      <c r="H35" s="137">
        <f t="shared" si="9"/>
        <v>0</v>
      </c>
      <c r="I35" s="137">
        <f t="shared" si="8"/>
        <v>0</v>
      </c>
    </row>
    <row r="36" spans="1:10" ht="17.25" customHeight="1" x14ac:dyDescent="0.2">
      <c r="A36" s="135" t="s">
        <v>28</v>
      </c>
      <c r="B36" s="136">
        <v>0</v>
      </c>
      <c r="C36" s="137">
        <f t="shared" si="7"/>
        <v>0</v>
      </c>
      <c r="D36" s="139" t="s">
        <v>70</v>
      </c>
      <c r="E36" s="137">
        <f>ROUND($C36*0,0)</f>
        <v>0</v>
      </c>
      <c r="F36" s="137">
        <f>ROUND($C36*0,0)</f>
        <v>0</v>
      </c>
      <c r="G36" s="137">
        <f>ROUND($C36*1,0)</f>
        <v>0</v>
      </c>
      <c r="H36" s="137">
        <f t="shared" si="9"/>
        <v>0</v>
      </c>
      <c r="I36" s="137">
        <f t="shared" si="8"/>
        <v>0</v>
      </c>
    </row>
    <row r="37" spans="1:10" ht="17.25" customHeight="1" x14ac:dyDescent="0.2">
      <c r="A37" s="135" t="s">
        <v>29</v>
      </c>
      <c r="B37" s="136">
        <v>1E-4</v>
      </c>
      <c r="C37" s="137">
        <f t="shared" si="7"/>
        <v>0</v>
      </c>
      <c r="D37" s="139" t="s">
        <v>65</v>
      </c>
      <c r="E37" s="137">
        <f>ROUND($C37*1,0)</f>
        <v>0</v>
      </c>
      <c r="F37" s="137">
        <f>ROUND($C37*0,0)</f>
        <v>0</v>
      </c>
      <c r="G37" s="137">
        <f>ROUND($C37*0,0)</f>
        <v>0</v>
      </c>
      <c r="H37" s="137">
        <f t="shared" si="9"/>
        <v>0</v>
      </c>
      <c r="I37" s="137">
        <f t="shared" si="8"/>
        <v>0</v>
      </c>
    </row>
    <row r="38" spans="1:10" ht="17.25" customHeight="1" thickBot="1" x14ac:dyDescent="0.25">
      <c r="A38" s="141" t="s">
        <v>0</v>
      </c>
      <c r="B38" s="136">
        <v>5.3E-3</v>
      </c>
      <c r="C38" s="142">
        <f t="shared" si="7"/>
        <v>0</v>
      </c>
      <c r="D38" s="143" t="s">
        <v>71</v>
      </c>
      <c r="E38" s="142">
        <f>ROUND($C38*0,0)</f>
        <v>0</v>
      </c>
      <c r="F38" s="142">
        <f>ROUND($C38*0,0)</f>
        <v>0</v>
      </c>
      <c r="G38" s="142">
        <f>ROUND($C38*0,0)</f>
        <v>0</v>
      </c>
      <c r="H38" s="142">
        <f>ROUND($C38*1,0)</f>
        <v>0</v>
      </c>
      <c r="I38" s="137">
        <f t="shared" si="8"/>
        <v>0</v>
      </c>
    </row>
    <row r="39" spans="1:10" ht="17.25" customHeight="1" thickTop="1" thickBot="1" x14ac:dyDescent="0.3">
      <c r="A39" s="144" t="s">
        <v>73</v>
      </c>
      <c r="B39" s="144">
        <f>SUM(B28:B38)</f>
        <v>1</v>
      </c>
      <c r="C39" s="145">
        <f>Claim!F12+Claim!F13+Claim!F20+Claim!F21+Claim!F24+Claim!F25+Claim!F28+Claim!F31+Claim!F34</f>
        <v>0</v>
      </c>
      <c r="D39" s="146"/>
      <c r="E39" s="147">
        <f>SUM(E28:E38)</f>
        <v>0</v>
      </c>
      <c r="F39" s="147">
        <f>SUM(F28:F38)</f>
        <v>0</v>
      </c>
      <c r="G39" s="147">
        <f>SUM(G28:G38)</f>
        <v>0</v>
      </c>
      <c r="H39" s="147">
        <f>SUM(H28:H38)</f>
        <v>0</v>
      </c>
      <c r="I39" s="147">
        <f>SUM(I28:I38)</f>
        <v>0</v>
      </c>
      <c r="J39" s="148"/>
    </row>
    <row r="40" spans="1:10" ht="17.25" customHeight="1" thickTop="1" thickBot="1" x14ac:dyDescent="0.3">
      <c r="A40" s="149" t="s">
        <v>74</v>
      </c>
      <c r="B40" s="150"/>
      <c r="C40" s="151"/>
      <c r="D40" s="152"/>
      <c r="E40" s="151"/>
      <c r="F40" s="153">
        <f>-H40</f>
        <v>0</v>
      </c>
      <c r="G40" s="154"/>
      <c r="H40" s="153">
        <f>-H39</f>
        <v>0</v>
      </c>
      <c r="I40" s="153"/>
      <c r="J40" s="148"/>
    </row>
    <row r="41" spans="1:10" ht="17.25" customHeight="1" thickTop="1" thickBot="1" x14ac:dyDescent="0.3">
      <c r="A41" s="155" t="s">
        <v>47</v>
      </c>
      <c r="B41" s="156"/>
      <c r="C41" s="147">
        <f>SUM(C39:C40)</f>
        <v>0</v>
      </c>
      <c r="D41" s="157"/>
      <c r="E41" s="147">
        <f>SUM(E39:E40)</f>
        <v>0</v>
      </c>
      <c r="F41" s="147">
        <f t="shared" ref="F41:I41" si="10">SUM(F39:F40)</f>
        <v>0</v>
      </c>
      <c r="G41" s="147">
        <f t="shared" si="10"/>
        <v>0</v>
      </c>
      <c r="H41" s="147">
        <f t="shared" si="10"/>
        <v>0</v>
      </c>
      <c r="I41" s="147">
        <f t="shared" si="10"/>
        <v>0</v>
      </c>
    </row>
    <row r="42" spans="1:10" ht="17.25" customHeight="1" thickTop="1" x14ac:dyDescent="0.2">
      <c r="A42" s="135" t="s">
        <v>52</v>
      </c>
      <c r="B42" s="135"/>
      <c r="C42" s="158"/>
      <c r="D42" s="158"/>
      <c r="E42" s="159"/>
      <c r="F42" s="211">
        <f>SUM(F41:G41)</f>
        <v>0</v>
      </c>
      <c r="G42" s="212"/>
      <c r="H42" s="159"/>
      <c r="I42" s="159"/>
    </row>
    <row r="43" spans="1:10" ht="16.5" customHeight="1" x14ac:dyDescent="0.25">
      <c r="A43" s="122"/>
      <c r="B43" s="122"/>
      <c r="C43" s="123"/>
      <c r="D43" s="124"/>
      <c r="E43" s="124"/>
      <c r="F43" s="124"/>
      <c r="G43" s="125"/>
      <c r="H43" s="126"/>
    </row>
    <row r="44" spans="1:10" ht="17.25" customHeight="1" thickBot="1" x14ac:dyDescent="0.3">
      <c r="A44" s="161" t="s">
        <v>75</v>
      </c>
      <c r="B44" s="162"/>
      <c r="C44" s="162"/>
      <c r="D44" s="162"/>
      <c r="E44" s="162"/>
      <c r="F44" s="162"/>
      <c r="G44" s="162"/>
      <c r="H44" s="163"/>
      <c r="I44" s="163"/>
    </row>
    <row r="45" spans="1:10" ht="17.25" customHeight="1" thickTop="1" x14ac:dyDescent="0.25">
      <c r="A45" s="164"/>
      <c r="B45" s="165" t="s">
        <v>10</v>
      </c>
      <c r="C45" s="165" t="s">
        <v>10</v>
      </c>
      <c r="D45" s="165" t="s">
        <v>19</v>
      </c>
      <c r="E45" s="165" t="s">
        <v>14</v>
      </c>
      <c r="F45" s="165" t="s">
        <v>20</v>
      </c>
      <c r="G45" s="165" t="s">
        <v>21</v>
      </c>
      <c r="H45" s="165" t="s">
        <v>5</v>
      </c>
      <c r="I45" s="132" t="s">
        <v>62</v>
      </c>
    </row>
    <row r="46" spans="1:10" ht="17.25" customHeight="1" x14ac:dyDescent="0.25">
      <c r="A46" s="166" t="s">
        <v>10</v>
      </c>
      <c r="B46" s="167" t="s">
        <v>24</v>
      </c>
      <c r="C46" s="167" t="s">
        <v>25</v>
      </c>
      <c r="D46" s="134" t="s">
        <v>72</v>
      </c>
      <c r="E46" s="167" t="s">
        <v>26</v>
      </c>
      <c r="F46" s="167" t="s">
        <v>26</v>
      </c>
      <c r="G46" s="167" t="s">
        <v>26</v>
      </c>
      <c r="H46" s="167" t="s">
        <v>26</v>
      </c>
      <c r="I46" s="134" t="s">
        <v>26</v>
      </c>
    </row>
    <row r="47" spans="1:10" ht="17.25" customHeight="1" thickBot="1" x14ac:dyDescent="0.25">
      <c r="A47" s="135" t="s">
        <v>27</v>
      </c>
      <c r="B47" s="168">
        <f>100%</f>
        <v>1</v>
      </c>
      <c r="C47" s="137">
        <f>C48</f>
        <v>0</v>
      </c>
      <c r="D47" s="169" t="s">
        <v>64</v>
      </c>
      <c r="E47" s="137">
        <f>ROUNDDOWN($C47*0.75,0)</f>
        <v>0</v>
      </c>
      <c r="F47" s="137">
        <f>ROUND($C47*0,0)</f>
        <v>0</v>
      </c>
      <c r="G47" s="137">
        <f>ROUNDUP($C47*0.25,0)</f>
        <v>0</v>
      </c>
      <c r="H47" s="137">
        <f>ROUND($C47*0,0)</f>
        <v>0</v>
      </c>
      <c r="I47" s="137">
        <f>ROUND($C47*0,0)</f>
        <v>0</v>
      </c>
    </row>
    <row r="48" spans="1:10" ht="17.25" customHeight="1" thickTop="1" thickBot="1" x14ac:dyDescent="0.3">
      <c r="A48" s="170" t="s">
        <v>47</v>
      </c>
      <c r="B48" s="170">
        <f>SUM(B45:B47)</f>
        <v>1</v>
      </c>
      <c r="C48" s="145">
        <f>Claim!F36+Claim!F38+Claim!F39</f>
        <v>0</v>
      </c>
      <c r="D48" s="171"/>
      <c r="E48" s="147">
        <f>SUM(E47:E47)</f>
        <v>0</v>
      </c>
      <c r="F48" s="147">
        <f>SUM(F47:F47)</f>
        <v>0</v>
      </c>
      <c r="G48" s="147">
        <f>SUM(G47:G47)</f>
        <v>0</v>
      </c>
      <c r="H48" s="147">
        <f>SUM(H47:H47)</f>
        <v>0</v>
      </c>
      <c r="I48" s="147">
        <f>SUM(I47:I47)</f>
        <v>0</v>
      </c>
      <c r="J48" s="148"/>
    </row>
    <row r="49" spans="1:96" ht="17.25" customHeight="1" thickTop="1" x14ac:dyDescent="0.2">
      <c r="A49" s="135" t="s">
        <v>52</v>
      </c>
      <c r="B49" s="135"/>
      <c r="C49" s="172"/>
      <c r="D49" s="172"/>
      <c r="E49" s="173"/>
      <c r="F49" s="214">
        <f>SUM(F48:G48)</f>
        <v>0</v>
      </c>
      <c r="G49" s="215"/>
      <c r="H49" s="173"/>
      <c r="I49" s="173"/>
    </row>
    <row r="50" spans="1:96" ht="16.5" customHeight="1" x14ac:dyDescent="0.25">
      <c r="A50" s="122"/>
      <c r="B50" s="122"/>
      <c r="C50" s="123"/>
      <c r="D50" s="124"/>
      <c r="E50" s="124"/>
      <c r="F50" s="124"/>
      <c r="G50" s="125"/>
      <c r="H50" s="126"/>
    </row>
    <row r="51" spans="1:96" s="174" customFormat="1" ht="17.100000000000001" customHeight="1" thickBot="1" x14ac:dyDescent="0.3">
      <c r="A51" s="161" t="s">
        <v>76</v>
      </c>
      <c r="B51" s="162"/>
      <c r="C51" s="162"/>
      <c r="D51" s="162"/>
      <c r="E51" s="162"/>
      <c r="F51" s="162"/>
      <c r="G51" s="162"/>
      <c r="H51" s="163"/>
      <c r="I51" s="163"/>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c r="BR51" s="127"/>
      <c r="BS51" s="127"/>
      <c r="BT51" s="127"/>
      <c r="BU51" s="127"/>
      <c r="BV51" s="127"/>
      <c r="BW51" s="127"/>
      <c r="BX51" s="127"/>
      <c r="BY51" s="127"/>
      <c r="BZ51" s="127"/>
      <c r="CA51" s="127"/>
      <c r="CB51" s="127"/>
      <c r="CC51" s="127"/>
      <c r="CD51" s="127"/>
      <c r="CE51" s="127"/>
      <c r="CF51" s="127"/>
      <c r="CG51" s="127"/>
      <c r="CH51" s="127"/>
      <c r="CI51" s="127"/>
      <c r="CJ51" s="127"/>
      <c r="CK51" s="127"/>
      <c r="CL51" s="127"/>
      <c r="CM51" s="127"/>
      <c r="CN51" s="127"/>
      <c r="CO51" s="127"/>
      <c r="CP51" s="127"/>
      <c r="CQ51" s="127"/>
      <c r="CR51" s="127"/>
    </row>
    <row r="52" spans="1:96" s="174" customFormat="1" ht="17.100000000000001" customHeight="1" thickTop="1" x14ac:dyDescent="0.25">
      <c r="A52" s="164"/>
      <c r="B52" s="165" t="s">
        <v>10</v>
      </c>
      <c r="C52" s="165" t="s">
        <v>10</v>
      </c>
      <c r="D52" s="165" t="s">
        <v>19</v>
      </c>
      <c r="E52" s="165" t="s">
        <v>14</v>
      </c>
      <c r="F52" s="165" t="s">
        <v>20</v>
      </c>
      <c r="G52" s="165" t="s">
        <v>21</v>
      </c>
      <c r="H52" s="165" t="s">
        <v>5</v>
      </c>
      <c r="I52" s="132" t="s">
        <v>62</v>
      </c>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7"/>
      <c r="BQ52" s="127"/>
      <c r="BR52" s="127"/>
      <c r="BS52" s="127"/>
      <c r="BT52" s="127"/>
      <c r="BU52" s="127"/>
      <c r="BV52" s="127"/>
      <c r="BW52" s="127"/>
      <c r="BX52" s="127"/>
      <c r="BY52" s="127"/>
      <c r="BZ52" s="127"/>
      <c r="CA52" s="127"/>
      <c r="CB52" s="127"/>
      <c r="CC52" s="127"/>
      <c r="CD52" s="127"/>
      <c r="CE52" s="127"/>
      <c r="CF52" s="127"/>
      <c r="CG52" s="127"/>
      <c r="CH52" s="127"/>
      <c r="CI52" s="127"/>
      <c r="CJ52" s="127"/>
      <c r="CK52" s="127"/>
      <c r="CL52" s="127"/>
      <c r="CM52" s="127"/>
      <c r="CN52" s="127"/>
      <c r="CO52" s="127"/>
      <c r="CP52" s="127"/>
      <c r="CQ52" s="127"/>
      <c r="CR52" s="127"/>
    </row>
    <row r="53" spans="1:96" s="174" customFormat="1" ht="17.100000000000001" customHeight="1" x14ac:dyDescent="0.25">
      <c r="A53" s="166" t="s">
        <v>10</v>
      </c>
      <c r="B53" s="167" t="s">
        <v>24</v>
      </c>
      <c r="C53" s="167" t="s">
        <v>25</v>
      </c>
      <c r="D53" s="134" t="s">
        <v>72</v>
      </c>
      <c r="E53" s="167" t="s">
        <v>26</v>
      </c>
      <c r="F53" s="167" t="s">
        <v>26</v>
      </c>
      <c r="G53" s="167" t="s">
        <v>26</v>
      </c>
      <c r="H53" s="167" t="s">
        <v>26</v>
      </c>
      <c r="I53" s="134" t="s">
        <v>26</v>
      </c>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c r="BQ53" s="127"/>
      <c r="BR53" s="127"/>
      <c r="BS53" s="127"/>
      <c r="BT53" s="127"/>
      <c r="BU53" s="127"/>
      <c r="BV53" s="127"/>
      <c r="BW53" s="127"/>
      <c r="BX53" s="127"/>
      <c r="BY53" s="127"/>
      <c r="BZ53" s="127"/>
      <c r="CA53" s="127"/>
      <c r="CB53" s="127"/>
      <c r="CC53" s="127"/>
      <c r="CD53" s="127"/>
      <c r="CE53" s="127"/>
      <c r="CF53" s="127"/>
      <c r="CG53" s="127"/>
      <c r="CH53" s="127"/>
      <c r="CI53" s="127"/>
      <c r="CJ53" s="127"/>
      <c r="CK53" s="127"/>
      <c r="CL53" s="127"/>
      <c r="CM53" s="127"/>
      <c r="CN53" s="127"/>
      <c r="CO53" s="127"/>
      <c r="CP53" s="127"/>
      <c r="CQ53" s="127"/>
      <c r="CR53" s="127"/>
    </row>
    <row r="54" spans="1:96" s="174" customFormat="1" ht="17.100000000000001" customHeight="1" x14ac:dyDescent="0.2">
      <c r="A54" s="135" t="s">
        <v>27</v>
      </c>
      <c r="B54" s="175">
        <v>0.8407</v>
      </c>
      <c r="C54" s="137">
        <f>C57-SUM(C55+C56)</f>
        <v>0</v>
      </c>
      <c r="D54" s="169" t="s">
        <v>64</v>
      </c>
      <c r="E54" s="137">
        <f>ROUNDDOWN($C54*0.75,0)</f>
        <v>0</v>
      </c>
      <c r="F54" s="137">
        <f>ROUND($C54*0,0)</f>
        <v>0</v>
      </c>
      <c r="G54" s="137">
        <f>ROUNDUP($C54*0.25,0)</f>
        <v>0</v>
      </c>
      <c r="H54" s="137">
        <f>ROUND($C54*0,0)</f>
        <v>0</v>
      </c>
      <c r="I54" s="137">
        <f>ROUND($C54*0,0)</f>
        <v>0</v>
      </c>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c r="AZ54" s="127"/>
      <c r="BA54" s="127"/>
      <c r="BB54" s="127"/>
      <c r="BC54" s="127"/>
      <c r="BD54" s="127"/>
      <c r="BE54" s="127"/>
      <c r="BF54" s="127"/>
      <c r="BG54" s="127"/>
      <c r="BH54" s="127"/>
      <c r="BI54" s="127"/>
      <c r="BJ54" s="127"/>
      <c r="BK54" s="127"/>
      <c r="BL54" s="127"/>
      <c r="BM54" s="127"/>
      <c r="BN54" s="127"/>
      <c r="BO54" s="127"/>
      <c r="BP54" s="127"/>
      <c r="BQ54" s="127"/>
      <c r="BR54" s="127"/>
      <c r="BS54" s="127"/>
      <c r="BT54" s="127"/>
      <c r="BU54" s="127"/>
      <c r="BV54" s="127"/>
      <c r="BW54" s="127"/>
      <c r="BX54" s="127"/>
      <c r="BY54" s="127"/>
      <c r="BZ54" s="127"/>
      <c r="CA54" s="127"/>
      <c r="CB54" s="127"/>
      <c r="CC54" s="127"/>
      <c r="CD54" s="127"/>
      <c r="CE54" s="127"/>
      <c r="CF54" s="127"/>
      <c r="CG54" s="127"/>
      <c r="CH54" s="127"/>
      <c r="CI54" s="127"/>
      <c r="CJ54" s="127"/>
      <c r="CK54" s="127"/>
      <c r="CL54" s="127"/>
      <c r="CM54" s="127"/>
      <c r="CN54" s="127"/>
      <c r="CO54" s="127"/>
      <c r="CP54" s="127"/>
      <c r="CQ54" s="127"/>
      <c r="CR54" s="127"/>
    </row>
    <row r="55" spans="1:96" s="174" customFormat="1" ht="17.100000000000001" customHeight="1" x14ac:dyDescent="0.2">
      <c r="A55" s="135" t="s">
        <v>177</v>
      </c>
      <c r="B55" s="175">
        <v>3.3399999999999999E-2</v>
      </c>
      <c r="C55" s="137">
        <f>ROUND(C57*B55,0)</f>
        <v>0</v>
      </c>
      <c r="D55" s="188" t="s">
        <v>70</v>
      </c>
      <c r="E55" s="137">
        <f>ROUND($C55*0,0)</f>
        <v>0</v>
      </c>
      <c r="F55" s="137">
        <f>ROUND($C55*0,0)</f>
        <v>0</v>
      </c>
      <c r="G55" s="137">
        <f>ROUND($C55*1,0)</f>
        <v>0</v>
      </c>
      <c r="H55" s="137">
        <f>ROUND($C55*0,0)</f>
        <v>0</v>
      </c>
      <c r="I55" s="137">
        <f t="shared" ref="I55" si="11">ROUND($C55*0,0)</f>
        <v>0</v>
      </c>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7"/>
      <c r="BR55" s="127"/>
      <c r="BS55" s="127"/>
      <c r="BT55" s="127"/>
      <c r="BU55" s="127"/>
      <c r="BV55" s="127"/>
      <c r="BW55" s="127"/>
      <c r="BX55" s="127"/>
      <c r="BY55" s="127"/>
      <c r="BZ55" s="127"/>
      <c r="CA55" s="127"/>
      <c r="CB55" s="127"/>
      <c r="CC55" s="127"/>
      <c r="CD55" s="127"/>
      <c r="CE55" s="127"/>
      <c r="CF55" s="127"/>
      <c r="CG55" s="127"/>
      <c r="CH55" s="127"/>
      <c r="CI55" s="127"/>
      <c r="CJ55" s="127"/>
      <c r="CK55" s="127"/>
      <c r="CL55" s="127"/>
      <c r="CM55" s="127"/>
      <c r="CN55" s="127"/>
      <c r="CO55" s="127"/>
      <c r="CP55" s="127"/>
      <c r="CQ55" s="127"/>
      <c r="CR55" s="127"/>
    </row>
    <row r="56" spans="1:96" s="174" customFormat="1" ht="17.100000000000001" customHeight="1" thickBot="1" x14ac:dyDescent="0.25">
      <c r="A56" s="141" t="s">
        <v>62</v>
      </c>
      <c r="B56" s="176">
        <v>0.12590000000000001</v>
      </c>
      <c r="C56" s="142">
        <f>ROUND(C57*B56,0)</f>
        <v>0</v>
      </c>
      <c r="D56" s="169" t="s">
        <v>63</v>
      </c>
      <c r="E56" s="137">
        <f>ROUND($C56*0,0)</f>
        <v>0</v>
      </c>
      <c r="F56" s="137">
        <f>ROUND($C56*0,0)</f>
        <v>0</v>
      </c>
      <c r="G56" s="137">
        <f>ROUND($C56*0,0)</f>
        <v>0</v>
      </c>
      <c r="H56" s="137">
        <f>ROUND($C56*0,0)</f>
        <v>0</v>
      </c>
      <c r="I56" s="137">
        <f>ROUND($C56*1,0)</f>
        <v>0</v>
      </c>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c r="CI56" s="127"/>
      <c r="CJ56" s="127"/>
      <c r="CK56" s="127"/>
      <c r="CL56" s="127"/>
      <c r="CM56" s="127"/>
      <c r="CN56" s="127"/>
      <c r="CO56" s="127"/>
      <c r="CP56" s="127"/>
      <c r="CQ56" s="127"/>
      <c r="CR56" s="127"/>
    </row>
    <row r="57" spans="1:96" s="174" customFormat="1" ht="17.100000000000001" customHeight="1" thickTop="1" thickBot="1" x14ac:dyDescent="0.3">
      <c r="A57" s="170" t="s">
        <v>47</v>
      </c>
      <c r="B57" s="170">
        <f>SUM(B54:B56)</f>
        <v>1</v>
      </c>
      <c r="C57" s="145">
        <f>Claim!F37</f>
        <v>0</v>
      </c>
      <c r="D57" s="171"/>
      <c r="E57" s="147">
        <f>SUM(E54:E56)</f>
        <v>0</v>
      </c>
      <c r="F57" s="147">
        <f>SUM(F54:F56)</f>
        <v>0</v>
      </c>
      <c r="G57" s="147">
        <f>SUM(G54:G56)</f>
        <v>0</v>
      </c>
      <c r="H57" s="147">
        <f>SUM(H54:H56)</f>
        <v>0</v>
      </c>
      <c r="I57" s="147">
        <f>SUM(I54:I56)</f>
        <v>0</v>
      </c>
      <c r="J57" s="148"/>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c r="CI57" s="127"/>
      <c r="CJ57" s="127"/>
      <c r="CK57" s="127"/>
      <c r="CL57" s="127"/>
      <c r="CM57" s="127"/>
      <c r="CN57" s="127"/>
      <c r="CO57" s="127"/>
      <c r="CP57" s="127"/>
      <c r="CQ57" s="127"/>
      <c r="CR57" s="127"/>
    </row>
    <row r="58" spans="1:96" s="174" customFormat="1" ht="17.25" customHeight="1" thickTop="1" x14ac:dyDescent="0.2">
      <c r="A58" s="135" t="s">
        <v>52</v>
      </c>
      <c r="B58" s="135"/>
      <c r="C58" s="172"/>
      <c r="D58" s="172"/>
      <c r="E58" s="173"/>
      <c r="F58" s="214">
        <f>SUM(F57:G57)</f>
        <v>0</v>
      </c>
      <c r="G58" s="215"/>
      <c r="H58" s="173"/>
      <c r="I58" s="173"/>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127"/>
      <c r="BA58" s="127"/>
      <c r="BB58" s="127"/>
      <c r="BC58" s="127"/>
      <c r="BD58" s="127"/>
      <c r="BE58" s="127"/>
      <c r="BF58" s="127"/>
      <c r="BG58" s="127"/>
      <c r="BH58" s="127"/>
      <c r="BI58" s="127"/>
      <c r="BJ58" s="127"/>
      <c r="BK58" s="127"/>
      <c r="BL58" s="127"/>
      <c r="BM58" s="127"/>
      <c r="BN58" s="127"/>
      <c r="BO58" s="127"/>
      <c r="BP58" s="127"/>
      <c r="BQ58" s="127"/>
      <c r="BR58" s="127"/>
      <c r="BS58" s="127"/>
      <c r="BT58" s="127"/>
      <c r="BU58" s="127"/>
      <c r="BV58" s="127"/>
      <c r="BW58" s="127"/>
      <c r="BX58" s="127"/>
      <c r="BY58" s="127"/>
      <c r="BZ58" s="127"/>
      <c r="CA58" s="127"/>
      <c r="CB58" s="127"/>
      <c r="CC58" s="127"/>
      <c r="CD58" s="127"/>
      <c r="CE58" s="127"/>
      <c r="CF58" s="127"/>
      <c r="CG58" s="127"/>
      <c r="CH58" s="127"/>
      <c r="CI58" s="127"/>
      <c r="CJ58" s="127"/>
      <c r="CK58" s="127"/>
      <c r="CL58" s="127"/>
      <c r="CM58" s="127"/>
      <c r="CN58" s="127"/>
      <c r="CO58" s="127"/>
      <c r="CP58" s="127"/>
      <c r="CQ58" s="127"/>
      <c r="CR58" s="127"/>
    </row>
    <row r="59" spans="1:96" ht="17.100000000000001" customHeight="1" x14ac:dyDescent="0.25">
      <c r="A59" s="122"/>
      <c r="B59" s="122"/>
      <c r="C59" s="123"/>
      <c r="D59" s="124"/>
      <c r="E59" s="124"/>
      <c r="F59" s="124"/>
      <c r="G59" s="125"/>
      <c r="H59" s="126"/>
    </row>
    <row r="60" spans="1:96" s="174" customFormat="1" ht="17.100000000000001" customHeight="1" thickBot="1" x14ac:dyDescent="0.3">
      <c r="A60" s="161" t="s">
        <v>59</v>
      </c>
      <c r="B60" s="162"/>
      <c r="C60" s="162"/>
      <c r="D60" s="162"/>
      <c r="E60" s="162"/>
      <c r="F60" s="162"/>
      <c r="G60" s="162"/>
      <c r="H60" s="163"/>
      <c r="I60" s="163"/>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c r="BA60" s="127"/>
      <c r="BB60" s="127"/>
      <c r="BC60" s="127"/>
      <c r="BD60" s="127"/>
      <c r="BE60" s="127"/>
      <c r="BF60" s="127"/>
      <c r="BG60" s="127"/>
      <c r="BH60" s="127"/>
      <c r="BI60" s="127"/>
      <c r="BJ60" s="127"/>
      <c r="BK60" s="127"/>
      <c r="BL60" s="127"/>
      <c r="BM60" s="127"/>
      <c r="BN60" s="127"/>
      <c r="BO60" s="127"/>
      <c r="BP60" s="127"/>
      <c r="BQ60" s="127"/>
      <c r="BR60" s="127"/>
      <c r="BS60" s="127"/>
      <c r="BT60" s="127"/>
      <c r="BU60" s="127"/>
      <c r="BV60" s="127"/>
      <c r="BW60" s="127"/>
      <c r="BX60" s="127"/>
      <c r="BY60" s="127"/>
      <c r="BZ60" s="127"/>
      <c r="CA60" s="127"/>
      <c r="CB60" s="127"/>
      <c r="CC60" s="127"/>
      <c r="CD60" s="127"/>
      <c r="CE60" s="127"/>
      <c r="CF60" s="127"/>
      <c r="CG60" s="127"/>
      <c r="CH60" s="127"/>
      <c r="CI60" s="127"/>
      <c r="CJ60" s="127"/>
      <c r="CK60" s="127"/>
      <c r="CL60" s="127"/>
      <c r="CM60" s="127"/>
      <c r="CN60" s="127"/>
      <c r="CO60" s="127"/>
      <c r="CP60" s="127"/>
      <c r="CQ60" s="127"/>
      <c r="CR60" s="127"/>
    </row>
    <row r="61" spans="1:96" s="174" customFormat="1" ht="17.100000000000001" customHeight="1" thickTop="1" x14ac:dyDescent="0.25">
      <c r="A61" s="164"/>
      <c r="B61" s="165" t="s">
        <v>10</v>
      </c>
      <c r="C61" s="165" t="s">
        <v>10</v>
      </c>
      <c r="D61" s="165" t="s">
        <v>19</v>
      </c>
      <c r="E61" s="165" t="s">
        <v>14</v>
      </c>
      <c r="F61" s="165" t="s">
        <v>20</v>
      </c>
      <c r="G61" s="165" t="s">
        <v>21</v>
      </c>
      <c r="H61" s="165" t="s">
        <v>5</v>
      </c>
      <c r="I61" s="132" t="s">
        <v>62</v>
      </c>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c r="BA61" s="127"/>
      <c r="BB61" s="127"/>
      <c r="BC61" s="127"/>
      <c r="BD61" s="127"/>
      <c r="BE61" s="127"/>
      <c r="BF61" s="127"/>
      <c r="BG61" s="127"/>
      <c r="BH61" s="127"/>
      <c r="BI61" s="127"/>
      <c r="BJ61" s="127"/>
      <c r="BK61" s="127"/>
      <c r="BL61" s="127"/>
      <c r="BM61" s="127"/>
      <c r="BN61" s="127"/>
      <c r="BO61" s="127"/>
      <c r="BP61" s="127"/>
      <c r="BQ61" s="127"/>
      <c r="BR61" s="127"/>
      <c r="BS61" s="127"/>
      <c r="BT61" s="127"/>
      <c r="BU61" s="127"/>
      <c r="BV61" s="127"/>
      <c r="BW61" s="127"/>
      <c r="BX61" s="127"/>
      <c r="BY61" s="127"/>
      <c r="BZ61" s="127"/>
      <c r="CA61" s="127"/>
      <c r="CB61" s="127"/>
      <c r="CC61" s="127"/>
      <c r="CD61" s="127"/>
      <c r="CE61" s="127"/>
      <c r="CF61" s="127"/>
      <c r="CG61" s="127"/>
      <c r="CH61" s="127"/>
      <c r="CI61" s="127"/>
      <c r="CJ61" s="127"/>
      <c r="CK61" s="127"/>
      <c r="CL61" s="127"/>
      <c r="CM61" s="127"/>
      <c r="CN61" s="127"/>
      <c r="CO61" s="127"/>
      <c r="CP61" s="127"/>
      <c r="CQ61" s="127"/>
      <c r="CR61" s="127"/>
    </row>
    <row r="62" spans="1:96" s="174" customFormat="1" ht="17.100000000000001" customHeight="1" x14ac:dyDescent="0.25">
      <c r="A62" s="166" t="s">
        <v>10</v>
      </c>
      <c r="B62" s="167" t="s">
        <v>24</v>
      </c>
      <c r="C62" s="167" t="s">
        <v>25</v>
      </c>
      <c r="D62" s="134" t="s">
        <v>72</v>
      </c>
      <c r="E62" s="167" t="s">
        <v>26</v>
      </c>
      <c r="F62" s="167" t="s">
        <v>26</v>
      </c>
      <c r="G62" s="167" t="s">
        <v>26</v>
      </c>
      <c r="H62" s="167" t="s">
        <v>26</v>
      </c>
      <c r="I62" s="134" t="s">
        <v>26</v>
      </c>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127"/>
      <c r="BP62" s="127"/>
      <c r="BQ62" s="127"/>
      <c r="BR62" s="127"/>
      <c r="BS62" s="127"/>
      <c r="BT62" s="127"/>
      <c r="BU62" s="127"/>
      <c r="BV62" s="127"/>
      <c r="BW62" s="127"/>
      <c r="BX62" s="127"/>
      <c r="BY62" s="127"/>
      <c r="BZ62" s="127"/>
      <c r="CA62" s="127"/>
      <c r="CB62" s="127"/>
      <c r="CC62" s="127"/>
      <c r="CD62" s="127"/>
      <c r="CE62" s="127"/>
      <c r="CF62" s="127"/>
      <c r="CG62" s="127"/>
      <c r="CH62" s="127"/>
      <c r="CI62" s="127"/>
      <c r="CJ62" s="127"/>
      <c r="CK62" s="127"/>
      <c r="CL62" s="127"/>
      <c r="CM62" s="127"/>
      <c r="CN62" s="127"/>
      <c r="CO62" s="127"/>
      <c r="CP62" s="127"/>
      <c r="CQ62" s="127"/>
      <c r="CR62" s="127"/>
    </row>
    <row r="63" spans="1:96" s="174" customFormat="1" ht="17.100000000000001" customHeight="1" thickBot="1" x14ac:dyDescent="0.25">
      <c r="A63" s="135" t="s">
        <v>27</v>
      </c>
      <c r="B63" s="168">
        <f>100%</f>
        <v>1</v>
      </c>
      <c r="C63" s="137">
        <f>C64</f>
        <v>0</v>
      </c>
      <c r="D63" s="169" t="s">
        <v>64</v>
      </c>
      <c r="E63" s="137">
        <f>ROUNDDOWN($C63*0.75,0)</f>
        <v>0</v>
      </c>
      <c r="F63" s="137">
        <f>ROUND($C63*0,0)</f>
        <v>0</v>
      </c>
      <c r="G63" s="137">
        <f>ROUNDUP($C63*0.25,0)</f>
        <v>0</v>
      </c>
      <c r="H63" s="137">
        <f>ROUND($C63*0,0)</f>
        <v>0</v>
      </c>
      <c r="I63" s="137">
        <f>ROUND($C63*0,0)</f>
        <v>0</v>
      </c>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7"/>
      <c r="AZ63" s="127"/>
      <c r="BA63" s="127"/>
      <c r="BB63" s="127"/>
      <c r="BC63" s="127"/>
      <c r="BD63" s="127"/>
      <c r="BE63" s="127"/>
      <c r="BF63" s="127"/>
      <c r="BG63" s="127"/>
      <c r="BH63" s="127"/>
      <c r="BI63" s="127"/>
      <c r="BJ63" s="127"/>
      <c r="BK63" s="127"/>
      <c r="BL63" s="127"/>
      <c r="BM63" s="127"/>
      <c r="BN63" s="127"/>
      <c r="BO63" s="127"/>
      <c r="BP63" s="127"/>
      <c r="BQ63" s="127"/>
      <c r="BR63" s="127"/>
      <c r="BS63" s="127"/>
      <c r="BT63" s="127"/>
      <c r="BU63" s="127"/>
      <c r="BV63" s="127"/>
      <c r="BW63" s="127"/>
      <c r="BX63" s="127"/>
      <c r="BY63" s="127"/>
      <c r="BZ63" s="127"/>
      <c r="CA63" s="127"/>
      <c r="CB63" s="127"/>
      <c r="CC63" s="127"/>
      <c r="CD63" s="127"/>
      <c r="CE63" s="127"/>
      <c r="CF63" s="127"/>
      <c r="CG63" s="127"/>
      <c r="CH63" s="127"/>
      <c r="CI63" s="127"/>
      <c r="CJ63" s="127"/>
      <c r="CK63" s="127"/>
      <c r="CL63" s="127"/>
      <c r="CM63" s="127"/>
      <c r="CN63" s="127"/>
      <c r="CO63" s="127"/>
      <c r="CP63" s="127"/>
      <c r="CQ63" s="127"/>
      <c r="CR63" s="127"/>
    </row>
    <row r="64" spans="1:96" s="174" customFormat="1" ht="17.100000000000001" customHeight="1" thickTop="1" thickBot="1" x14ac:dyDescent="0.3">
      <c r="A64" s="170" t="s">
        <v>47</v>
      </c>
      <c r="B64" s="170">
        <f>SUM(B61:B63)</f>
        <v>1</v>
      </c>
      <c r="C64" s="145">
        <f>SUM(Claim!F41:F46)</f>
        <v>0</v>
      </c>
      <c r="D64" s="171"/>
      <c r="E64" s="147">
        <f>SUM(E63:E63)</f>
        <v>0</v>
      </c>
      <c r="F64" s="147">
        <f>SUM(F63:F63)</f>
        <v>0</v>
      </c>
      <c r="G64" s="147">
        <f>SUM(G63:G63)</f>
        <v>0</v>
      </c>
      <c r="H64" s="147">
        <f>SUM(H63:H63)</f>
        <v>0</v>
      </c>
      <c r="I64" s="147">
        <f>SUM(I63:I63)</f>
        <v>0</v>
      </c>
      <c r="J64" s="148"/>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7"/>
      <c r="AZ64" s="127"/>
      <c r="BA64" s="127"/>
      <c r="BB64" s="127"/>
      <c r="BC64" s="127"/>
      <c r="BD64" s="127"/>
      <c r="BE64" s="127"/>
      <c r="BF64" s="127"/>
      <c r="BG64" s="127"/>
      <c r="BH64" s="127"/>
      <c r="BI64" s="127"/>
      <c r="BJ64" s="127"/>
      <c r="BK64" s="127"/>
      <c r="BL64" s="127"/>
      <c r="BM64" s="127"/>
      <c r="BN64" s="127"/>
      <c r="BO64" s="127"/>
      <c r="BP64" s="127"/>
      <c r="BQ64" s="127"/>
      <c r="BR64" s="127"/>
      <c r="BS64" s="127"/>
      <c r="BT64" s="127"/>
      <c r="BU64" s="127"/>
      <c r="BV64" s="127"/>
      <c r="BW64" s="127"/>
      <c r="BX64" s="127"/>
      <c r="BY64" s="127"/>
      <c r="BZ64" s="127"/>
      <c r="CA64" s="127"/>
      <c r="CB64" s="127"/>
      <c r="CC64" s="127"/>
      <c r="CD64" s="127"/>
      <c r="CE64" s="127"/>
      <c r="CF64" s="127"/>
      <c r="CG64" s="127"/>
      <c r="CH64" s="127"/>
      <c r="CI64" s="127"/>
      <c r="CJ64" s="127"/>
      <c r="CK64" s="127"/>
      <c r="CL64" s="127"/>
      <c r="CM64" s="127"/>
      <c r="CN64" s="127"/>
      <c r="CO64" s="127"/>
      <c r="CP64" s="127"/>
      <c r="CQ64" s="127"/>
      <c r="CR64" s="127"/>
    </row>
    <row r="65" spans="1:96" s="174" customFormat="1" ht="17.25" customHeight="1" thickTop="1" x14ac:dyDescent="0.2">
      <c r="A65" s="135" t="s">
        <v>52</v>
      </c>
      <c r="B65" s="135"/>
      <c r="C65" s="172"/>
      <c r="D65" s="172"/>
      <c r="E65" s="173"/>
      <c r="F65" s="214">
        <f>SUM(F64:G64)</f>
        <v>0</v>
      </c>
      <c r="G65" s="215"/>
      <c r="H65" s="173"/>
      <c r="I65" s="173"/>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7"/>
      <c r="BK65" s="177"/>
      <c r="BL65" s="177"/>
      <c r="BM65" s="177"/>
      <c r="BN65" s="177"/>
      <c r="BO65" s="177"/>
      <c r="BP65" s="177"/>
      <c r="BQ65" s="177"/>
      <c r="BR65" s="177"/>
      <c r="BS65" s="177"/>
      <c r="BT65" s="177"/>
      <c r="BU65" s="177"/>
      <c r="BV65" s="177"/>
      <c r="BW65" s="177"/>
      <c r="BX65" s="177"/>
      <c r="BY65" s="177"/>
      <c r="BZ65" s="177"/>
      <c r="CA65" s="177"/>
      <c r="CB65" s="177"/>
      <c r="CC65" s="177"/>
      <c r="CD65" s="177"/>
      <c r="CE65" s="177"/>
      <c r="CF65" s="177"/>
      <c r="CG65" s="177"/>
      <c r="CH65" s="177"/>
      <c r="CI65" s="177"/>
      <c r="CJ65" s="177"/>
      <c r="CK65" s="177"/>
      <c r="CL65" s="177"/>
      <c r="CM65" s="177"/>
      <c r="CN65" s="177"/>
      <c r="CO65" s="177"/>
      <c r="CP65" s="177"/>
      <c r="CQ65" s="177"/>
      <c r="CR65" s="177"/>
    </row>
    <row r="66" spans="1:96" ht="17.100000000000001" customHeight="1" x14ac:dyDescent="0.25">
      <c r="A66" s="122"/>
      <c r="B66" s="122"/>
      <c r="C66" s="123"/>
      <c r="D66" s="124"/>
      <c r="E66" s="124"/>
      <c r="F66" s="124"/>
      <c r="G66" s="125"/>
      <c r="H66" s="126"/>
    </row>
    <row r="67" spans="1:96" ht="17.25" customHeight="1" thickBot="1" x14ac:dyDescent="0.3">
      <c r="A67" s="128" t="s">
        <v>77</v>
      </c>
      <c r="B67" s="129"/>
      <c r="C67" s="129"/>
      <c r="D67" s="129"/>
      <c r="E67" s="129"/>
      <c r="F67" s="129"/>
      <c r="G67" s="129"/>
      <c r="H67" s="130"/>
      <c r="I67" s="130"/>
    </row>
    <row r="68" spans="1:96" ht="17.25" customHeight="1" thickTop="1" x14ac:dyDescent="0.25">
      <c r="A68" s="131"/>
      <c r="B68" s="132" t="s">
        <v>10</v>
      </c>
      <c r="C68" s="132" t="s">
        <v>10</v>
      </c>
      <c r="D68" s="132" t="s">
        <v>19</v>
      </c>
      <c r="E68" s="132" t="s">
        <v>14</v>
      </c>
      <c r="F68" s="132" t="s">
        <v>20</v>
      </c>
      <c r="G68" s="132" t="s">
        <v>21</v>
      </c>
      <c r="H68" s="132" t="s">
        <v>5</v>
      </c>
      <c r="I68" s="132" t="s">
        <v>62</v>
      </c>
    </row>
    <row r="69" spans="1:96" ht="17.25" customHeight="1" x14ac:dyDescent="0.25">
      <c r="A69" s="133" t="s">
        <v>10</v>
      </c>
      <c r="B69" s="134" t="s">
        <v>24</v>
      </c>
      <c r="C69" s="134" t="s">
        <v>25</v>
      </c>
      <c r="D69" s="134" t="s">
        <v>72</v>
      </c>
      <c r="E69" s="134" t="s">
        <v>26</v>
      </c>
      <c r="F69" s="134" t="s">
        <v>26</v>
      </c>
      <c r="G69" s="134" t="s">
        <v>26</v>
      </c>
      <c r="H69" s="134" t="s">
        <v>26</v>
      </c>
      <c r="I69" s="134" t="s">
        <v>26</v>
      </c>
    </row>
    <row r="70" spans="1:96" ht="17.25" customHeight="1" x14ac:dyDescent="0.2">
      <c r="A70" s="178" t="s">
        <v>49</v>
      </c>
      <c r="B70" s="179"/>
      <c r="C70" s="180">
        <f t="shared" ref="C70:C75" si="12">SUM(C9+C28)</f>
        <v>0</v>
      </c>
      <c r="D70" s="138"/>
      <c r="E70" s="180">
        <f t="shared" ref="E70:I75" si="13">SUM(E9+E28)</f>
        <v>0</v>
      </c>
      <c r="F70" s="180">
        <f t="shared" si="13"/>
        <v>0</v>
      </c>
      <c r="G70" s="180">
        <f t="shared" si="13"/>
        <v>0</v>
      </c>
      <c r="H70" s="180">
        <f t="shared" si="13"/>
        <v>0</v>
      </c>
      <c r="I70" s="180">
        <f t="shared" si="13"/>
        <v>0</v>
      </c>
    </row>
    <row r="71" spans="1:96" ht="17.25" customHeight="1" x14ac:dyDescent="0.2">
      <c r="A71" s="178" t="s">
        <v>57</v>
      </c>
      <c r="B71" s="179"/>
      <c r="C71" s="180">
        <f t="shared" si="12"/>
        <v>0</v>
      </c>
      <c r="D71" s="138"/>
      <c r="E71" s="180">
        <f t="shared" si="13"/>
        <v>0</v>
      </c>
      <c r="F71" s="180">
        <f t="shared" si="13"/>
        <v>0</v>
      </c>
      <c r="G71" s="180">
        <f t="shared" si="13"/>
        <v>0</v>
      </c>
      <c r="H71" s="180">
        <f t="shared" si="13"/>
        <v>0</v>
      </c>
      <c r="I71" s="180">
        <f t="shared" si="13"/>
        <v>0</v>
      </c>
    </row>
    <row r="72" spans="1:96" ht="17.25" customHeight="1" x14ac:dyDescent="0.2">
      <c r="A72" s="178" t="s">
        <v>42</v>
      </c>
      <c r="B72" s="179"/>
      <c r="C72" s="180">
        <f t="shared" si="12"/>
        <v>0</v>
      </c>
      <c r="D72" s="138"/>
      <c r="E72" s="180">
        <f t="shared" si="13"/>
        <v>0</v>
      </c>
      <c r="F72" s="180">
        <f t="shared" si="13"/>
        <v>0</v>
      </c>
      <c r="G72" s="180">
        <f t="shared" si="13"/>
        <v>0</v>
      </c>
      <c r="H72" s="180">
        <f t="shared" si="13"/>
        <v>0</v>
      </c>
      <c r="I72" s="180">
        <f t="shared" si="13"/>
        <v>0</v>
      </c>
    </row>
    <row r="73" spans="1:96" ht="17.25" customHeight="1" x14ac:dyDescent="0.2">
      <c r="A73" s="178" t="s">
        <v>43</v>
      </c>
      <c r="B73" s="179"/>
      <c r="C73" s="180">
        <f t="shared" si="12"/>
        <v>0</v>
      </c>
      <c r="D73" s="138"/>
      <c r="E73" s="180">
        <f t="shared" si="13"/>
        <v>0</v>
      </c>
      <c r="F73" s="180">
        <f t="shared" si="13"/>
        <v>0</v>
      </c>
      <c r="G73" s="180">
        <f t="shared" si="13"/>
        <v>0</v>
      </c>
      <c r="H73" s="180">
        <f t="shared" si="13"/>
        <v>0</v>
      </c>
      <c r="I73" s="180">
        <f t="shared" si="13"/>
        <v>0</v>
      </c>
    </row>
    <row r="74" spans="1:96" ht="17.25" customHeight="1" x14ac:dyDescent="0.2">
      <c r="A74" s="178" t="s">
        <v>44</v>
      </c>
      <c r="B74" s="179"/>
      <c r="C74" s="180">
        <f t="shared" si="12"/>
        <v>0</v>
      </c>
      <c r="D74" s="138"/>
      <c r="E74" s="180">
        <f t="shared" si="13"/>
        <v>0</v>
      </c>
      <c r="F74" s="180">
        <f t="shared" si="13"/>
        <v>0</v>
      </c>
      <c r="G74" s="180">
        <f t="shared" si="13"/>
        <v>0</v>
      </c>
      <c r="H74" s="180">
        <f t="shared" si="13"/>
        <v>0</v>
      </c>
      <c r="I74" s="180">
        <f t="shared" si="13"/>
        <v>0</v>
      </c>
    </row>
    <row r="75" spans="1:96" ht="17.25" customHeight="1" x14ac:dyDescent="0.2">
      <c r="A75" s="178" t="s">
        <v>45</v>
      </c>
      <c r="B75" s="179"/>
      <c r="C75" s="180">
        <f t="shared" si="12"/>
        <v>0</v>
      </c>
      <c r="D75" s="138"/>
      <c r="E75" s="180">
        <f t="shared" si="13"/>
        <v>0</v>
      </c>
      <c r="F75" s="180">
        <f t="shared" si="13"/>
        <v>0</v>
      </c>
      <c r="G75" s="180">
        <f t="shared" si="13"/>
        <v>0</v>
      </c>
      <c r="H75" s="180">
        <f t="shared" si="13"/>
        <v>0</v>
      </c>
      <c r="I75" s="180">
        <f t="shared" si="13"/>
        <v>0</v>
      </c>
    </row>
    <row r="76" spans="1:96" ht="17.25" customHeight="1" x14ac:dyDescent="0.2">
      <c r="A76" s="178" t="s">
        <v>27</v>
      </c>
      <c r="B76" s="179"/>
      <c r="C76" s="180">
        <f>SUM(C15+C34+C47+C54+C63)</f>
        <v>0</v>
      </c>
      <c r="D76" s="138"/>
      <c r="E76" s="180">
        <f>SUM(E15+E34+E47+E54+E63)</f>
        <v>0</v>
      </c>
      <c r="F76" s="180">
        <f>SUM(F15+F34+F47+F54+F63)</f>
        <v>0</v>
      </c>
      <c r="G76" s="180">
        <f>SUM(G15+G34+G47+G54+G63)</f>
        <v>0</v>
      </c>
      <c r="H76" s="180">
        <f>SUM(H15+H34+H47+H54+H63)</f>
        <v>0</v>
      </c>
      <c r="I76" s="180">
        <f>SUM(I15+I34+I47+I54+I63)</f>
        <v>0</v>
      </c>
    </row>
    <row r="77" spans="1:96" ht="17.25" customHeight="1" x14ac:dyDescent="0.2">
      <c r="A77" s="178" t="s">
        <v>177</v>
      </c>
      <c r="B77" s="181"/>
      <c r="C77" s="180">
        <f>SUM(C16+C35+C55)</f>
        <v>0</v>
      </c>
      <c r="D77" s="138"/>
      <c r="E77" s="180">
        <f t="shared" ref="E77:I77" si="14">SUM(E16+E35+E55)</f>
        <v>0</v>
      </c>
      <c r="F77" s="180">
        <f t="shared" si="14"/>
        <v>0</v>
      </c>
      <c r="G77" s="180">
        <f t="shared" si="14"/>
        <v>0</v>
      </c>
      <c r="H77" s="180">
        <f t="shared" si="14"/>
        <v>0</v>
      </c>
      <c r="I77" s="180">
        <f t="shared" si="14"/>
        <v>0</v>
      </c>
    </row>
    <row r="78" spans="1:96" ht="17.25" customHeight="1" x14ac:dyDescent="0.2">
      <c r="A78" s="178" t="s">
        <v>62</v>
      </c>
      <c r="B78" s="179"/>
      <c r="C78" s="180">
        <f>C56</f>
        <v>0</v>
      </c>
      <c r="D78" s="138"/>
      <c r="E78" s="180">
        <f>E56</f>
        <v>0</v>
      </c>
      <c r="F78" s="180">
        <f>F56</f>
        <v>0</v>
      </c>
      <c r="G78" s="180">
        <f>G56</f>
        <v>0</v>
      </c>
      <c r="H78" s="180">
        <f>H56</f>
        <v>0</v>
      </c>
      <c r="I78" s="180">
        <f>I56</f>
        <v>0</v>
      </c>
    </row>
    <row r="79" spans="1:96" ht="17.25" customHeight="1" x14ac:dyDescent="0.2">
      <c r="A79" s="182" t="s">
        <v>28</v>
      </c>
      <c r="B79" s="179"/>
      <c r="C79" s="180">
        <f>SUM(C17+C36)</f>
        <v>0</v>
      </c>
      <c r="D79" s="138"/>
      <c r="E79" s="180">
        <f t="shared" ref="E79:I81" si="15">SUM(E17+E36)</f>
        <v>0</v>
      </c>
      <c r="F79" s="180">
        <f t="shared" si="15"/>
        <v>0</v>
      </c>
      <c r="G79" s="180">
        <f t="shared" si="15"/>
        <v>0</v>
      </c>
      <c r="H79" s="180">
        <f t="shared" si="15"/>
        <v>0</v>
      </c>
      <c r="I79" s="180">
        <f t="shared" si="15"/>
        <v>0</v>
      </c>
    </row>
    <row r="80" spans="1:96" ht="17.25" customHeight="1" x14ac:dyDescent="0.2">
      <c r="A80" s="183" t="s">
        <v>29</v>
      </c>
      <c r="B80" s="179"/>
      <c r="C80" s="180">
        <f>SUM(C18+C37)</f>
        <v>0</v>
      </c>
      <c r="D80" s="139"/>
      <c r="E80" s="180">
        <f t="shared" si="15"/>
        <v>0</v>
      </c>
      <c r="F80" s="180">
        <f t="shared" si="15"/>
        <v>0</v>
      </c>
      <c r="G80" s="180">
        <f t="shared" si="15"/>
        <v>0</v>
      </c>
      <c r="H80" s="180">
        <f t="shared" si="15"/>
        <v>0</v>
      </c>
      <c r="I80" s="180">
        <f t="shared" si="15"/>
        <v>0</v>
      </c>
    </row>
    <row r="81" spans="1:10" ht="17.25" customHeight="1" thickBot="1" x14ac:dyDescent="0.25">
      <c r="A81" s="184" t="s">
        <v>0</v>
      </c>
      <c r="B81" s="185"/>
      <c r="C81" s="186">
        <f>SUM(C19+C38)</f>
        <v>0</v>
      </c>
      <c r="D81" s="143"/>
      <c r="E81" s="186">
        <f t="shared" si="15"/>
        <v>0</v>
      </c>
      <c r="F81" s="186">
        <f t="shared" si="15"/>
        <v>0</v>
      </c>
      <c r="G81" s="186">
        <f t="shared" si="15"/>
        <v>0</v>
      </c>
      <c r="H81" s="186">
        <f t="shared" si="15"/>
        <v>0</v>
      </c>
      <c r="I81" s="186">
        <f t="shared" si="15"/>
        <v>0</v>
      </c>
    </row>
    <row r="82" spans="1:10" ht="17.850000000000001" customHeight="1" thickTop="1" thickBot="1" x14ac:dyDescent="0.3">
      <c r="A82" s="155" t="s">
        <v>73</v>
      </c>
      <c r="B82" s="156"/>
      <c r="C82" s="147">
        <f>SUM(C70:C81)</f>
        <v>0</v>
      </c>
      <c r="D82" s="171"/>
      <c r="E82" s="147">
        <f>SUM(E70:E81)</f>
        <v>0</v>
      </c>
      <c r="F82" s="147">
        <f>SUM(F70:F81)</f>
        <v>0</v>
      </c>
      <c r="G82" s="147">
        <f>SUM(G70:G81)</f>
        <v>0</v>
      </c>
      <c r="H82" s="147">
        <f>SUM(H70:H81)</f>
        <v>0</v>
      </c>
      <c r="I82" s="147">
        <f>SUM(I70:I81)</f>
        <v>0</v>
      </c>
      <c r="J82" s="148"/>
    </row>
    <row r="83" spans="1:10" ht="17.25" customHeight="1" thickTop="1" thickBot="1" x14ac:dyDescent="0.3">
      <c r="A83" s="149" t="s">
        <v>74</v>
      </c>
      <c r="B83" s="150"/>
      <c r="C83" s="151"/>
      <c r="D83" s="152"/>
      <c r="E83" s="151"/>
      <c r="F83" s="153">
        <f>-H83</f>
        <v>0</v>
      </c>
      <c r="G83" s="154"/>
      <c r="H83" s="153">
        <f>H21+H40</f>
        <v>0</v>
      </c>
      <c r="I83" s="153"/>
      <c r="J83" s="148"/>
    </row>
    <row r="84" spans="1:10" ht="17.850000000000001" customHeight="1" thickTop="1" thickBot="1" x14ac:dyDescent="0.3">
      <c r="A84" s="155" t="s">
        <v>47</v>
      </c>
      <c r="B84" s="156"/>
      <c r="C84" s="147">
        <f>SUM(C82:C83)</f>
        <v>0</v>
      </c>
      <c r="D84" s="171"/>
      <c r="E84" s="147">
        <f t="shared" ref="E84:I84" si="16">SUM(E82:E83)</f>
        <v>0</v>
      </c>
      <c r="F84" s="147">
        <f t="shared" si="16"/>
        <v>0</v>
      </c>
      <c r="G84" s="147">
        <f t="shared" si="16"/>
        <v>0</v>
      </c>
      <c r="H84" s="147">
        <f t="shared" si="16"/>
        <v>0</v>
      </c>
      <c r="I84" s="147">
        <f t="shared" si="16"/>
        <v>0</v>
      </c>
      <c r="J84" s="148"/>
    </row>
    <row r="85" spans="1:10" ht="17.25" customHeight="1" thickTop="1" x14ac:dyDescent="0.2">
      <c r="A85" s="178" t="s">
        <v>52</v>
      </c>
      <c r="B85" s="187"/>
      <c r="C85" s="158"/>
      <c r="D85" s="158"/>
      <c r="E85" s="159"/>
      <c r="F85" s="211">
        <f>SUM(F84:G84)</f>
        <v>0</v>
      </c>
      <c r="G85" s="212"/>
      <c r="H85" s="159"/>
      <c r="I85" s="159"/>
      <c r="J85" s="148"/>
    </row>
  </sheetData>
  <sheetProtection algorithmName="SHA-512" hashValue="pAmQNvWqJDcltLOLMaHz7BNlvI6AW8bBMRWUlop2hX5SyyAYWTs2PMIXtd2JUj7OHRaFHoB2VetKS73MHg88aQ==" saltValue="ercwLvCFjE0pWuoLfS/pnA==" spinCount="100000" sheet="1" objects="1" scenarios="1"/>
  <mergeCells count="7">
    <mergeCell ref="F85:G85"/>
    <mergeCell ref="B2:C2"/>
    <mergeCell ref="F23:G23"/>
    <mergeCell ref="F58:G58"/>
    <mergeCell ref="F65:G65"/>
    <mergeCell ref="F49:G49"/>
    <mergeCell ref="F42:G42"/>
  </mergeCells>
  <phoneticPr fontId="0" type="noConversion"/>
  <printOptions horizontalCentered="1"/>
  <pageMargins left="0.25" right="0.25" top="1" bottom="1" header="0.5" footer="0.5"/>
  <pageSetup scale="70" fitToHeight="2" orientation="portrait" horizontalDpi="300" verticalDpi="300" r:id="rId1"/>
  <headerFooter alignWithMargins="0">
    <oddHeader>&amp;C&amp;"Arial,Bold"&amp;12SAWS - CalWIN
&amp;OCost Allocation Plan
SFY 2021-22</oddHeader>
    <oddFooter>&amp;C&amp;11&amp;A&amp;R&amp;11&amp;P</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94" r:id="rId4" name="Check Box 134">
              <controlPr locked="0" defaultSize="0" autoFill="0" autoLine="0" autoPict="0">
                <anchor moveWithCells="1">
                  <from>
                    <xdr:col>5</xdr:col>
                    <xdr:colOff>619125</xdr:colOff>
                    <xdr:row>3</xdr:row>
                    <xdr:rowOff>9525</xdr:rowOff>
                  </from>
                  <to>
                    <xdr:col>6</xdr:col>
                    <xdr:colOff>495300</xdr:colOff>
                    <xdr:row>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09E04-C34C-4C60-ACE8-9C5B01EBE94B}">
  <sheetPr>
    <pageSetUpPr fitToPage="1"/>
  </sheetPr>
  <dimension ref="A1:E38"/>
  <sheetViews>
    <sheetView workbookViewId="0">
      <pane ySplit="3" topLeftCell="A4" activePane="bottomLeft" state="frozen"/>
      <selection activeCell="A4" sqref="A4"/>
      <selection pane="bottomLeft" activeCell="A4" sqref="A4"/>
    </sheetView>
  </sheetViews>
  <sheetFormatPr defaultColWidth="9.42578125" defaultRowHeight="14.25" x14ac:dyDescent="0.2"/>
  <cols>
    <col min="1" max="1" width="36.7109375" style="102" customWidth="1"/>
    <col min="2" max="2" width="54.42578125" style="103" customWidth="1"/>
    <col min="3" max="3" width="46.7109375" style="103" customWidth="1"/>
    <col min="4" max="4" width="37.5703125" style="103" customWidth="1"/>
    <col min="5" max="5" width="61.85546875" style="104" customWidth="1"/>
    <col min="6" max="16384" width="9.42578125" style="85"/>
  </cols>
  <sheetData>
    <row r="1" spans="1:5" ht="18" x14ac:dyDescent="0.2">
      <c r="A1" s="216" t="s">
        <v>113</v>
      </c>
      <c r="B1" s="216"/>
      <c r="C1" s="216"/>
      <c r="D1" s="216"/>
      <c r="E1" s="216"/>
    </row>
    <row r="2" spans="1:5" ht="18" x14ac:dyDescent="0.2">
      <c r="A2" s="88" t="s">
        <v>114</v>
      </c>
      <c r="B2" s="88" t="s">
        <v>115</v>
      </c>
      <c r="C2" s="89" t="s">
        <v>116</v>
      </c>
      <c r="D2" s="89" t="s">
        <v>117</v>
      </c>
      <c r="E2" s="88" t="s">
        <v>118</v>
      </c>
    </row>
    <row r="3" spans="1:5" s="92" customFormat="1" ht="15.75" x14ac:dyDescent="0.2">
      <c r="A3" s="90" t="s">
        <v>30</v>
      </c>
      <c r="B3" s="91"/>
      <c r="C3" s="91"/>
      <c r="D3" s="91"/>
      <c r="E3" s="91"/>
    </row>
    <row r="4" spans="1:5" ht="93" x14ac:dyDescent="0.2">
      <c r="A4" s="93" t="s">
        <v>31</v>
      </c>
      <c r="B4" s="94" t="s">
        <v>119</v>
      </c>
      <c r="C4" s="95" t="s">
        <v>120</v>
      </c>
      <c r="D4" s="95" t="s">
        <v>121</v>
      </c>
      <c r="E4" s="96" t="s">
        <v>122</v>
      </c>
    </row>
    <row r="5" spans="1:5" ht="60" x14ac:dyDescent="0.2">
      <c r="A5" s="93" t="s">
        <v>11</v>
      </c>
      <c r="B5" s="94" t="s">
        <v>123</v>
      </c>
      <c r="C5" s="95" t="s">
        <v>124</v>
      </c>
      <c r="D5" s="95" t="s">
        <v>121</v>
      </c>
      <c r="E5" s="97" t="s">
        <v>158</v>
      </c>
    </row>
    <row r="6" spans="1:5" ht="60" x14ac:dyDescent="0.2">
      <c r="A6" s="93" t="s">
        <v>32</v>
      </c>
      <c r="B6" s="94" t="s">
        <v>125</v>
      </c>
      <c r="C6" s="95" t="s">
        <v>159</v>
      </c>
      <c r="D6" s="94" t="s">
        <v>164</v>
      </c>
      <c r="E6" s="97" t="s">
        <v>160</v>
      </c>
    </row>
    <row r="7" spans="1:5" s="92" customFormat="1" ht="15.75" x14ac:dyDescent="0.2">
      <c r="A7" s="90" t="s">
        <v>33</v>
      </c>
      <c r="B7" s="91"/>
      <c r="C7" s="91"/>
      <c r="D7" s="91"/>
      <c r="E7" s="91"/>
    </row>
    <row r="8" spans="1:5" ht="110.25" customHeight="1" x14ac:dyDescent="0.2">
      <c r="A8" s="93" t="s">
        <v>34</v>
      </c>
      <c r="B8" s="94" t="s">
        <v>126</v>
      </c>
      <c r="C8" s="98" t="s">
        <v>161</v>
      </c>
      <c r="D8" s="95" t="s">
        <v>162</v>
      </c>
      <c r="E8" s="97" t="s">
        <v>160</v>
      </c>
    </row>
    <row r="9" spans="1:5" ht="105" x14ac:dyDescent="0.2">
      <c r="A9" s="93" t="s">
        <v>35</v>
      </c>
      <c r="B9" s="94" t="s">
        <v>127</v>
      </c>
      <c r="C9" s="94" t="s">
        <v>163</v>
      </c>
      <c r="D9" s="94" t="s">
        <v>165</v>
      </c>
      <c r="E9" s="97" t="s">
        <v>160</v>
      </c>
    </row>
    <row r="10" spans="1:5" ht="60" x14ac:dyDescent="0.2">
      <c r="A10" s="93" t="s">
        <v>56</v>
      </c>
      <c r="B10" s="94" t="s">
        <v>128</v>
      </c>
      <c r="C10" s="94" t="s">
        <v>166</v>
      </c>
      <c r="D10" s="94" t="s">
        <v>167</v>
      </c>
      <c r="E10" s="99" t="s">
        <v>168</v>
      </c>
    </row>
    <row r="11" spans="1:5" s="92" customFormat="1" ht="15.75" x14ac:dyDescent="0.2">
      <c r="A11" s="90" t="s">
        <v>8</v>
      </c>
      <c r="B11" s="91"/>
      <c r="C11" s="91"/>
      <c r="D11" s="91"/>
      <c r="E11" s="91"/>
    </row>
    <row r="12" spans="1:5" ht="120" x14ac:dyDescent="0.2">
      <c r="A12" s="93" t="s">
        <v>31</v>
      </c>
      <c r="B12" s="94" t="s">
        <v>129</v>
      </c>
      <c r="C12" s="95" t="s">
        <v>130</v>
      </c>
      <c r="D12" s="95" t="s">
        <v>121</v>
      </c>
      <c r="E12" s="106" t="s">
        <v>131</v>
      </c>
    </row>
    <row r="13" spans="1:5" ht="45" x14ac:dyDescent="0.2">
      <c r="A13" s="93" t="s">
        <v>11</v>
      </c>
      <c r="B13" s="94" t="s">
        <v>132</v>
      </c>
      <c r="C13" s="95" t="s">
        <v>133</v>
      </c>
      <c r="D13" s="95" t="s">
        <v>121</v>
      </c>
      <c r="E13" s="97" t="s">
        <v>169</v>
      </c>
    </row>
    <row r="14" spans="1:5" s="92" customFormat="1" ht="15.75" x14ac:dyDescent="0.2">
      <c r="A14" s="90" t="s">
        <v>36</v>
      </c>
      <c r="B14" s="91"/>
      <c r="C14" s="91"/>
      <c r="D14" s="91"/>
      <c r="E14" s="91"/>
    </row>
    <row r="15" spans="1:5" s="105" customFormat="1" ht="105" x14ac:dyDescent="0.2">
      <c r="A15" s="100" t="s">
        <v>156</v>
      </c>
      <c r="B15" s="98" t="s">
        <v>170</v>
      </c>
      <c r="C15" s="98" t="s">
        <v>161</v>
      </c>
      <c r="D15" s="95" t="s">
        <v>162</v>
      </c>
      <c r="E15" s="97" t="s">
        <v>160</v>
      </c>
    </row>
    <row r="16" spans="1:5" s="105" customFormat="1" ht="45" x14ac:dyDescent="0.2">
      <c r="A16" s="100" t="s">
        <v>157</v>
      </c>
      <c r="B16" s="98" t="s">
        <v>171</v>
      </c>
      <c r="C16" s="98" t="s">
        <v>172</v>
      </c>
      <c r="D16" s="95" t="s">
        <v>121</v>
      </c>
      <c r="E16" s="97" t="s">
        <v>173</v>
      </c>
    </row>
    <row r="17" spans="1:5" ht="60" x14ac:dyDescent="0.2">
      <c r="A17" s="93" t="s">
        <v>48</v>
      </c>
      <c r="B17" s="94" t="s">
        <v>134</v>
      </c>
      <c r="C17" s="94" t="s">
        <v>135</v>
      </c>
      <c r="D17" s="95" t="s">
        <v>121</v>
      </c>
      <c r="E17" s="97" t="s">
        <v>174</v>
      </c>
    </row>
    <row r="18" spans="1:5" s="92" customFormat="1" ht="15.75" x14ac:dyDescent="0.2">
      <c r="A18" s="90" t="s">
        <v>37</v>
      </c>
      <c r="B18" s="91"/>
      <c r="C18" s="91"/>
      <c r="D18" s="91"/>
      <c r="E18" s="91"/>
    </row>
    <row r="19" spans="1:5" ht="105" x14ac:dyDescent="0.2">
      <c r="A19" s="93" t="s">
        <v>6</v>
      </c>
      <c r="B19" s="94" t="s">
        <v>136</v>
      </c>
      <c r="C19" s="98" t="s">
        <v>161</v>
      </c>
      <c r="D19" s="95" t="s">
        <v>162</v>
      </c>
      <c r="E19" s="97" t="s">
        <v>160</v>
      </c>
    </row>
    <row r="20" spans="1:5" ht="45" x14ac:dyDescent="0.2">
      <c r="A20" s="93" t="s">
        <v>7</v>
      </c>
      <c r="B20" s="94" t="s">
        <v>137</v>
      </c>
      <c r="C20" s="94" t="s">
        <v>138</v>
      </c>
      <c r="D20" s="95" t="s">
        <v>121</v>
      </c>
      <c r="E20" s="99" t="s">
        <v>139</v>
      </c>
    </row>
    <row r="21" spans="1:5" s="92" customFormat="1" ht="15.75" x14ac:dyDescent="0.2">
      <c r="A21" s="90" t="s">
        <v>38</v>
      </c>
      <c r="B21" s="91"/>
      <c r="C21" s="91"/>
      <c r="D21" s="91"/>
      <c r="E21" s="91"/>
    </row>
    <row r="22" spans="1:5" ht="105" x14ac:dyDescent="0.2">
      <c r="A22" s="93" t="s">
        <v>6</v>
      </c>
      <c r="B22" s="94" t="s">
        <v>140</v>
      </c>
      <c r="C22" s="98" t="s">
        <v>161</v>
      </c>
      <c r="D22" s="95" t="s">
        <v>162</v>
      </c>
      <c r="E22" s="97" t="s">
        <v>160</v>
      </c>
    </row>
    <row r="23" spans="1:5" ht="45" x14ac:dyDescent="0.2">
      <c r="A23" s="93" t="s">
        <v>7</v>
      </c>
      <c r="B23" s="94" t="s">
        <v>141</v>
      </c>
      <c r="C23" s="94" t="s">
        <v>138</v>
      </c>
      <c r="D23" s="95" t="s">
        <v>121</v>
      </c>
      <c r="E23" s="99" t="s">
        <v>142</v>
      </c>
    </row>
    <row r="24" spans="1:5" s="92" customFormat="1" ht="15.75" x14ac:dyDescent="0.2">
      <c r="A24" s="90" t="s">
        <v>39</v>
      </c>
      <c r="B24" s="91"/>
      <c r="C24" s="91"/>
      <c r="D24" s="91"/>
      <c r="E24" s="91"/>
    </row>
    <row r="25" spans="1:5" ht="105" x14ac:dyDescent="0.2">
      <c r="A25" s="93" t="s">
        <v>40</v>
      </c>
      <c r="B25" s="94" t="s">
        <v>143</v>
      </c>
      <c r="C25" s="98" t="s">
        <v>161</v>
      </c>
      <c r="D25" s="95" t="s">
        <v>162</v>
      </c>
      <c r="E25" s="97" t="s">
        <v>160</v>
      </c>
    </row>
    <row r="26" spans="1:5" ht="45" x14ac:dyDescent="0.2">
      <c r="A26" s="93" t="s">
        <v>41</v>
      </c>
      <c r="B26" s="94" t="s">
        <v>144</v>
      </c>
      <c r="C26" s="94" t="s">
        <v>138</v>
      </c>
      <c r="D26" s="95" t="s">
        <v>121</v>
      </c>
      <c r="E26" s="99" t="s">
        <v>145</v>
      </c>
    </row>
    <row r="27" spans="1:5" s="92" customFormat="1" ht="15.75" x14ac:dyDescent="0.2">
      <c r="A27" s="90" t="s">
        <v>58</v>
      </c>
      <c r="B27" s="91"/>
      <c r="C27" s="91"/>
      <c r="D27" s="91"/>
      <c r="E27" s="91"/>
    </row>
    <row r="28" spans="1:5" ht="60" x14ac:dyDescent="0.2">
      <c r="A28" s="101" t="s">
        <v>30</v>
      </c>
      <c r="B28" s="94" t="s">
        <v>175</v>
      </c>
      <c r="C28" s="95" t="s">
        <v>159</v>
      </c>
      <c r="D28" s="94" t="s">
        <v>164</v>
      </c>
      <c r="E28" s="97" t="s">
        <v>160</v>
      </c>
    </row>
    <row r="29" spans="1:5" ht="105" x14ac:dyDescent="0.2">
      <c r="A29" s="93" t="s">
        <v>34</v>
      </c>
      <c r="B29" s="94" t="s">
        <v>146</v>
      </c>
      <c r="C29" s="98" t="s">
        <v>161</v>
      </c>
      <c r="D29" s="95" t="s">
        <v>162</v>
      </c>
      <c r="E29" s="97" t="s">
        <v>160</v>
      </c>
    </row>
    <row r="30" spans="1:5" ht="105" x14ac:dyDescent="0.2">
      <c r="A30" s="93" t="s">
        <v>35</v>
      </c>
      <c r="B30" s="94" t="s">
        <v>147</v>
      </c>
      <c r="C30" s="94" t="s">
        <v>163</v>
      </c>
      <c r="D30" s="94" t="s">
        <v>165</v>
      </c>
      <c r="E30" s="97" t="s">
        <v>160</v>
      </c>
    </row>
    <row r="31" spans="1:5" ht="105" x14ac:dyDescent="0.2">
      <c r="A31" s="93" t="s">
        <v>61</v>
      </c>
      <c r="B31" s="94" t="s">
        <v>148</v>
      </c>
      <c r="C31" s="98" t="s">
        <v>161</v>
      </c>
      <c r="D31" s="95" t="s">
        <v>162</v>
      </c>
      <c r="E31" s="97" t="s">
        <v>160</v>
      </c>
    </row>
    <row r="32" spans="1:5" s="92" customFormat="1" ht="15.75" x14ac:dyDescent="0.2">
      <c r="A32" s="90" t="s">
        <v>59</v>
      </c>
      <c r="B32" s="91"/>
      <c r="C32" s="91"/>
      <c r="D32" s="91"/>
      <c r="E32" s="91"/>
    </row>
    <row r="33" spans="1:5" ht="135" x14ac:dyDescent="0.2">
      <c r="A33" s="101" t="s">
        <v>30</v>
      </c>
      <c r="B33" s="94" t="s">
        <v>176</v>
      </c>
      <c r="C33" s="95" t="s">
        <v>159</v>
      </c>
      <c r="D33" s="94" t="s">
        <v>164</v>
      </c>
      <c r="E33" s="97" t="s">
        <v>160</v>
      </c>
    </row>
    <row r="34" spans="1:5" ht="105" x14ac:dyDescent="0.2">
      <c r="A34" s="93" t="s">
        <v>35</v>
      </c>
      <c r="B34" s="94" t="s">
        <v>149</v>
      </c>
      <c r="C34" s="94" t="s">
        <v>163</v>
      </c>
      <c r="D34" s="94" t="s">
        <v>165</v>
      </c>
      <c r="E34" s="97" t="s">
        <v>160</v>
      </c>
    </row>
    <row r="35" spans="1:5" ht="105" x14ac:dyDescent="0.2">
      <c r="A35" s="93" t="s">
        <v>34</v>
      </c>
      <c r="B35" s="94" t="s">
        <v>150</v>
      </c>
      <c r="C35" s="98" t="s">
        <v>161</v>
      </c>
      <c r="D35" s="95" t="s">
        <v>162</v>
      </c>
      <c r="E35" s="97" t="s">
        <v>160</v>
      </c>
    </row>
    <row r="36" spans="1:5" ht="105" x14ac:dyDescent="0.2">
      <c r="A36" s="93" t="s">
        <v>36</v>
      </c>
      <c r="B36" s="94" t="s">
        <v>151</v>
      </c>
      <c r="C36" s="98" t="s">
        <v>161</v>
      </c>
      <c r="D36" s="95" t="s">
        <v>162</v>
      </c>
      <c r="E36" s="97" t="s">
        <v>160</v>
      </c>
    </row>
    <row r="37" spans="1:5" ht="105" x14ac:dyDescent="0.2">
      <c r="A37" s="93" t="s">
        <v>38</v>
      </c>
      <c r="B37" s="94" t="s">
        <v>152</v>
      </c>
      <c r="C37" s="98" t="s">
        <v>161</v>
      </c>
      <c r="D37" s="95" t="s">
        <v>162</v>
      </c>
      <c r="E37" s="97" t="s">
        <v>160</v>
      </c>
    </row>
    <row r="38" spans="1:5" ht="105" x14ac:dyDescent="0.2">
      <c r="A38" s="93" t="s">
        <v>39</v>
      </c>
      <c r="B38" s="94" t="s">
        <v>153</v>
      </c>
      <c r="C38" s="98" t="s">
        <v>161</v>
      </c>
      <c r="D38" s="95" t="s">
        <v>162</v>
      </c>
      <c r="E38" s="97" t="s">
        <v>160</v>
      </c>
    </row>
  </sheetData>
  <sheetProtection algorithmName="SHA-512" hashValue="rcwBnwRHn4U1DjocWFxL6CLhNV0NbnwFgXAyEq4u6DMdTwTIlhYY6SkinZRlJaQHp8/9FeyERWv+8hkCnjwEQA==" saltValue="Yo3LoIAAjEvugiBmsGHKoA==" spinCount="100000" sheet="1" objects="1" scenarios="1"/>
  <mergeCells count="1">
    <mergeCell ref="A1:E1"/>
  </mergeCells>
  <printOptions horizontalCentered="1"/>
  <pageMargins left="0.25" right="0.25" top="0.5" bottom="0.75" header="0.3" footer="0.5"/>
  <pageSetup paperSize="5" scale="59" fitToHeight="3" orientation="landscape" horizontalDpi="1200" verticalDpi="1200" r:id="rId1"/>
  <headerFooter>
    <oddFooter>&amp;C&amp;P of &amp;N&amp;R&amp;P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6DAED-3BEA-482D-ADB6-2ACA42748958}">
  <sheetPr codeName="Sheet1">
    <pageSetUpPr fitToPage="1"/>
  </sheetPr>
  <dimension ref="A1:BI39"/>
  <sheetViews>
    <sheetView showGridLines="0" workbookViewId="0">
      <selection sqref="A1:XFD1048576"/>
    </sheetView>
  </sheetViews>
  <sheetFormatPr defaultRowHeight="12.75" x14ac:dyDescent="0.2"/>
  <cols>
    <col min="1" max="1" width="16.28515625" customWidth="1"/>
    <col min="2" max="3" width="9.140625" style="47"/>
    <col min="4" max="6" width="13" customWidth="1"/>
    <col min="7" max="9" width="12.42578125" customWidth="1"/>
    <col min="10" max="21" width="11.85546875" customWidth="1"/>
    <col min="22" max="22" width="12.7109375" customWidth="1"/>
    <col min="23" max="26" width="11.85546875" customWidth="1"/>
    <col min="27" max="27" width="12.5703125" customWidth="1"/>
    <col min="28" max="28" width="11.85546875" customWidth="1"/>
    <col min="29" max="29" width="13.140625" customWidth="1"/>
    <col min="30" max="30" width="11.85546875" customWidth="1"/>
    <col min="31" max="33" width="14.7109375" customWidth="1"/>
    <col min="34" max="49" width="11.85546875" customWidth="1"/>
    <col min="50" max="51" width="12.42578125" customWidth="1"/>
    <col min="52" max="61" width="11.85546875" customWidth="1"/>
  </cols>
  <sheetData>
    <row r="1" spans="1:61" s="84" customFormat="1" ht="36.75" customHeight="1" x14ac:dyDescent="0.2">
      <c r="B1" s="53"/>
      <c r="C1" s="53"/>
      <c r="D1" s="221" t="str">
        <f>Claim!A11</f>
        <v>Consortium/County Personnel</v>
      </c>
      <c r="E1" s="218"/>
      <c r="F1" s="220"/>
      <c r="G1" s="221" t="str">
        <f>Claim!A15</f>
        <v>Contractor Services</v>
      </c>
      <c r="H1" s="218"/>
      <c r="I1" s="220"/>
      <c r="J1" s="221" t="str">
        <f>Claim!A19</f>
        <v>Travel</v>
      </c>
      <c r="K1" s="220"/>
      <c r="L1" s="221" t="str">
        <f>Claim!A22</f>
        <v>Production and Operations</v>
      </c>
      <c r="M1" s="218"/>
      <c r="N1" s="220"/>
      <c r="O1" s="221" t="str">
        <f>Claim!A26</f>
        <v>Hardware Maintenance</v>
      </c>
      <c r="P1" s="220"/>
      <c r="Q1" s="221" t="str">
        <f>Claim!A29</f>
        <v>Software Maintenance</v>
      </c>
      <c r="R1" s="220"/>
      <c r="S1" s="221" t="str">
        <f>Claim!A32</f>
        <v>Network</v>
      </c>
      <c r="T1" s="220"/>
      <c r="U1" s="221" t="str">
        <f>Claim!A35</f>
        <v xml:space="preserve">CalHEERS M&amp;O </v>
      </c>
      <c r="V1" s="218"/>
      <c r="W1" s="218"/>
      <c r="X1" s="220"/>
      <c r="Y1" s="221" t="str">
        <f>Claim!A40</f>
        <v>CalHEERS CSCN Expansion</v>
      </c>
      <c r="Z1" s="218"/>
      <c r="AA1" s="218"/>
      <c r="AB1" s="218"/>
      <c r="AC1" s="218"/>
      <c r="AD1" s="220"/>
      <c r="AE1" s="221" t="str">
        <f>Claim!A47</f>
        <v>Total Maintenance and Operations Costs</v>
      </c>
      <c r="AF1" s="218"/>
      <c r="AG1" s="219"/>
      <c r="AH1" s="217" t="str">
        <f>'SFY 2021-22 CAP'!A6</f>
        <v>CalWIN Maintenance and Operations - Consortium</v>
      </c>
      <c r="AI1" s="218"/>
      <c r="AJ1" s="218"/>
      <c r="AK1" s="218"/>
      <c r="AL1" s="218"/>
      <c r="AM1" s="218"/>
      <c r="AN1" s="218"/>
      <c r="AO1" s="219"/>
      <c r="AP1" s="217" t="str">
        <f>'SFY 2021-22 CAP'!A25</f>
        <v>CalWIN Maintenance and Operations - County</v>
      </c>
      <c r="AQ1" s="218"/>
      <c r="AR1" s="218"/>
      <c r="AS1" s="218"/>
      <c r="AT1" s="218"/>
      <c r="AU1" s="218"/>
      <c r="AV1" s="218"/>
      <c r="AW1" s="219"/>
      <c r="AX1" s="217" t="str">
        <f>'SFY 2021-22 CAP'!A44</f>
        <v>CalHEERS M&amp;O (Non-Application Maintenance)</v>
      </c>
      <c r="AY1" s="218"/>
      <c r="AZ1" s="217" t="str">
        <f>'SFY 2021-22 CAP'!A51</f>
        <v>CalHEERS M&amp;O (Application Maintenance)</v>
      </c>
      <c r="BA1" s="218"/>
      <c r="BB1" s="219"/>
      <c r="BC1" s="217" t="str">
        <f>'SFY 2021-22 CAP'!A60</f>
        <v>CalHEERS CSCN Expansion</v>
      </c>
      <c r="BD1" s="218"/>
      <c r="BE1" s="217" t="str">
        <f>'SFY 2021-22 CAP'!A67</f>
        <v xml:space="preserve">Grand Total </v>
      </c>
      <c r="BF1" s="218"/>
      <c r="BG1" s="218"/>
      <c r="BH1" s="218"/>
      <c r="BI1" s="220"/>
    </row>
    <row r="2" spans="1:61" s="53" customFormat="1" ht="63.75" x14ac:dyDescent="0.2">
      <c r="A2" s="69" t="s">
        <v>97</v>
      </c>
      <c r="B2" s="61" t="s">
        <v>98</v>
      </c>
      <c r="C2" s="62" t="s">
        <v>99</v>
      </c>
      <c r="D2" s="63" t="str">
        <f>Claim!A12</f>
        <v>County Support Staff</v>
      </c>
      <c r="E2" s="64" t="str">
        <f>Claim!A13</f>
        <v>Consortium Project Team</v>
      </c>
      <c r="F2" s="65" t="str">
        <f>Claim!A14</f>
        <v>Consortium Management</v>
      </c>
      <c r="G2" s="63" t="str">
        <f>Claim!A16</f>
        <v>Application Maintenance</v>
      </c>
      <c r="H2" s="64" t="str">
        <f>Claim!A17</f>
        <v>Quality Assurance</v>
      </c>
      <c r="I2" s="65" t="str">
        <f>Claim!A18</f>
        <v>Legal</v>
      </c>
      <c r="J2" s="63" t="str">
        <f>Claim!A20</f>
        <v>Travel - County Support Staff</v>
      </c>
      <c r="K2" s="65" t="str">
        <f>Claim!A21</f>
        <v>Travel - Consortium Project Team</v>
      </c>
      <c r="L2" s="86" t="str">
        <f>Claim!A23</f>
        <v>FM&amp;O-Vendor</v>
      </c>
      <c r="M2" s="63" t="str">
        <f>Claim!A24</f>
        <v>FM&amp;O-County</v>
      </c>
      <c r="N2" s="65" t="str">
        <f>Claim!A25</f>
        <v>Print Costs</v>
      </c>
      <c r="O2" s="63" t="str">
        <f>Claim!A27</f>
        <v>Vendor-provided</v>
      </c>
      <c r="P2" s="65" t="str">
        <f>Claim!A28</f>
        <v>County-provided</v>
      </c>
      <c r="Q2" s="63" t="str">
        <f>Claim!A30</f>
        <v>Vendor-provided</v>
      </c>
      <c r="R2" s="65" t="str">
        <f>Claim!A31</f>
        <v>County-provided</v>
      </c>
      <c r="S2" s="63" t="str">
        <f>Claim!A33</f>
        <v>Wide Area Network</v>
      </c>
      <c r="T2" s="65" t="str">
        <f>Claim!A34</f>
        <v>Local Area Network</v>
      </c>
      <c r="U2" s="63" t="str">
        <f>Claim!A36</f>
        <v>Consortium/County Personnel</v>
      </c>
      <c r="V2" s="64" t="str">
        <f>Claim!A37</f>
        <v>Application Maintenance</v>
      </c>
      <c r="W2" s="64" t="str">
        <f>Claim!A38</f>
        <v>Quality Assurance</v>
      </c>
      <c r="X2" s="65" t="str">
        <f>Claim!A39</f>
        <v>FM&amp;O</v>
      </c>
      <c r="Y2" s="63" t="str">
        <f>Claim!A41</f>
        <v>Consortium/County Personnel</v>
      </c>
      <c r="Z2" s="64" t="str">
        <f>Claim!A42</f>
        <v>Quality Assurance</v>
      </c>
      <c r="AA2" s="64" t="str">
        <f>Claim!A43</f>
        <v>Application Maintenance</v>
      </c>
      <c r="AB2" s="64" t="str">
        <f>Claim!A44</f>
        <v>Production and Operations</v>
      </c>
      <c r="AC2" s="64" t="str">
        <f>Claim!A45</f>
        <v>Software Maintenance</v>
      </c>
      <c r="AD2" s="65" t="str">
        <f>Claim!A46</f>
        <v>Network</v>
      </c>
      <c r="AE2" s="66" t="str">
        <f>Claim!A47</f>
        <v>Total Maintenance and Operations Costs</v>
      </c>
      <c r="AF2" s="62" t="str">
        <f>Claim!A48</f>
        <v xml:space="preserve">    Less: CDSS Advance (if applicable) </v>
      </c>
      <c r="AG2" s="62" t="str">
        <f>Claim!A49</f>
        <v>Total Claim</v>
      </c>
      <c r="AH2" s="67" t="s">
        <v>106</v>
      </c>
      <c r="AI2" s="61" t="s">
        <v>107</v>
      </c>
      <c r="AJ2" s="61" t="s">
        <v>108</v>
      </c>
      <c r="AK2" s="61" t="s">
        <v>105</v>
      </c>
      <c r="AL2" s="75" t="s">
        <v>104</v>
      </c>
      <c r="AM2" s="69" t="s">
        <v>101</v>
      </c>
      <c r="AN2" s="61" t="s">
        <v>102</v>
      </c>
      <c r="AO2" s="68" t="s">
        <v>103</v>
      </c>
      <c r="AP2" s="67" t="s">
        <v>106</v>
      </c>
      <c r="AQ2" s="61" t="s">
        <v>107</v>
      </c>
      <c r="AR2" s="61" t="s">
        <v>108</v>
      </c>
      <c r="AS2" s="61" t="s">
        <v>105</v>
      </c>
      <c r="AT2" s="75" t="s">
        <v>104</v>
      </c>
      <c r="AU2" s="69" t="s">
        <v>101</v>
      </c>
      <c r="AV2" s="61" t="s">
        <v>102</v>
      </c>
      <c r="AW2" s="68" t="s">
        <v>103</v>
      </c>
      <c r="AX2" s="67" t="s">
        <v>106</v>
      </c>
      <c r="AY2" s="61" t="s">
        <v>108</v>
      </c>
      <c r="AZ2" s="67" t="s">
        <v>106</v>
      </c>
      <c r="BA2" s="61" t="s">
        <v>108</v>
      </c>
      <c r="BB2" s="75" t="s">
        <v>104</v>
      </c>
      <c r="BC2" s="67" t="s">
        <v>106</v>
      </c>
      <c r="BD2" s="61" t="s">
        <v>108</v>
      </c>
      <c r="BE2" s="67" t="s">
        <v>106</v>
      </c>
      <c r="BF2" s="61" t="s">
        <v>107</v>
      </c>
      <c r="BG2" s="61" t="s">
        <v>108</v>
      </c>
      <c r="BH2" s="61" t="s">
        <v>105</v>
      </c>
      <c r="BI2" s="78" t="s">
        <v>104</v>
      </c>
    </row>
    <row r="3" spans="1:61" ht="48.75" customHeight="1" x14ac:dyDescent="0.2">
      <c r="A3" s="77">
        <f>Claim!B2</f>
        <v>0</v>
      </c>
      <c r="B3" s="51">
        <f>Claim!H2</f>
        <v>0</v>
      </c>
      <c r="C3" s="58">
        <f>Claim!H4</f>
        <v>0</v>
      </c>
      <c r="D3" s="70">
        <f>Claim!F12</f>
        <v>0</v>
      </c>
      <c r="E3" s="71">
        <f>Claim!F13</f>
        <v>0</v>
      </c>
      <c r="F3" s="72">
        <f>Claim!F14</f>
        <v>0</v>
      </c>
      <c r="G3" s="73">
        <f>Claim!F16</f>
        <v>0</v>
      </c>
      <c r="H3" s="71">
        <f>Claim!F17</f>
        <v>0</v>
      </c>
      <c r="I3" s="72">
        <f>Claim!F18</f>
        <v>0</v>
      </c>
      <c r="J3" s="73">
        <f>Claim!F20</f>
        <v>0</v>
      </c>
      <c r="K3" s="72">
        <f>Claim!F21</f>
        <v>0</v>
      </c>
      <c r="L3" s="87">
        <f>Claim!F23</f>
        <v>0</v>
      </c>
      <c r="M3" s="73">
        <f>Claim!F24</f>
        <v>0</v>
      </c>
      <c r="N3" s="72">
        <f>Claim!F25</f>
        <v>0</v>
      </c>
      <c r="O3" s="73">
        <f>Claim!F27</f>
        <v>0</v>
      </c>
      <c r="P3" s="72">
        <f>Claim!F28</f>
        <v>0</v>
      </c>
      <c r="Q3" s="73">
        <f>Claim!F30</f>
        <v>0</v>
      </c>
      <c r="R3" s="72">
        <f>Claim!F31</f>
        <v>0</v>
      </c>
      <c r="S3" s="73">
        <f>Claim!F33</f>
        <v>0</v>
      </c>
      <c r="T3" s="72">
        <f>Claim!F34</f>
        <v>0</v>
      </c>
      <c r="U3" s="73">
        <f>Claim!F36</f>
        <v>0</v>
      </c>
      <c r="V3" s="71">
        <f>Claim!F37</f>
        <v>0</v>
      </c>
      <c r="W3" s="71">
        <f>Claim!F38</f>
        <v>0</v>
      </c>
      <c r="X3" s="72">
        <f>Claim!F39</f>
        <v>0</v>
      </c>
      <c r="Y3" s="73">
        <f>Claim!F41</f>
        <v>0</v>
      </c>
      <c r="Z3" s="74">
        <f>Claim!F42</f>
        <v>0</v>
      </c>
      <c r="AA3" s="71">
        <f>Claim!F43</f>
        <v>0</v>
      </c>
      <c r="AB3" s="71">
        <f>Claim!F44</f>
        <v>0</v>
      </c>
      <c r="AC3" s="71">
        <f>Claim!F45</f>
        <v>0</v>
      </c>
      <c r="AD3" s="72">
        <f>Claim!F46</f>
        <v>0</v>
      </c>
      <c r="AE3" s="55">
        <f>Claim!G47</f>
        <v>0</v>
      </c>
      <c r="AF3" s="54">
        <f>Claim!G48</f>
        <v>0</v>
      </c>
      <c r="AG3" s="54">
        <f>Claim!G49</f>
        <v>0</v>
      </c>
      <c r="AH3" s="56">
        <f>'SFY 2021-22 CAP'!E20</f>
        <v>0</v>
      </c>
      <c r="AI3" s="52">
        <f>'SFY 2021-22 CAP'!F20</f>
        <v>0</v>
      </c>
      <c r="AJ3" s="52">
        <f>'SFY 2021-22 CAP'!G20</f>
        <v>0</v>
      </c>
      <c r="AK3" s="52">
        <f>'SFY 2021-22 CAP'!H20</f>
        <v>0</v>
      </c>
      <c r="AL3" s="76">
        <f>'SFY 2021-22 CAP'!I20</f>
        <v>0</v>
      </c>
      <c r="AM3" s="60">
        <f>'SFY 2021-22 CAP'!H10</f>
        <v>0</v>
      </c>
      <c r="AN3" s="52">
        <f>'SFY 2021-22 CAP'!H12</f>
        <v>0</v>
      </c>
      <c r="AO3" s="57">
        <f>'SFY 2021-22 CAP'!H19</f>
        <v>0</v>
      </c>
      <c r="AP3" s="56">
        <f>'SFY 2021-22 CAP'!E39</f>
        <v>0</v>
      </c>
      <c r="AQ3" s="52">
        <f>'SFY 2021-22 CAP'!F39</f>
        <v>0</v>
      </c>
      <c r="AR3" s="52">
        <f>'SFY 2021-22 CAP'!G39</f>
        <v>0</v>
      </c>
      <c r="AS3" s="52">
        <f>'SFY 2021-22 CAP'!H39</f>
        <v>0</v>
      </c>
      <c r="AT3" s="76">
        <f>'SFY 2021-22 CAP'!I39</f>
        <v>0</v>
      </c>
      <c r="AU3" s="60">
        <f>'SFY 2021-22 CAP'!H29</f>
        <v>0</v>
      </c>
      <c r="AV3" s="52">
        <f>'SFY 2021-22 CAP'!H31</f>
        <v>0</v>
      </c>
      <c r="AW3" s="57">
        <f>'SFY 2021-22 CAP'!H38</f>
        <v>0</v>
      </c>
      <c r="AX3" s="56">
        <f>'SFY 2021-22 CAP'!E48</f>
        <v>0</v>
      </c>
      <c r="AY3" s="52">
        <f>'SFY 2021-22 CAP'!G48</f>
        <v>0</v>
      </c>
      <c r="AZ3" s="56">
        <f>'SFY 2021-22 CAP'!E57</f>
        <v>0</v>
      </c>
      <c r="BA3" s="52">
        <f>'SFY 2021-22 CAP'!G57</f>
        <v>0</v>
      </c>
      <c r="BB3" s="76">
        <f>'SFY 2021-22 CAP'!I57</f>
        <v>0</v>
      </c>
      <c r="BC3" s="56">
        <f>'SFY 2021-22 CAP'!E64</f>
        <v>0</v>
      </c>
      <c r="BD3" s="52">
        <f>'SFY 2021-22 CAP'!G64</f>
        <v>0</v>
      </c>
      <c r="BE3" s="56">
        <f>'SFY 2021-22 CAP'!E82</f>
        <v>0</v>
      </c>
      <c r="BF3" s="52">
        <f>'SFY 2021-22 CAP'!F82</f>
        <v>0</v>
      </c>
      <c r="BG3" s="52">
        <f>'SFY 2021-22 CAP'!G82</f>
        <v>0</v>
      </c>
      <c r="BH3" s="52">
        <f>'SFY 2021-22 CAP'!H82</f>
        <v>0</v>
      </c>
      <c r="BI3" s="79">
        <f>'SFY 2021-22 CAP'!I82</f>
        <v>0</v>
      </c>
    </row>
    <row r="4" spans="1:61" x14ac:dyDescent="0.2">
      <c r="D4" s="49"/>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row>
    <row r="5" spans="1:61" s="47" customFormat="1" x14ac:dyDescent="0.2">
      <c r="D5" s="82"/>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row>
    <row r="6" spans="1:61" x14ac:dyDescent="0.2">
      <c r="D6" s="49"/>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row>
    <row r="7" spans="1:61" x14ac:dyDescent="0.2">
      <c r="D7" s="49"/>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row>
    <row r="8" spans="1:61" x14ac:dyDescent="0.2">
      <c r="D8" s="49"/>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row>
    <row r="9" spans="1:61" x14ac:dyDescent="0.2">
      <c r="D9" s="49"/>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row>
    <row r="10" spans="1:61" x14ac:dyDescent="0.2">
      <c r="D10" s="49"/>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row>
    <row r="11" spans="1:61" x14ac:dyDescent="0.2">
      <c r="D11" s="49"/>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row>
    <row r="12" spans="1:61" x14ac:dyDescent="0.2">
      <c r="D12" s="49"/>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row>
    <row r="13" spans="1:61" x14ac:dyDescent="0.2">
      <c r="D13" s="49"/>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row>
    <row r="14" spans="1:61" x14ac:dyDescent="0.2">
      <c r="D14" s="49"/>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row>
    <row r="15" spans="1:61" x14ac:dyDescent="0.2">
      <c r="D15" s="49"/>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row>
    <row r="16" spans="1:61" x14ac:dyDescent="0.2">
      <c r="D16" s="49"/>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row>
    <row r="17" spans="4:61" x14ac:dyDescent="0.2">
      <c r="D17" s="49"/>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row>
    <row r="18" spans="4:61" x14ac:dyDescent="0.2">
      <c r="D18" s="49"/>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row>
    <row r="19" spans="4:61" x14ac:dyDescent="0.2">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row>
    <row r="20" spans="4:61" x14ac:dyDescent="0.2">
      <c r="D20" s="49"/>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row>
    <row r="21" spans="4:61" x14ac:dyDescent="0.2">
      <c r="D21" s="49"/>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row>
    <row r="22" spans="4:61" x14ac:dyDescent="0.2">
      <c r="D22" s="49"/>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row>
    <row r="23" spans="4:61" x14ac:dyDescent="0.2">
      <c r="D23" s="49"/>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row>
    <row r="24" spans="4:61" x14ac:dyDescent="0.2">
      <c r="D24" s="49"/>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row>
    <row r="25" spans="4:61" x14ac:dyDescent="0.2">
      <c r="D25" s="49"/>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row>
    <row r="26" spans="4:61" x14ac:dyDescent="0.2">
      <c r="D26" s="49"/>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row>
    <row r="27" spans="4:61" x14ac:dyDescent="0.2">
      <c r="D27" s="49"/>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row>
    <row r="28" spans="4:61" x14ac:dyDescent="0.2">
      <c r="D28" s="49"/>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row>
    <row r="29" spans="4:61" x14ac:dyDescent="0.2">
      <c r="D29" s="49"/>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row>
    <row r="30" spans="4:61" x14ac:dyDescent="0.2">
      <c r="D30" s="49"/>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row>
    <row r="31" spans="4:61" x14ac:dyDescent="0.2">
      <c r="D31" s="49"/>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row>
    <row r="32" spans="4:61" x14ac:dyDescent="0.2">
      <c r="D32" s="49"/>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row>
    <row r="33" spans="4:61" x14ac:dyDescent="0.2">
      <c r="D33" s="49"/>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row>
    <row r="34" spans="4:61" x14ac:dyDescent="0.2">
      <c r="D34" s="49"/>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row>
    <row r="35" spans="4:61" x14ac:dyDescent="0.2">
      <c r="D35" s="49"/>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row>
    <row r="36" spans="4:61" x14ac:dyDescent="0.2">
      <c r="D36" s="49"/>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row>
    <row r="37" spans="4:61" x14ac:dyDescent="0.2">
      <c r="D37" s="49"/>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row>
    <row r="38" spans="4:61" x14ac:dyDescent="0.2">
      <c r="D38" s="49"/>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row>
    <row r="39" spans="4:61" x14ac:dyDescent="0.2">
      <c r="D39" s="48"/>
    </row>
  </sheetData>
  <sheetProtection algorithmName="SHA-512" hashValue="XAVeAN9d2DC5Tb4kiPse90EuWx5pj1jZney3nveNpvD8MhHAtYgprQ2hWd2uRL/ld5g4Cobq0Z5ll2hFUipvtA==" saltValue="ARqS9X1bXJaMSe/sR6fbbw==" spinCount="100000" sheet="1" objects="1" scenarios="1"/>
  <mergeCells count="16">
    <mergeCell ref="D1:F1"/>
    <mergeCell ref="S1:T1"/>
    <mergeCell ref="U1:X1"/>
    <mergeCell ref="Y1:AD1"/>
    <mergeCell ref="AE1:AG1"/>
    <mergeCell ref="O1:P1"/>
    <mergeCell ref="Q1:R1"/>
    <mergeCell ref="G1:I1"/>
    <mergeCell ref="J1:K1"/>
    <mergeCell ref="L1:N1"/>
    <mergeCell ref="AX1:AY1"/>
    <mergeCell ref="AZ1:BB1"/>
    <mergeCell ref="BC1:BD1"/>
    <mergeCell ref="BE1:BI1"/>
    <mergeCell ref="AH1:AO1"/>
    <mergeCell ref="AP1:AW1"/>
  </mergeCells>
  <printOptions horizontalCentered="1"/>
  <pageMargins left="0.25" right="0.25" top="1" bottom="0.75" header="0.3" footer="0.3"/>
  <pageSetup paperSize="5" scale="45" fitToWidth="2" fitToHeight="2" orientation="landscape" horizontalDpi="1200" verticalDpi="1200" r:id="rId1"/>
  <headerFooter>
    <oddHeader>&amp;C&amp;"Arial,Bold"&amp;12SAWS - CalWIN
Internal Tab
SFY 2020-21</oddHeader>
    <oddFooter>&amp;R&amp;12&amp;P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577C3-60DF-4282-B477-BC01371CD00E}">
  <dimension ref="A1:M29"/>
  <sheetViews>
    <sheetView workbookViewId="0">
      <selection sqref="A1:XFD1048576"/>
    </sheetView>
  </sheetViews>
  <sheetFormatPr defaultRowHeight="12.75" x14ac:dyDescent="0.2"/>
  <cols>
    <col min="1" max="1" width="11.5703125" style="107" bestFit="1" customWidth="1"/>
    <col min="2" max="2" width="11.28515625" style="107" bestFit="1" customWidth="1"/>
    <col min="3" max="3" width="9.140625" style="107"/>
    <col min="4" max="4" width="11.5703125" style="107" bestFit="1" customWidth="1"/>
    <col min="5" max="5" width="6.28515625" style="107" bestFit="1" customWidth="1"/>
    <col min="6" max="6" width="6.85546875" style="107" bestFit="1" customWidth="1"/>
    <col min="7" max="7" width="11.42578125" style="107" customWidth="1"/>
    <col min="8" max="8" width="24" style="107" bestFit="1" customWidth="1"/>
    <col min="9" max="9" width="24.5703125" style="107" bestFit="1" customWidth="1"/>
    <col min="10" max="10" width="28.140625" style="107" bestFit="1" customWidth="1"/>
    <col min="11" max="11" width="28.140625" style="107" customWidth="1"/>
    <col min="12" max="12" width="35.85546875" style="107" bestFit="1" customWidth="1"/>
    <col min="13" max="13" width="11.5703125" style="107" bestFit="1" customWidth="1"/>
    <col min="14" max="16384" width="9.140625" style="107"/>
  </cols>
  <sheetData>
    <row r="1" spans="1:13" x14ac:dyDescent="0.2">
      <c r="A1" s="107" t="s">
        <v>47</v>
      </c>
      <c r="B1" s="108">
        <f>Claim!G47</f>
        <v>0</v>
      </c>
    </row>
    <row r="2" spans="1:13" x14ac:dyDescent="0.2">
      <c r="A2" s="107" t="s">
        <v>178</v>
      </c>
      <c r="B2" s="107" t="s">
        <v>179</v>
      </c>
      <c r="C2" s="107" t="s">
        <v>180</v>
      </c>
      <c r="D2" s="107" t="s">
        <v>97</v>
      </c>
      <c r="E2" s="107" t="s">
        <v>98</v>
      </c>
      <c r="F2" s="107" t="s">
        <v>99</v>
      </c>
      <c r="G2" s="107" t="s">
        <v>181</v>
      </c>
      <c r="H2" s="107" t="s">
        <v>182</v>
      </c>
      <c r="I2" s="107" t="s">
        <v>183</v>
      </c>
      <c r="J2" s="107" t="s">
        <v>184</v>
      </c>
      <c r="K2" s="107" t="s">
        <v>185</v>
      </c>
      <c r="L2" s="107" t="s">
        <v>186</v>
      </c>
      <c r="M2" s="107" t="s">
        <v>187</v>
      </c>
    </row>
    <row r="3" spans="1:13" x14ac:dyDescent="0.2">
      <c r="A3" s="109">
        <f>Claim!$B$4</f>
        <v>0</v>
      </c>
      <c r="B3" s="107">
        <f>Claim!$B$6</f>
        <v>0</v>
      </c>
      <c r="C3" s="107">
        <f>Claim!$F$6</f>
        <v>0</v>
      </c>
      <c r="D3" s="107">
        <f>Claim!$B$2</f>
        <v>0</v>
      </c>
      <c r="E3" s="110" t="str">
        <f>TEXT(Claim!$H$2,"MMM YY")</f>
        <v>Jan 00</v>
      </c>
      <c r="F3" s="111">
        <f>Claim!$H$4</f>
        <v>0</v>
      </c>
      <c r="G3" s="111" t="b">
        <f>Claim!$J$1</f>
        <v>0</v>
      </c>
      <c r="H3" s="107" t="str">
        <f>Claim!$A$10</f>
        <v>CalWIN Maintenance &amp; Operations</v>
      </c>
      <c r="I3" s="107" t="str">
        <f>Claim!$A$11</f>
        <v>Consortium/County Personnel</v>
      </c>
      <c r="J3" s="107" t="str">
        <f>Claim!A12</f>
        <v>County Support Staff</v>
      </c>
      <c r="K3" s="107" t="s">
        <v>188</v>
      </c>
      <c r="L3" s="107" t="s">
        <v>31</v>
      </c>
      <c r="M3" s="108">
        <f>Claim!F12</f>
        <v>0</v>
      </c>
    </row>
    <row r="4" spans="1:13" x14ac:dyDescent="0.2">
      <c r="A4" s="109">
        <f>Claim!$B$4</f>
        <v>0</v>
      </c>
      <c r="B4" s="107">
        <f>Claim!$B$6</f>
        <v>0</v>
      </c>
      <c r="C4" s="107">
        <f>Claim!$F$6</f>
        <v>0</v>
      </c>
      <c r="D4" s="107">
        <f>Claim!$B$2</f>
        <v>0</v>
      </c>
      <c r="E4" s="110" t="str">
        <f>TEXT(Claim!$H$2,"MMM YY")</f>
        <v>Jan 00</v>
      </c>
      <c r="F4" s="111">
        <f>Claim!$H$4</f>
        <v>0</v>
      </c>
      <c r="G4" s="111" t="b">
        <f>Claim!$J$1</f>
        <v>0</v>
      </c>
      <c r="H4" s="107" t="str">
        <f>Claim!$A$10</f>
        <v>CalWIN Maintenance &amp; Operations</v>
      </c>
      <c r="I4" s="107" t="str">
        <f>Claim!$A$11</f>
        <v>Consortium/County Personnel</v>
      </c>
      <c r="J4" s="107" t="str">
        <f>Claim!A13</f>
        <v>Consortium Project Team</v>
      </c>
      <c r="K4" s="107" t="s">
        <v>188</v>
      </c>
      <c r="L4" s="107" t="s">
        <v>189</v>
      </c>
      <c r="M4" s="108">
        <f>Claim!F13</f>
        <v>0</v>
      </c>
    </row>
    <row r="5" spans="1:13" x14ac:dyDescent="0.2">
      <c r="A5" s="109">
        <f>Claim!$B$4</f>
        <v>0</v>
      </c>
      <c r="B5" s="107">
        <f>Claim!$B$6</f>
        <v>0</v>
      </c>
      <c r="C5" s="107">
        <f>Claim!$F$6</f>
        <v>0</v>
      </c>
      <c r="D5" s="107">
        <f>Claim!$B$2</f>
        <v>0</v>
      </c>
      <c r="E5" s="110" t="str">
        <f>TEXT(Claim!$H$2,"MMM YY")</f>
        <v>Jan 00</v>
      </c>
      <c r="F5" s="111">
        <f>Claim!$H$4</f>
        <v>0</v>
      </c>
      <c r="G5" s="111" t="b">
        <f>Claim!$J$1</f>
        <v>0</v>
      </c>
      <c r="H5" s="107" t="str">
        <f>Claim!$A$10</f>
        <v>CalWIN Maintenance &amp; Operations</v>
      </c>
      <c r="I5" s="107" t="str">
        <f>Claim!$A$11</f>
        <v>Consortium/County Personnel</v>
      </c>
      <c r="J5" s="107" t="str">
        <f>Claim!A14</f>
        <v>Consortium Management</v>
      </c>
      <c r="K5" s="107" t="s">
        <v>188</v>
      </c>
      <c r="L5" s="107" t="s">
        <v>32</v>
      </c>
      <c r="M5" s="108">
        <f>Claim!F14</f>
        <v>0</v>
      </c>
    </row>
    <row r="6" spans="1:13" x14ac:dyDescent="0.2">
      <c r="A6" s="109">
        <f>Claim!$B$4</f>
        <v>0</v>
      </c>
      <c r="B6" s="107">
        <f>Claim!$B$6</f>
        <v>0</v>
      </c>
      <c r="C6" s="107">
        <f>Claim!$F$6</f>
        <v>0</v>
      </c>
      <c r="D6" s="107">
        <f>Claim!$B$2</f>
        <v>0</v>
      </c>
      <c r="E6" s="110" t="str">
        <f>TEXT(Claim!$H$2,"MMM YY")</f>
        <v>Jan 00</v>
      </c>
      <c r="F6" s="111">
        <f>Claim!$H$4</f>
        <v>0</v>
      </c>
      <c r="G6" s="111" t="b">
        <f>Claim!$J$1</f>
        <v>0</v>
      </c>
      <c r="H6" s="107" t="str">
        <f>Claim!$A$10</f>
        <v>CalWIN Maintenance &amp; Operations</v>
      </c>
      <c r="I6" s="107" t="str">
        <f>Claim!$A$15</f>
        <v>Contractor Services</v>
      </c>
      <c r="J6" s="107" t="str">
        <f>Claim!A16</f>
        <v>Application Maintenance</v>
      </c>
      <c r="K6" s="108" t="s">
        <v>190</v>
      </c>
      <c r="L6" s="107" t="s">
        <v>191</v>
      </c>
      <c r="M6" s="108">
        <f>Claim!F16</f>
        <v>0</v>
      </c>
    </row>
    <row r="7" spans="1:13" x14ac:dyDescent="0.2">
      <c r="A7" s="109">
        <f>Claim!$B$4</f>
        <v>0</v>
      </c>
      <c r="B7" s="107">
        <f>Claim!$B$6</f>
        <v>0</v>
      </c>
      <c r="C7" s="107">
        <f>Claim!$F$6</f>
        <v>0</v>
      </c>
      <c r="D7" s="107">
        <f>Claim!$B$2</f>
        <v>0</v>
      </c>
      <c r="E7" s="110" t="str">
        <f>TEXT(Claim!$H$2,"MMM YY")</f>
        <v>Jan 00</v>
      </c>
      <c r="F7" s="111">
        <f>Claim!$H$4</f>
        <v>0</v>
      </c>
      <c r="G7" s="111" t="b">
        <f>Claim!$J$1</f>
        <v>0</v>
      </c>
      <c r="H7" s="107" t="str">
        <f>Claim!$A$10</f>
        <v>CalWIN Maintenance &amp; Operations</v>
      </c>
      <c r="I7" s="107" t="str">
        <f>Claim!$A$15</f>
        <v>Contractor Services</v>
      </c>
      <c r="J7" s="107" t="str">
        <f>Claim!A17</f>
        <v>Quality Assurance</v>
      </c>
      <c r="K7" s="108" t="s">
        <v>190</v>
      </c>
      <c r="L7" s="107" t="s">
        <v>35</v>
      </c>
      <c r="M7" s="108">
        <f>Claim!F17</f>
        <v>0</v>
      </c>
    </row>
    <row r="8" spans="1:13" x14ac:dyDescent="0.2">
      <c r="A8" s="109">
        <f>Claim!$B$4</f>
        <v>0</v>
      </c>
      <c r="B8" s="107">
        <f>Claim!$B$6</f>
        <v>0</v>
      </c>
      <c r="C8" s="107">
        <f>Claim!$F$6</f>
        <v>0</v>
      </c>
      <c r="D8" s="107">
        <f>Claim!$B$2</f>
        <v>0</v>
      </c>
      <c r="E8" s="110" t="str">
        <f>TEXT(Claim!$H$2,"MMM YY")</f>
        <v>Jan 00</v>
      </c>
      <c r="F8" s="111">
        <f>Claim!$H$4</f>
        <v>0</v>
      </c>
      <c r="G8" s="111" t="b">
        <f>Claim!$J$1</f>
        <v>0</v>
      </c>
      <c r="H8" s="107" t="str">
        <f>Claim!$A$10</f>
        <v>CalWIN Maintenance &amp; Operations</v>
      </c>
      <c r="I8" s="107" t="str">
        <f>Claim!$A$15</f>
        <v>Contractor Services</v>
      </c>
      <c r="J8" s="107" t="str">
        <f>Claim!A18</f>
        <v>Legal</v>
      </c>
      <c r="K8" s="108" t="s">
        <v>190</v>
      </c>
      <c r="L8" s="107" t="s">
        <v>192</v>
      </c>
      <c r="M8" s="108">
        <f>Claim!F18</f>
        <v>0</v>
      </c>
    </row>
    <row r="9" spans="1:13" x14ac:dyDescent="0.2">
      <c r="A9" s="109">
        <f>Claim!$B$4</f>
        <v>0</v>
      </c>
      <c r="B9" s="107">
        <f>Claim!$B$6</f>
        <v>0</v>
      </c>
      <c r="C9" s="107">
        <f>Claim!$F$6</f>
        <v>0</v>
      </c>
      <c r="D9" s="107">
        <f>Claim!$B$2</f>
        <v>0</v>
      </c>
      <c r="E9" s="110" t="str">
        <f>TEXT(Claim!$H$2,"MMM YY")</f>
        <v>Jan 00</v>
      </c>
      <c r="F9" s="111">
        <f>Claim!$H$4</f>
        <v>0</v>
      </c>
      <c r="G9" s="111" t="b">
        <f>Claim!$J$1</f>
        <v>0</v>
      </c>
      <c r="H9" s="107" t="str">
        <f>Claim!$A$10</f>
        <v>CalWIN Maintenance &amp; Operations</v>
      </c>
      <c r="I9" s="107" t="str">
        <f>Claim!$A$19</f>
        <v>Travel</v>
      </c>
      <c r="J9" s="107" t="str">
        <f>Claim!A20</f>
        <v>Travel - County Support Staff</v>
      </c>
      <c r="K9" s="107" t="s">
        <v>193</v>
      </c>
      <c r="L9" s="107" t="s">
        <v>31</v>
      </c>
      <c r="M9" s="108">
        <f>Claim!F20</f>
        <v>0</v>
      </c>
    </row>
    <row r="10" spans="1:13" x14ac:dyDescent="0.2">
      <c r="A10" s="109">
        <f>Claim!$B$4</f>
        <v>0</v>
      </c>
      <c r="B10" s="107">
        <f>Claim!$B$6</f>
        <v>0</v>
      </c>
      <c r="C10" s="107">
        <f>Claim!$F$6</f>
        <v>0</v>
      </c>
      <c r="D10" s="107">
        <f>Claim!$B$2</f>
        <v>0</v>
      </c>
      <c r="E10" s="110" t="str">
        <f>TEXT(Claim!$H$2,"MMM YY")</f>
        <v>Jan 00</v>
      </c>
      <c r="F10" s="111">
        <f>Claim!$H$4</f>
        <v>0</v>
      </c>
      <c r="G10" s="111" t="b">
        <f>Claim!$J$1</f>
        <v>0</v>
      </c>
      <c r="H10" s="107" t="str">
        <f>Claim!$A$10</f>
        <v>CalWIN Maintenance &amp; Operations</v>
      </c>
      <c r="I10" s="107" t="str">
        <f>Claim!$A$19</f>
        <v>Travel</v>
      </c>
      <c r="J10" s="107" t="str">
        <f>Claim!A21</f>
        <v>Travel - Consortium Project Team</v>
      </c>
      <c r="K10" s="107" t="s">
        <v>193</v>
      </c>
      <c r="L10" s="107" t="s">
        <v>189</v>
      </c>
      <c r="M10" s="108">
        <f>Claim!F21</f>
        <v>0</v>
      </c>
    </row>
    <row r="11" spans="1:13" x14ac:dyDescent="0.2">
      <c r="A11" s="109">
        <f>Claim!$B$4</f>
        <v>0</v>
      </c>
      <c r="B11" s="107">
        <f>Claim!$B$6</f>
        <v>0</v>
      </c>
      <c r="C11" s="107">
        <f>Claim!$F$6</f>
        <v>0</v>
      </c>
      <c r="D11" s="107">
        <f>Claim!$B$2</f>
        <v>0</v>
      </c>
      <c r="E11" s="110" t="str">
        <f>TEXT(Claim!$H$2,"MMM YY")</f>
        <v>Jan 00</v>
      </c>
      <c r="F11" s="111">
        <f>Claim!$H$4</f>
        <v>0</v>
      </c>
      <c r="G11" s="111" t="b">
        <f>Claim!$J$1</f>
        <v>0</v>
      </c>
      <c r="H11" s="107" t="str">
        <f>Claim!$A$10</f>
        <v>CalWIN Maintenance &amp; Operations</v>
      </c>
      <c r="I11" s="107" t="str">
        <f>Claim!$A$22</f>
        <v>Production and Operations</v>
      </c>
      <c r="J11" s="107" t="str">
        <f>Claim!A23</f>
        <v>FM&amp;O-Vendor</v>
      </c>
      <c r="K11" s="107" t="s">
        <v>36</v>
      </c>
      <c r="L11" s="107" t="s">
        <v>194</v>
      </c>
      <c r="M11" s="108">
        <f>Claim!F23</f>
        <v>0</v>
      </c>
    </row>
    <row r="12" spans="1:13" x14ac:dyDescent="0.2">
      <c r="A12" s="109">
        <f>Claim!$B$4</f>
        <v>0</v>
      </c>
      <c r="B12" s="107">
        <f>Claim!$B$6</f>
        <v>0</v>
      </c>
      <c r="C12" s="107">
        <f>Claim!$F$6</f>
        <v>0</v>
      </c>
      <c r="D12" s="107">
        <f>Claim!$B$2</f>
        <v>0</v>
      </c>
      <c r="E12" s="110" t="str">
        <f>TEXT(Claim!$H$2,"MMM YY")</f>
        <v>Jan 00</v>
      </c>
      <c r="F12" s="111">
        <f>Claim!$H$4</f>
        <v>0</v>
      </c>
      <c r="G12" s="111" t="b">
        <f>Claim!$J$1</f>
        <v>0</v>
      </c>
      <c r="H12" s="107" t="str">
        <f>Claim!$A$10</f>
        <v>CalWIN Maintenance &amp; Operations</v>
      </c>
      <c r="I12" s="107" t="str">
        <f>Claim!$A$22</f>
        <v>Production and Operations</v>
      </c>
      <c r="J12" s="107" t="str">
        <f>Claim!A24</f>
        <v>FM&amp;O-County</v>
      </c>
      <c r="K12" s="107" t="s">
        <v>36</v>
      </c>
      <c r="L12" s="107" t="s">
        <v>61</v>
      </c>
      <c r="M12" s="108">
        <f>Claim!F24</f>
        <v>0</v>
      </c>
    </row>
    <row r="13" spans="1:13" x14ac:dyDescent="0.2">
      <c r="A13" s="109">
        <f>Claim!$B$4</f>
        <v>0</v>
      </c>
      <c r="B13" s="107">
        <f>Claim!$B$6</f>
        <v>0</v>
      </c>
      <c r="C13" s="107">
        <f>Claim!$F$6</f>
        <v>0</v>
      </c>
      <c r="D13" s="107">
        <f>Claim!$B$2</f>
        <v>0</v>
      </c>
      <c r="E13" s="110" t="str">
        <f>TEXT(Claim!$H$2,"MMM YY")</f>
        <v>Jan 00</v>
      </c>
      <c r="F13" s="111">
        <f>Claim!$H$4</f>
        <v>0</v>
      </c>
      <c r="G13" s="111" t="b">
        <f>Claim!$J$1</f>
        <v>0</v>
      </c>
      <c r="H13" s="107" t="str">
        <f>Claim!$A$10</f>
        <v>CalWIN Maintenance &amp; Operations</v>
      </c>
      <c r="I13" s="107" t="str">
        <f>Claim!$A$22</f>
        <v>Production and Operations</v>
      </c>
      <c r="J13" s="107" t="str">
        <f>Claim!A25</f>
        <v>Print Costs</v>
      </c>
      <c r="K13" s="107" t="s">
        <v>36</v>
      </c>
      <c r="L13" s="107" t="s">
        <v>48</v>
      </c>
      <c r="M13" s="108">
        <f>Claim!F25</f>
        <v>0</v>
      </c>
    </row>
    <row r="14" spans="1:13" x14ac:dyDescent="0.2">
      <c r="A14" s="109">
        <f>Claim!$B$4</f>
        <v>0</v>
      </c>
      <c r="B14" s="107">
        <f>Claim!$B$6</f>
        <v>0</v>
      </c>
      <c r="C14" s="107">
        <f>Claim!$F$6</f>
        <v>0</v>
      </c>
      <c r="D14" s="107">
        <f>Claim!$B$2</f>
        <v>0</v>
      </c>
      <c r="E14" s="110" t="str">
        <f>TEXT(Claim!$H$2,"MMM YY")</f>
        <v>Jan 00</v>
      </c>
      <c r="F14" s="111">
        <f>Claim!$H$4</f>
        <v>0</v>
      </c>
      <c r="G14" s="111" t="b">
        <f>Claim!$J$1</f>
        <v>0</v>
      </c>
      <c r="H14" s="107" t="str">
        <f>Claim!$A$10</f>
        <v>CalWIN Maintenance &amp; Operations</v>
      </c>
      <c r="I14" s="107" t="str">
        <f>Claim!$A$26</f>
        <v>Hardware Maintenance</v>
      </c>
      <c r="J14" s="107" t="str">
        <f>Claim!A27</f>
        <v>Vendor-provided</v>
      </c>
      <c r="K14" s="107" t="s">
        <v>37</v>
      </c>
      <c r="L14" s="107" t="s">
        <v>195</v>
      </c>
      <c r="M14" s="108">
        <f>Claim!F27</f>
        <v>0</v>
      </c>
    </row>
    <row r="15" spans="1:13" x14ac:dyDescent="0.2">
      <c r="A15" s="109">
        <f>Claim!$B$4</f>
        <v>0</v>
      </c>
      <c r="B15" s="107">
        <f>Claim!$B$6</f>
        <v>0</v>
      </c>
      <c r="C15" s="107">
        <f>Claim!$F$6</f>
        <v>0</v>
      </c>
      <c r="D15" s="107">
        <f>Claim!$B$2</f>
        <v>0</v>
      </c>
      <c r="E15" s="110" t="str">
        <f>TEXT(Claim!$H$2,"MMM YY")</f>
        <v>Jan 00</v>
      </c>
      <c r="F15" s="111">
        <f>Claim!$H$4</f>
        <v>0</v>
      </c>
      <c r="G15" s="111" t="b">
        <f>Claim!$J$1</f>
        <v>0</v>
      </c>
      <c r="H15" s="107" t="str">
        <f>Claim!$A$10</f>
        <v>CalWIN Maintenance &amp; Operations</v>
      </c>
      <c r="I15" s="107" t="str">
        <f>Claim!$A$26</f>
        <v>Hardware Maintenance</v>
      </c>
      <c r="J15" s="107" t="str">
        <f>Claim!A28</f>
        <v>County-provided</v>
      </c>
      <c r="K15" s="107" t="s">
        <v>37</v>
      </c>
      <c r="L15" s="107" t="s">
        <v>196</v>
      </c>
      <c r="M15" s="108">
        <f>Claim!F28</f>
        <v>0</v>
      </c>
    </row>
    <row r="16" spans="1:13" x14ac:dyDescent="0.2">
      <c r="A16" s="109">
        <f>Claim!$B$4</f>
        <v>0</v>
      </c>
      <c r="B16" s="107">
        <f>Claim!$B$6</f>
        <v>0</v>
      </c>
      <c r="C16" s="107">
        <f>Claim!$F$6</f>
        <v>0</v>
      </c>
      <c r="D16" s="107">
        <f>Claim!$B$2</f>
        <v>0</v>
      </c>
      <c r="E16" s="110" t="str">
        <f>TEXT(Claim!$H$2,"MMM YY")</f>
        <v>Jan 00</v>
      </c>
      <c r="F16" s="111">
        <f>Claim!$H$4</f>
        <v>0</v>
      </c>
      <c r="G16" s="111" t="b">
        <f>Claim!$J$1</f>
        <v>0</v>
      </c>
      <c r="H16" s="107" t="str">
        <f>Claim!$A$10</f>
        <v>CalWIN Maintenance &amp; Operations</v>
      </c>
      <c r="I16" s="107" t="str">
        <f>Claim!$A$29</f>
        <v>Software Maintenance</v>
      </c>
      <c r="J16" s="107" t="str">
        <f>Claim!A30</f>
        <v>Vendor-provided</v>
      </c>
      <c r="K16" s="107" t="s">
        <v>38</v>
      </c>
      <c r="L16" s="107" t="s">
        <v>195</v>
      </c>
      <c r="M16" s="108">
        <f>Claim!F30</f>
        <v>0</v>
      </c>
    </row>
    <row r="17" spans="1:13" x14ac:dyDescent="0.2">
      <c r="A17" s="109">
        <f>Claim!$B$4</f>
        <v>0</v>
      </c>
      <c r="B17" s="107">
        <f>Claim!$B$6</f>
        <v>0</v>
      </c>
      <c r="C17" s="107">
        <f>Claim!$F$6</f>
        <v>0</v>
      </c>
      <c r="D17" s="107">
        <f>Claim!$B$2</f>
        <v>0</v>
      </c>
      <c r="E17" s="110" t="str">
        <f>TEXT(Claim!$H$2,"MMM YY")</f>
        <v>Jan 00</v>
      </c>
      <c r="F17" s="111">
        <f>Claim!$H$4</f>
        <v>0</v>
      </c>
      <c r="G17" s="111" t="b">
        <f>Claim!$J$1</f>
        <v>0</v>
      </c>
      <c r="H17" s="107" t="str">
        <f>Claim!$A$10</f>
        <v>CalWIN Maintenance &amp; Operations</v>
      </c>
      <c r="I17" s="107" t="str">
        <f>Claim!$A$29</f>
        <v>Software Maintenance</v>
      </c>
      <c r="J17" s="107" t="str">
        <f>Claim!A31</f>
        <v>County-provided</v>
      </c>
      <c r="K17" s="107" t="s">
        <v>38</v>
      </c>
      <c r="L17" s="107" t="s">
        <v>196</v>
      </c>
      <c r="M17" s="108">
        <f>Claim!F31</f>
        <v>0</v>
      </c>
    </row>
    <row r="18" spans="1:13" x14ac:dyDescent="0.2">
      <c r="A18" s="109">
        <f>Claim!$B$4</f>
        <v>0</v>
      </c>
      <c r="B18" s="107">
        <f>Claim!$B$6</f>
        <v>0</v>
      </c>
      <c r="C18" s="107">
        <f>Claim!$F$6</f>
        <v>0</v>
      </c>
      <c r="D18" s="107">
        <f>Claim!$B$2</f>
        <v>0</v>
      </c>
      <c r="E18" s="110" t="str">
        <f>TEXT(Claim!$H$2,"MMM YY")</f>
        <v>Jan 00</v>
      </c>
      <c r="F18" s="111">
        <f>Claim!$H$4</f>
        <v>0</v>
      </c>
      <c r="G18" s="111" t="b">
        <f>Claim!$J$1</f>
        <v>0</v>
      </c>
      <c r="H18" s="107" t="str">
        <f>Claim!$A$10</f>
        <v>CalWIN Maintenance &amp; Operations</v>
      </c>
      <c r="I18" s="107" t="str">
        <f>Claim!$A$32</f>
        <v>Network</v>
      </c>
      <c r="J18" s="107" t="str">
        <f>Claim!A33</f>
        <v>Wide Area Network</v>
      </c>
      <c r="K18" s="107" t="s">
        <v>39</v>
      </c>
      <c r="L18" s="107" t="s">
        <v>40</v>
      </c>
      <c r="M18" s="108">
        <f>Claim!F33</f>
        <v>0</v>
      </c>
    </row>
    <row r="19" spans="1:13" x14ac:dyDescent="0.2">
      <c r="A19" s="109">
        <f>Claim!$B$4</f>
        <v>0</v>
      </c>
      <c r="B19" s="107">
        <f>Claim!$B$6</f>
        <v>0</v>
      </c>
      <c r="C19" s="107">
        <f>Claim!$F$6</f>
        <v>0</v>
      </c>
      <c r="D19" s="107">
        <f>Claim!$B$2</f>
        <v>0</v>
      </c>
      <c r="E19" s="110" t="str">
        <f>TEXT(Claim!$H$2,"MMM YY")</f>
        <v>Jan 00</v>
      </c>
      <c r="F19" s="111">
        <f>Claim!$H$4</f>
        <v>0</v>
      </c>
      <c r="G19" s="111" t="b">
        <f>Claim!$J$1</f>
        <v>0</v>
      </c>
      <c r="H19" s="107" t="str">
        <f>Claim!$A$10</f>
        <v>CalWIN Maintenance &amp; Operations</v>
      </c>
      <c r="I19" s="107" t="str">
        <f>Claim!$A$32</f>
        <v>Network</v>
      </c>
      <c r="J19" s="107" t="str">
        <f>Claim!A34</f>
        <v>Local Area Network</v>
      </c>
      <c r="K19" s="107" t="s">
        <v>39</v>
      </c>
      <c r="L19" s="107" t="s">
        <v>41</v>
      </c>
      <c r="M19" s="108">
        <f>Claim!F34</f>
        <v>0</v>
      </c>
    </row>
    <row r="20" spans="1:13" x14ac:dyDescent="0.2">
      <c r="A20" s="109">
        <f>Claim!$B$4</f>
        <v>0</v>
      </c>
      <c r="B20" s="107">
        <f>Claim!$B$6</f>
        <v>0</v>
      </c>
      <c r="C20" s="107">
        <f>Claim!$F$6</f>
        <v>0</v>
      </c>
      <c r="D20" s="107">
        <f>Claim!$B$2</f>
        <v>0</v>
      </c>
      <c r="E20" s="110" t="str">
        <f>TEXT(Claim!$H$2,"MMM YY")</f>
        <v>Jan 00</v>
      </c>
      <c r="F20" s="111">
        <f>Claim!$H$4</f>
        <v>0</v>
      </c>
      <c r="G20" s="111" t="b">
        <f>Claim!$J$1</f>
        <v>0</v>
      </c>
      <c r="H20" s="112" t="s">
        <v>75</v>
      </c>
      <c r="I20" s="107" t="str">
        <f>Claim!$A$35</f>
        <v xml:space="preserve">CalHEERS M&amp;O </v>
      </c>
      <c r="J20" s="107" t="str">
        <f>Claim!A36</f>
        <v>Consortium/County Personnel</v>
      </c>
      <c r="K20" s="107" t="s">
        <v>188</v>
      </c>
      <c r="L20" s="107" t="s">
        <v>197</v>
      </c>
      <c r="M20" s="108">
        <f>Claim!F36</f>
        <v>0</v>
      </c>
    </row>
    <row r="21" spans="1:13" x14ac:dyDescent="0.2">
      <c r="A21" s="109">
        <f>Claim!$B$4</f>
        <v>0</v>
      </c>
      <c r="B21" s="107">
        <f>Claim!$B$6</f>
        <v>0</v>
      </c>
      <c r="C21" s="107">
        <f>Claim!$F$6</f>
        <v>0</v>
      </c>
      <c r="D21" s="107">
        <f>Claim!$B$2</f>
        <v>0</v>
      </c>
      <c r="E21" s="110" t="str">
        <f>TEXT(Claim!$H$2,"MMM YY")</f>
        <v>Jan 00</v>
      </c>
      <c r="F21" s="111">
        <f>Claim!$H$4</f>
        <v>0</v>
      </c>
      <c r="G21" s="111" t="b">
        <f>Claim!$J$1</f>
        <v>0</v>
      </c>
      <c r="H21" s="112" t="s">
        <v>76</v>
      </c>
      <c r="I21" s="107" t="str">
        <f>Claim!$A$35</f>
        <v xml:space="preserve">CalHEERS M&amp;O </v>
      </c>
      <c r="J21" s="107" t="str">
        <f>Claim!A37</f>
        <v>Application Maintenance</v>
      </c>
      <c r="K21" s="108" t="s">
        <v>190</v>
      </c>
      <c r="L21" s="107" t="s">
        <v>198</v>
      </c>
      <c r="M21" s="108">
        <f>Claim!F37</f>
        <v>0</v>
      </c>
    </row>
    <row r="22" spans="1:13" x14ac:dyDescent="0.2">
      <c r="A22" s="109">
        <f>Claim!$B$4</f>
        <v>0</v>
      </c>
      <c r="B22" s="107">
        <f>Claim!$B$6</f>
        <v>0</v>
      </c>
      <c r="C22" s="107">
        <f>Claim!$F$6</f>
        <v>0</v>
      </c>
      <c r="D22" s="107">
        <f>Claim!$B$2</f>
        <v>0</v>
      </c>
      <c r="E22" s="110" t="str">
        <f>TEXT(Claim!$H$2,"MMM YY")</f>
        <v>Jan 00</v>
      </c>
      <c r="F22" s="111">
        <f>Claim!$H$4</f>
        <v>0</v>
      </c>
      <c r="G22" s="111" t="b">
        <f>Claim!$J$1</f>
        <v>0</v>
      </c>
      <c r="H22" s="112" t="s">
        <v>75</v>
      </c>
      <c r="I22" s="107" t="str">
        <f>Claim!$A$35</f>
        <v xml:space="preserve">CalHEERS M&amp;O </v>
      </c>
      <c r="J22" s="107" t="str">
        <f>Claim!A38</f>
        <v>Quality Assurance</v>
      </c>
      <c r="K22" s="108" t="s">
        <v>190</v>
      </c>
      <c r="L22" s="107" t="s">
        <v>199</v>
      </c>
      <c r="M22" s="108">
        <f>Claim!F38</f>
        <v>0</v>
      </c>
    </row>
    <row r="23" spans="1:13" x14ac:dyDescent="0.2">
      <c r="A23" s="109">
        <f>Claim!$B$4</f>
        <v>0</v>
      </c>
      <c r="B23" s="107">
        <f>Claim!$B$6</f>
        <v>0</v>
      </c>
      <c r="C23" s="107">
        <f>Claim!$F$6</f>
        <v>0</v>
      </c>
      <c r="D23" s="107">
        <f>Claim!$B$2</f>
        <v>0</v>
      </c>
      <c r="E23" s="110" t="str">
        <f>TEXT(Claim!$H$2,"MMM YY")</f>
        <v>Jan 00</v>
      </c>
      <c r="F23" s="111">
        <f>Claim!$H$4</f>
        <v>0</v>
      </c>
      <c r="G23" s="111" t="b">
        <f>Claim!$J$1</f>
        <v>0</v>
      </c>
      <c r="H23" s="112" t="s">
        <v>75</v>
      </c>
      <c r="I23" s="107" t="str">
        <f>Claim!$A$35</f>
        <v xml:space="preserve">CalHEERS M&amp;O </v>
      </c>
      <c r="J23" s="107" t="str">
        <f>Claim!A39</f>
        <v>FM&amp;O</v>
      </c>
      <c r="K23" s="107" t="s">
        <v>36</v>
      </c>
      <c r="L23" s="107" t="s">
        <v>200</v>
      </c>
      <c r="M23" s="108">
        <f>Claim!F39</f>
        <v>0</v>
      </c>
    </row>
    <row r="24" spans="1:13" x14ac:dyDescent="0.2">
      <c r="A24" s="109">
        <f>Claim!$B$4</f>
        <v>0</v>
      </c>
      <c r="B24" s="107">
        <f>Claim!$B$6</f>
        <v>0</v>
      </c>
      <c r="C24" s="107">
        <f>Claim!$F$6</f>
        <v>0</v>
      </c>
      <c r="D24" s="107">
        <f>Claim!$B$2</f>
        <v>0</v>
      </c>
      <c r="E24" s="110" t="str">
        <f>TEXT(Claim!$H$2,"MMM YY")</f>
        <v>Jan 00</v>
      </c>
      <c r="F24" s="111">
        <f>Claim!$H$4</f>
        <v>0</v>
      </c>
      <c r="G24" s="111" t="b">
        <f>Claim!$J$1</f>
        <v>0</v>
      </c>
      <c r="H24" s="107" t="str">
        <f>Claim!$A$40</f>
        <v>CalHEERS CSCN Expansion</v>
      </c>
      <c r="I24" s="107" t="str">
        <f>Claim!$A$40</f>
        <v>CalHEERS CSCN Expansion</v>
      </c>
      <c r="J24" s="107" t="str">
        <f>Claim!A41</f>
        <v>Consortium/County Personnel</v>
      </c>
      <c r="K24" s="107" t="s">
        <v>188</v>
      </c>
      <c r="L24" s="107" t="s">
        <v>201</v>
      </c>
      <c r="M24" s="108">
        <f>Claim!F41</f>
        <v>0</v>
      </c>
    </row>
    <row r="25" spans="1:13" x14ac:dyDescent="0.2">
      <c r="A25" s="109">
        <f>Claim!$B$4</f>
        <v>0</v>
      </c>
      <c r="B25" s="107">
        <f>Claim!$B$6</f>
        <v>0</v>
      </c>
      <c r="C25" s="107">
        <f>Claim!$F$6</f>
        <v>0</v>
      </c>
      <c r="D25" s="107">
        <f>Claim!$B$2</f>
        <v>0</v>
      </c>
      <c r="E25" s="110" t="str">
        <f>TEXT(Claim!$H$2,"MMM YY")</f>
        <v>Jan 00</v>
      </c>
      <c r="F25" s="111">
        <f>Claim!$H$4</f>
        <v>0</v>
      </c>
      <c r="G25" s="111" t="b">
        <f>Claim!$J$1</f>
        <v>0</v>
      </c>
      <c r="H25" s="107" t="str">
        <f>Claim!$A$40</f>
        <v>CalHEERS CSCN Expansion</v>
      </c>
      <c r="I25" s="107" t="str">
        <f>Claim!$A$40</f>
        <v>CalHEERS CSCN Expansion</v>
      </c>
      <c r="J25" s="107" t="str">
        <f>Claim!A42</f>
        <v>Quality Assurance</v>
      </c>
      <c r="K25" s="108" t="s">
        <v>190</v>
      </c>
      <c r="L25" s="107" t="s">
        <v>202</v>
      </c>
      <c r="M25" s="108">
        <f>Claim!F42</f>
        <v>0</v>
      </c>
    </row>
    <row r="26" spans="1:13" x14ac:dyDescent="0.2">
      <c r="A26" s="109">
        <f>Claim!$B$4</f>
        <v>0</v>
      </c>
      <c r="B26" s="107">
        <f>Claim!$B$6</f>
        <v>0</v>
      </c>
      <c r="C26" s="107">
        <f>Claim!$F$6</f>
        <v>0</v>
      </c>
      <c r="D26" s="107">
        <f>Claim!$B$2</f>
        <v>0</v>
      </c>
      <c r="E26" s="110" t="str">
        <f>TEXT(Claim!$H$2,"MMM YY")</f>
        <v>Jan 00</v>
      </c>
      <c r="F26" s="111">
        <f>Claim!$H$4</f>
        <v>0</v>
      </c>
      <c r="G26" s="111" t="b">
        <f>Claim!$J$1</f>
        <v>0</v>
      </c>
      <c r="H26" s="107" t="str">
        <f>Claim!$A$40</f>
        <v>CalHEERS CSCN Expansion</v>
      </c>
      <c r="I26" s="107" t="str">
        <f>Claim!$A$40</f>
        <v>CalHEERS CSCN Expansion</v>
      </c>
      <c r="J26" s="107" t="str">
        <f>Claim!A43</f>
        <v>Application Maintenance</v>
      </c>
      <c r="K26" s="108" t="s">
        <v>190</v>
      </c>
      <c r="L26" s="107" t="s">
        <v>203</v>
      </c>
      <c r="M26" s="108">
        <f>Claim!F43</f>
        <v>0</v>
      </c>
    </row>
    <row r="27" spans="1:13" x14ac:dyDescent="0.2">
      <c r="A27" s="109">
        <f>Claim!$B$4</f>
        <v>0</v>
      </c>
      <c r="B27" s="107">
        <f>Claim!$B$6</f>
        <v>0</v>
      </c>
      <c r="C27" s="107">
        <f>Claim!$F$6</f>
        <v>0</v>
      </c>
      <c r="D27" s="107">
        <f>Claim!$B$2</f>
        <v>0</v>
      </c>
      <c r="E27" s="110" t="str">
        <f>TEXT(Claim!$H$2,"MMM YY")</f>
        <v>Jan 00</v>
      </c>
      <c r="F27" s="111">
        <f>Claim!$H$4</f>
        <v>0</v>
      </c>
      <c r="G27" s="111" t="b">
        <f>Claim!$J$1</f>
        <v>0</v>
      </c>
      <c r="H27" s="107" t="str">
        <f>Claim!$A$40</f>
        <v>CalHEERS CSCN Expansion</v>
      </c>
      <c r="I27" s="107" t="str">
        <f>Claim!$A$40</f>
        <v>CalHEERS CSCN Expansion</v>
      </c>
      <c r="J27" s="107" t="str">
        <f>Claim!A44</f>
        <v>Production and Operations</v>
      </c>
      <c r="K27" s="107" t="s">
        <v>36</v>
      </c>
      <c r="L27" s="107" t="s">
        <v>204</v>
      </c>
      <c r="M27" s="108">
        <f>Claim!F44</f>
        <v>0</v>
      </c>
    </row>
    <row r="28" spans="1:13" x14ac:dyDescent="0.2">
      <c r="A28" s="109">
        <f>Claim!$B$4</f>
        <v>0</v>
      </c>
      <c r="B28" s="107">
        <f>Claim!$B$6</f>
        <v>0</v>
      </c>
      <c r="C28" s="107">
        <f>Claim!$F$6</f>
        <v>0</v>
      </c>
      <c r="D28" s="107">
        <f>Claim!$B$2</f>
        <v>0</v>
      </c>
      <c r="E28" s="110" t="str">
        <f>TEXT(Claim!$H$2,"MMM YY")</f>
        <v>Jan 00</v>
      </c>
      <c r="F28" s="111">
        <f>Claim!$H$4</f>
        <v>0</v>
      </c>
      <c r="G28" s="111" t="b">
        <f>Claim!$J$1</f>
        <v>0</v>
      </c>
      <c r="H28" s="107" t="str">
        <f>Claim!$A$40</f>
        <v>CalHEERS CSCN Expansion</v>
      </c>
      <c r="I28" s="107" t="str">
        <f>Claim!$A$40</f>
        <v>CalHEERS CSCN Expansion</v>
      </c>
      <c r="J28" s="107" t="str">
        <f>Claim!A45</f>
        <v>Software Maintenance</v>
      </c>
      <c r="K28" s="107" t="s">
        <v>38</v>
      </c>
      <c r="L28" s="107" t="s">
        <v>205</v>
      </c>
      <c r="M28" s="108">
        <f>Claim!F45</f>
        <v>0</v>
      </c>
    </row>
    <row r="29" spans="1:13" x14ac:dyDescent="0.2">
      <c r="A29" s="109">
        <f>Claim!$B$4</f>
        <v>0</v>
      </c>
      <c r="B29" s="107">
        <f>Claim!$B$6</f>
        <v>0</v>
      </c>
      <c r="C29" s="107">
        <f>Claim!$F$6</f>
        <v>0</v>
      </c>
      <c r="D29" s="107">
        <f>Claim!$B$2</f>
        <v>0</v>
      </c>
      <c r="E29" s="110" t="str">
        <f>TEXT(Claim!$H$2,"MMM YY")</f>
        <v>Jan 00</v>
      </c>
      <c r="F29" s="111">
        <f>Claim!$H$4</f>
        <v>0</v>
      </c>
      <c r="G29" s="111" t="b">
        <f>Claim!$J$1</f>
        <v>0</v>
      </c>
      <c r="H29" s="107" t="str">
        <f>Claim!$A$40</f>
        <v>CalHEERS CSCN Expansion</v>
      </c>
      <c r="I29" s="107" t="str">
        <f>Claim!$A$40</f>
        <v>CalHEERS CSCN Expansion</v>
      </c>
      <c r="J29" s="107" t="str">
        <f>Claim!A46</f>
        <v>Network</v>
      </c>
      <c r="K29" s="107" t="s">
        <v>39</v>
      </c>
      <c r="L29" s="107" t="s">
        <v>206</v>
      </c>
      <c r="M29" s="108">
        <f>Claim!F46</f>
        <v>0</v>
      </c>
    </row>
  </sheetData>
  <sheetProtection algorithmName="SHA-512" hashValue="1cbI98s6fqfe0jS1H5NXyGZ+wIdvBiMjqqe5OXRhKXRNuWGILiKUYSbjrvqVpRtM7T068uFPnmg91byOkJGJXg==" saltValue="/h+txag/yF9Mf1smeasJMA=="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D1A55-A95B-49FD-9F8C-8DF271A0F47F}">
  <sheetPr codeName="Sheet2"/>
  <dimension ref="A1:A20"/>
  <sheetViews>
    <sheetView workbookViewId="0">
      <selection sqref="A1:XFD1048576"/>
    </sheetView>
  </sheetViews>
  <sheetFormatPr defaultRowHeight="12.75" x14ac:dyDescent="0.2"/>
  <cols>
    <col min="1" max="1" width="23.140625" style="45" customWidth="1"/>
    <col min="2" max="16384" width="9.140625" style="45"/>
  </cols>
  <sheetData>
    <row r="1" spans="1:1" x14ac:dyDescent="0.2">
      <c r="A1" s="46" t="s">
        <v>78</v>
      </c>
    </row>
    <row r="2" spans="1:1" x14ac:dyDescent="0.2">
      <c r="A2" s="45" t="s">
        <v>207</v>
      </c>
    </row>
    <row r="3" spans="1:1" x14ac:dyDescent="0.2">
      <c r="A3" s="45" t="s">
        <v>79</v>
      </c>
    </row>
    <row r="4" spans="1:1" x14ac:dyDescent="0.2">
      <c r="A4" s="45" t="s">
        <v>80</v>
      </c>
    </row>
    <row r="5" spans="1:1" x14ac:dyDescent="0.2">
      <c r="A5" s="45" t="s">
        <v>81</v>
      </c>
    </row>
    <row r="6" spans="1:1" x14ac:dyDescent="0.2">
      <c r="A6" s="45" t="s">
        <v>82</v>
      </c>
    </row>
    <row r="7" spans="1:1" x14ac:dyDescent="0.2">
      <c r="A7" s="45" t="s">
        <v>83</v>
      </c>
    </row>
    <row r="8" spans="1:1" x14ac:dyDescent="0.2">
      <c r="A8" s="45" t="s">
        <v>84</v>
      </c>
    </row>
    <row r="9" spans="1:1" x14ac:dyDescent="0.2">
      <c r="A9" s="45" t="s">
        <v>85</v>
      </c>
    </row>
    <row r="10" spans="1:1" x14ac:dyDescent="0.2">
      <c r="A10" s="45" t="s">
        <v>86</v>
      </c>
    </row>
    <row r="11" spans="1:1" x14ac:dyDescent="0.2">
      <c r="A11" s="45" t="s">
        <v>87</v>
      </c>
    </row>
    <row r="12" spans="1:1" x14ac:dyDescent="0.2">
      <c r="A12" s="45" t="s">
        <v>88</v>
      </c>
    </row>
    <row r="13" spans="1:1" x14ac:dyDescent="0.2">
      <c r="A13" s="45" t="s">
        <v>89</v>
      </c>
    </row>
    <row r="14" spans="1:1" x14ac:dyDescent="0.2">
      <c r="A14" s="45" t="s">
        <v>90</v>
      </c>
    </row>
    <row r="15" spans="1:1" x14ac:dyDescent="0.2">
      <c r="A15" s="45" t="s">
        <v>91</v>
      </c>
    </row>
    <row r="16" spans="1:1" x14ac:dyDescent="0.2">
      <c r="A16" s="45" t="s">
        <v>92</v>
      </c>
    </row>
    <row r="17" spans="1:1" x14ac:dyDescent="0.2">
      <c r="A17" s="45" t="s">
        <v>93</v>
      </c>
    </row>
    <row r="18" spans="1:1" x14ac:dyDescent="0.2">
      <c r="A18" s="45" t="s">
        <v>94</v>
      </c>
    </row>
    <row r="19" spans="1:1" x14ac:dyDescent="0.2">
      <c r="A19" s="45" t="s">
        <v>95</v>
      </c>
    </row>
    <row r="20" spans="1:1" x14ac:dyDescent="0.2">
      <c r="A20" s="45" t="s">
        <v>96</v>
      </c>
    </row>
  </sheetData>
  <sheetProtection algorithmName="SHA-512" hashValue="dQWy2TJJzge18kYiG8eQZtX2L/v0lWqn6x/na20TK1bg8grrAacC4we2iYJSmo1sPs07nukfJQLTFyCv/Zf8yw==" saltValue="CXWvPZvW4TW79ScaQDkH7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Claim</vt:lpstr>
      <vt:lpstr>SFY 2021-22 CAP</vt:lpstr>
      <vt:lpstr>CalWIN Line Item Descriptions</vt:lpstr>
      <vt:lpstr>Internal Data</vt:lpstr>
      <vt:lpstr>Upload Data</vt:lpstr>
      <vt:lpstr>County List</vt:lpstr>
      <vt:lpstr>'CalWIN Line Item Descriptions'!Print_Area</vt:lpstr>
      <vt:lpstr>Claim!Print_Area</vt:lpstr>
      <vt:lpstr>'Internal Data'!Print_Area</vt:lpstr>
      <vt:lpstr>'SFY 2021-22 CAP'!Print_Area</vt:lpstr>
      <vt:lpstr>'CalWIN Line Item Descriptions'!Print_Titles</vt:lpstr>
      <vt:lpstr>'SFY 2021-22 CAP'!Print_Titles</vt:lpstr>
    </vt:vector>
  </TitlesOfParts>
  <Company>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dc:creator>
  <cp:lastModifiedBy>Drohan, Stacey</cp:lastModifiedBy>
  <cp:lastPrinted>2021-08-27T20:35:52Z</cp:lastPrinted>
  <dcterms:created xsi:type="dcterms:W3CDTF">1999-09-22T16:05:10Z</dcterms:created>
  <dcterms:modified xsi:type="dcterms:W3CDTF">2021-08-27T20:36:04Z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partment">
    <vt:lpwstr>='county actuals $a$1</vt:lpwstr>
  </property>
</Properties>
</file>