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office.accenture.com/personal/robert_tabor_accenture_com/Documents/Desktop/CalSAWS/AA LRS CalSAWS Contract Documents/Amendment 29 Ex U DDISOR W Z13 AC15 Sch7/Amendment 29 March 2022/For Holly Review/"/>
    </mc:Choice>
  </mc:AlternateContent>
  <xr:revisionPtr revIDLastSave="0" documentId="8_{4B79F789-A132-47EB-8F63-4932F74E54E0}" xr6:coauthVersionLast="47" xr6:coauthVersionMax="47" xr10:uidLastSave="{00000000-0000-0000-0000-000000000000}"/>
  <bookViews>
    <workbookView xWindow="32070" yWindow="2625" windowWidth="21600" windowHeight="12735" tabRatio="462" xr2:uid="{00000000-000D-0000-FFFF-FFFF00000000}"/>
  </bookViews>
  <sheets>
    <sheet name="Prod Ops Charges" sheetId="3" r:id="rId1"/>
    <sheet name="PO Categories" sheetId="4" state="hidden" r:id="rId2"/>
    <sheet name="C-IV RCC Counts" sheetId="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1000___Project_Management" localSheetId="0">#REF!</definedName>
    <definedName name="_1000___Project_Management">#REF!</definedName>
    <definedName name="_1100__Project_Initiation" localSheetId="0">#REF!</definedName>
    <definedName name="_1100__Project_Initiation">#REF!</definedName>
    <definedName name="_1200__Confirm_Project_Expectations" localSheetId="0">#REF!</definedName>
    <definedName name="_1200__Confirm_Project_Expectations">#REF!</definedName>
    <definedName name="_1300__Project_Management_Processes" localSheetId="0">#REF!</definedName>
    <definedName name="_1300__Project_Management_Processes">#REF!</definedName>
    <definedName name="_1400__Status_Meetings" localSheetId="0">#REF!</definedName>
    <definedName name="_1400__Status_Meetings">#REF!</definedName>
    <definedName name="_1500_Change_Management" localSheetId="0">#REF!</definedName>
    <definedName name="_1500_Change_Management">#REF!</definedName>
    <definedName name="_1600_Planning" localSheetId="0">#REF!</definedName>
    <definedName name="_1600_Planning">#REF!</definedName>
    <definedName name="_1700__CQMA" localSheetId="0">#REF!</definedName>
    <definedName name="_1700__CQMA">#REF!</definedName>
    <definedName name="_1800__Certification_Support" localSheetId="0">#REF!</definedName>
    <definedName name="_1800__Certification_Support">#REF!</definedName>
    <definedName name="_1900__Project_Management_for_Tasks" localSheetId="0">#REF!</definedName>
    <definedName name="_1900__Project_Management_for_Tasks">#REF!</definedName>
    <definedName name="_2000__Site_Preparation" localSheetId="0">#REF!</definedName>
    <definedName name="_2000__Site_Preparation">#REF!</definedName>
    <definedName name="_3000__Telecommunications_Design___Install" localSheetId="0">#REF!</definedName>
    <definedName name="_3000__Telecommunications_Design___Install">#REF!</definedName>
    <definedName name="_4000__System_Design_Development_Methodology" localSheetId="0">#REF!</definedName>
    <definedName name="_4000__System_Design_Development_Methodology">#REF!</definedName>
    <definedName name="_4100_Analysis" localSheetId="0">#REF!</definedName>
    <definedName name="_4100_Analysis">#REF!</definedName>
    <definedName name="_4200__Technical_Architecture" localSheetId="0">#REF!</definedName>
    <definedName name="_4200__Technical_Architecture">#REF!</definedName>
    <definedName name="_4300__Release_1" localSheetId="0">#REF!</definedName>
    <definedName name="_4300__Release_1">#REF!</definedName>
    <definedName name="_4400__Release_2" localSheetId="0">#REF!</definedName>
    <definedName name="_4400__Release_2">#REF!</definedName>
    <definedName name="_4500__Release_3" localSheetId="0">#REF!</definedName>
    <definedName name="_4500__Release_3">#REF!</definedName>
    <definedName name="_4600__Release_4" localSheetId="0">#REF!</definedName>
    <definedName name="_4600__Release_4">#REF!</definedName>
    <definedName name="_5000__Training" localSheetId="0">#REF!</definedName>
    <definedName name="_5000__Training">#REF!</definedName>
    <definedName name="_5100___Analysis" localSheetId="0">#REF!</definedName>
    <definedName name="_5100___Analysis">#REF!</definedName>
    <definedName name="_5200___Release_1" localSheetId="0">#REF!</definedName>
    <definedName name="_5200___Release_1">#REF!</definedName>
    <definedName name="_5300___Release_2" localSheetId="0">#REF!</definedName>
    <definedName name="_5300___Release_2">#REF!</definedName>
    <definedName name="_5400___Release_3" localSheetId="0">#REF!</definedName>
    <definedName name="_5400___Release_3">#REF!</definedName>
    <definedName name="_5500___Release_4" localSheetId="0">#REF!</definedName>
    <definedName name="_5500___Release_4">#REF!</definedName>
    <definedName name="_6000__Conversion" localSheetId="0">#REF!</definedName>
    <definedName name="_6000__Conversion">#REF!</definedName>
    <definedName name="_7000__Implementation" localSheetId="0">#REF!</definedName>
    <definedName name="_7000__Implementation">#REF!</definedName>
    <definedName name="_7110__Release_1_Pilot" localSheetId="0">#REF!</definedName>
    <definedName name="_7110__Release_1_Pilot">#REF!</definedName>
    <definedName name="_7120__Release_1_Consortium_Wide" localSheetId="0">#REF!</definedName>
    <definedName name="_7120__Release_1_Consortium_Wide">#REF!</definedName>
    <definedName name="_7210__Release_2_Pilot" localSheetId="0">#REF!</definedName>
    <definedName name="_7210__Release_2_Pilot">#REF!</definedName>
    <definedName name="_7220__Release_2_Consortium_Wide" localSheetId="0">#REF!</definedName>
    <definedName name="_7220__Release_2_Consortium_Wide">#REF!</definedName>
    <definedName name="_7310__Release_3_Pilot" localSheetId="0">#REF!</definedName>
    <definedName name="_7310__Release_3_Pilot">#REF!</definedName>
    <definedName name="_7320__Release_3_Consortium_Wide" localSheetId="0">#REF!</definedName>
    <definedName name="_7320__Release_3_Consortium_Wide">#REF!</definedName>
    <definedName name="_7400__Release_4_Consortium_Wide" localSheetId="0">#REF!</definedName>
    <definedName name="_7400__Release_4_Consortium_Wide">#REF!</definedName>
    <definedName name="_8.1__Service_Operations_Stage" localSheetId="0">#REF!</definedName>
    <definedName name="_8.1__Service_Operations_Stage">#REF!</definedName>
    <definedName name="_8000___Maintenance___Operation_Support" localSheetId="0">#REF!</definedName>
    <definedName name="_8000___Maintenance___Operation_Support">#REF!</definedName>
    <definedName name="_8000x__Alternative_Maintenance___Operations_Support" localSheetId="0">#REF!</definedName>
    <definedName name="_8000x__Alternative_Maintenance___Operations_Support">#REF!</definedName>
    <definedName name="_xlnm._FilterDatabase" localSheetId="0" hidden="1">'Prod Ops Charges'!$A$4:$CH$245</definedName>
    <definedName name="Accenture_Rate" localSheetId="0">#REF!</definedName>
    <definedName name="Accenture_Rate">#REF!</definedName>
    <definedName name="AllKits" localSheetId="0">#REF!</definedName>
    <definedName name="AllKits">#REF!</definedName>
    <definedName name="Allocation_DB" localSheetId="0">#REF!</definedName>
    <definedName name="Allocation_DB">#REF!</definedName>
    <definedName name="Allocation_Resource" localSheetId="0">#REF!</definedName>
    <definedName name="Allocation_Resource">#REF!</definedName>
    <definedName name="BA">'[1]3. Tasks'!$L$41</definedName>
    <definedName name="Batch_AT_Factor" localSheetId="0">#REF!</definedName>
    <definedName name="Batch_AT_Factor">#REF!</definedName>
    <definedName name="Batch_DAO_Factor" localSheetId="0">#REF!</definedName>
    <definedName name="Batch_DAO_Factor">#REF!</definedName>
    <definedName name="Batch_VBean_Factor" localSheetId="0">#REF!</definedName>
    <definedName name="Batch_VBean_Factor">#REF!</definedName>
    <definedName name="BDlist" localSheetId="0">#REF!</definedName>
    <definedName name="BDlist">#REF!</definedName>
    <definedName name="BillRate">'[2]5. Tasks'!$H$36</definedName>
    <definedName name="BuildPct" localSheetId="0">#REF!</definedName>
    <definedName name="BuildPct">#REF!</definedName>
    <definedName name="Category" localSheetId="0">#REF!</definedName>
    <definedName name="Category">#REF!</definedName>
    <definedName name="Del_Allocation_DB" localSheetId="0">#REF!</definedName>
    <definedName name="Del_Allocation_DB">#REF!</definedName>
    <definedName name="Dev_Alloc_DB" localSheetId="0">#REF!</definedName>
    <definedName name="Dev_Alloc_DB">#REF!</definedName>
    <definedName name="DifAT" localSheetId="0">#REF!</definedName>
    <definedName name="DifAT">#REF!</definedName>
    <definedName name="DifBatch" localSheetId="0">#REF!</definedName>
    <definedName name="DifBatch">#REF!</definedName>
    <definedName name="DifChg" localSheetId="0">#REF!</definedName>
    <definedName name="DifChg">#REF!</definedName>
    <definedName name="DifCommon" localSheetId="0">#REF!</definedName>
    <definedName name="DifCommon">#REF!</definedName>
    <definedName name="DifConv" localSheetId="0">#REF!</definedName>
    <definedName name="DifConv">#REF!</definedName>
    <definedName name="DifDAO" localSheetId="0">#REF!</definedName>
    <definedName name="DifDAO">#REF!</definedName>
    <definedName name="DifEJB" localSheetId="0">#REF!</definedName>
    <definedName name="DifEJB">#REF!</definedName>
    <definedName name="DiffChg" localSheetId="0">#REF!</definedName>
    <definedName name="DiffChg">#REF!</definedName>
    <definedName name="DiffDAO" localSheetId="0">#REF!</definedName>
    <definedName name="DiffDAO">#REF!</definedName>
    <definedName name="DifForm" localSheetId="0">#REF!</definedName>
    <definedName name="DifForm">#REF!</definedName>
    <definedName name="DifJSP" localSheetId="0">#REF!</definedName>
    <definedName name="DifJSP">#REF!</definedName>
    <definedName name="DifRpt" localSheetId="0">#REF!</definedName>
    <definedName name="DifRpt">#REF!</definedName>
    <definedName name="DifRule" localSheetId="0">#REF!</definedName>
    <definedName name="DifRule">#REF!</definedName>
    <definedName name="DifVBean" localSheetId="0">#REF!</definedName>
    <definedName name="DifVBean">#REF!</definedName>
    <definedName name="DS3_Install">[3]LoE!#REF!</definedName>
    <definedName name="DS3_Recurring_Cost">[3]LoE!#REF!</definedName>
    <definedName name="DSL_Install">[3]LoE!#REF!</definedName>
    <definedName name="DSL_Recurring_Cost">[3]LoE!#REF!</definedName>
    <definedName name="EasyAT" localSheetId="0">#REF!</definedName>
    <definedName name="EasyAT">#REF!</definedName>
    <definedName name="EasyBatch" localSheetId="0">#REF!</definedName>
    <definedName name="EasyBatch">#REF!</definedName>
    <definedName name="EasyChg" localSheetId="0">#REF!</definedName>
    <definedName name="EasyChg">#REF!</definedName>
    <definedName name="EasyCommon" localSheetId="0">#REF!</definedName>
    <definedName name="EasyCommon">#REF!</definedName>
    <definedName name="EasyConv" localSheetId="0">#REF!</definedName>
    <definedName name="EasyConv">#REF!</definedName>
    <definedName name="EasyDAO" localSheetId="0">#REF!</definedName>
    <definedName name="EasyDAO">#REF!</definedName>
    <definedName name="EasyEJB" localSheetId="0">#REF!</definedName>
    <definedName name="EasyEJB">#REF!</definedName>
    <definedName name="EasyForm" localSheetId="0">#REF!</definedName>
    <definedName name="EasyForm">#REF!</definedName>
    <definedName name="EasyJSP" localSheetId="0">#REF!</definedName>
    <definedName name="EasyJSP">#REF!</definedName>
    <definedName name="EasyRpt" localSheetId="0">#REF!</definedName>
    <definedName name="EasyRpt">#REF!</definedName>
    <definedName name="EasyRule" localSheetId="0">#REF!</definedName>
    <definedName name="EasyRule">#REF!</definedName>
    <definedName name="EasyVBean" localSheetId="0">#REF!</definedName>
    <definedName name="EasyVBean">#REF!</definedName>
    <definedName name="Exhibit_A_DB" localSheetId="0">#REF!</definedName>
    <definedName name="Exhibit_A_DB">#REF!</definedName>
    <definedName name="fe" localSheetId="0">#REF!</definedName>
    <definedName name="fe">#REF!</definedName>
    <definedName name="Form_AT_Factor" localSheetId="0">#REF!</definedName>
    <definedName name="Form_AT_Factor">#REF!</definedName>
    <definedName name="Form_DAO_Factor" localSheetId="0">#REF!</definedName>
    <definedName name="Form_DAO_Factor">#REF!</definedName>
    <definedName name="FTE_Days_Per_Month">'[4]B Tasks and Deliv''s'!#REF!</definedName>
    <definedName name="IAPDU" localSheetId="0">#REF!</definedName>
    <definedName name="IAPDU">#REF!</definedName>
    <definedName name="ICRECON">'[5]Monthly Detail'!#REF!</definedName>
    <definedName name="INDIRECT">'[5]Monthly Detail'!#REF!</definedName>
    <definedName name="Itemized_Software_Description">[6]Sheet3!$D$1:$D$16</definedName>
    <definedName name="JSP_AT_Factor" localSheetId="0">#REF!</definedName>
    <definedName name="JSP_AT_Factor">#REF!</definedName>
    <definedName name="JSP_Conv_Factor" localSheetId="0">#REF!</definedName>
    <definedName name="JSP_Conv_Factor">#REF!</definedName>
    <definedName name="JSP_DAO_Factor" localSheetId="0">#REF!</definedName>
    <definedName name="JSP_DAO_Factor">#REF!</definedName>
    <definedName name="JSP_EJB_Factor" localSheetId="0">#REF!</definedName>
    <definedName name="JSP_EJB_Factor">#REF!</definedName>
    <definedName name="JSP_VBean_Factor" localSheetId="0">#REF!</definedName>
    <definedName name="JSP_VBean_Factor">#REF!</definedName>
    <definedName name="MedAT" localSheetId="0">#REF!</definedName>
    <definedName name="MedAT">#REF!</definedName>
    <definedName name="MedBatch" localSheetId="0">#REF!</definedName>
    <definedName name="MedBatch">#REF!</definedName>
    <definedName name="MedChg" localSheetId="0">#REF!</definedName>
    <definedName name="MedChg">#REF!</definedName>
    <definedName name="MedCommon" localSheetId="0">#REF!</definedName>
    <definedName name="MedCommon">#REF!</definedName>
    <definedName name="MedConv" localSheetId="0">#REF!</definedName>
    <definedName name="MedConv">#REF!</definedName>
    <definedName name="MedDAO" localSheetId="0">#REF!</definedName>
    <definedName name="MedDAO">#REF!</definedName>
    <definedName name="MedEJB" localSheetId="0">#REF!</definedName>
    <definedName name="MedEJB">#REF!</definedName>
    <definedName name="MedForm" localSheetId="0">#REF!</definedName>
    <definedName name="MedForm">#REF!</definedName>
    <definedName name="MedJSP" localSheetId="0">#REF!</definedName>
    <definedName name="MedJSP">#REF!</definedName>
    <definedName name="MedRpt" localSheetId="0">#REF!</definedName>
    <definedName name="MedRpt">#REF!</definedName>
    <definedName name="MedRule" localSheetId="0">#REF!</definedName>
    <definedName name="MedRule">#REF!</definedName>
    <definedName name="MedVBean" localSheetId="0">#REF!</definedName>
    <definedName name="MedVBean">#REF!</definedName>
    <definedName name="MONTHSUM" localSheetId="0">'[5]Monthly Detail'!#REF!</definedName>
    <definedName name="MONTHSUM">'[5]Monthly Detail'!#REF!</definedName>
    <definedName name="OLD">#REF!</definedName>
    <definedName name="Period" localSheetId="0">#REF!</definedName>
    <definedName name="Period">#REF!</definedName>
    <definedName name="PM" localSheetId="0">#REF!</definedName>
    <definedName name="PM">#REF!</definedName>
    <definedName name="Project_Yr" localSheetId="0">#REF!</definedName>
    <definedName name="Project_Yr">#REF!</definedName>
    <definedName name="ProjectDiscount" localSheetId="0">#REF!</definedName>
    <definedName name="ProjectDiscount">#REF!</definedName>
    <definedName name="PY_Hours" localSheetId="0">#REF!</definedName>
    <definedName name="PY_Hours">#REF!</definedName>
    <definedName name="PY_Hours_DB" localSheetId="0">#REF!</definedName>
    <definedName name="PY_Hours_DB">#REF!</definedName>
    <definedName name="PY_Percent_DB" localSheetId="0">#REF!</definedName>
    <definedName name="PY_Percent_DB">#REF!</definedName>
    <definedName name="QA_Rate" localSheetId="0">#REF!</definedName>
    <definedName name="QA_Rate">#REF!</definedName>
    <definedName name="QTRALLOC">#N/A</definedName>
    <definedName name="Rpt_AT_Factor" localSheetId="0">#REF!</definedName>
    <definedName name="Rpt_AT_Factor">#REF!</definedName>
    <definedName name="Rule_AT_Factor" localSheetId="0">#REF!</definedName>
    <definedName name="Rule_AT_Factor">#REF!</definedName>
    <definedName name="Rule_DAO_Factor" localSheetId="0">#REF!</definedName>
    <definedName name="Rule_DAO_Factor">#REF!</definedName>
    <definedName name="Rule_VBean_Factor" localSheetId="0">#REF!</definedName>
    <definedName name="Rule_VBean_Factor">#REF!</definedName>
    <definedName name="sacs" localSheetId="0">#REF!</definedName>
    <definedName name="sacs">#REF!</definedName>
    <definedName name="Sales_Tax">'[7]J11 - CO-002'!$K$55</definedName>
    <definedName name="Schedule" localSheetId="0">#REF!</definedName>
    <definedName name="Schedule">#REF!</definedName>
    <definedName name="Shipping">'[7]J11 - CO-002'!$K$56</definedName>
    <definedName name="SUPPLIES" localSheetId="0">'[5]Monthly Detail'!#REF!</definedName>
    <definedName name="SUPPLIES">'[5]Monthly Detail'!#REF!</definedName>
    <definedName name="SystemTest" localSheetId="0">#REF!</definedName>
    <definedName name="SystemTest">#REF!</definedName>
    <definedName name="t_channels" localSheetId="0">'[8]hw-sw-maintenance'!#REF!</definedName>
    <definedName name="t_channels">'[8]hw-sw-maintenance'!#REF!</definedName>
    <definedName name="t_seats" localSheetId="0">'[8]hw-sw-maintenance'!#REF!</definedName>
    <definedName name="t_seats">'[8]hw-sw-maintenance'!#REF!</definedName>
    <definedName name="T1_Install">[3]LoE!#REF!</definedName>
    <definedName name="T1_Recurring_Cost">[3]LoE!#REF!</definedName>
    <definedName name="Tasks" localSheetId="0">#REF!</definedName>
    <definedName name="Tasks">#REF!</definedName>
    <definedName name="Team" localSheetId="0">#REF!</definedName>
    <definedName name="Team">#REF!</definedName>
    <definedName name="TestPct" localSheetId="0">#REF!</definedName>
    <definedName name="TestPct">#REF!</definedName>
    <definedName name="ValidResources">'[9]4.  Resource Totals by Year'!$A$5:$A$20</definedName>
    <definedName name="Ven.Q" localSheetId="0">#REF!</definedName>
    <definedName name="Ven.Q">#REF!</definedName>
    <definedName name="Ven.Q_collabrio" localSheetId="0">#REF!</definedName>
    <definedName name="Ven.Q_collabrio">#REF!</definedName>
    <definedName name="Waves" localSheetId="0">#REF!</definedName>
    <definedName name="Wave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209" i="3" l="1"/>
  <c r="AU209" i="3"/>
  <c r="AV209" i="3" s="1"/>
  <c r="AW209" i="3" s="1"/>
  <c r="AX209" i="3" s="1"/>
  <c r="AY209" i="3" s="1"/>
  <c r="AZ209" i="3" s="1"/>
  <c r="BA209" i="3" s="1"/>
  <c r="BB209" i="3" s="1"/>
  <c r="BC209" i="3" s="1"/>
  <c r="BD209" i="3" s="1"/>
  <c r="BE209" i="3" s="1"/>
  <c r="BF209" i="3" s="1"/>
  <c r="BG209" i="3" s="1"/>
  <c r="BH209" i="3" s="1"/>
  <c r="BI209" i="3" s="1"/>
  <c r="BJ209" i="3" s="1"/>
  <c r="BK209" i="3" s="1"/>
  <c r="BL209" i="3" s="1"/>
  <c r="BM209" i="3" s="1"/>
  <c r="BN209" i="3" s="1"/>
  <c r="BO209" i="3" s="1"/>
  <c r="BP209" i="3" s="1"/>
  <c r="BQ209" i="3" s="1"/>
  <c r="AT210" i="3"/>
  <c r="AU210" i="3"/>
  <c r="AV210" i="3" s="1"/>
  <c r="AW210" i="3" s="1"/>
  <c r="AX210" i="3" s="1"/>
  <c r="AY210" i="3" s="1"/>
  <c r="AZ210" i="3" s="1"/>
  <c r="BA210" i="3" s="1"/>
  <c r="BB210" i="3" s="1"/>
  <c r="BC210" i="3" s="1"/>
  <c r="BD210" i="3" s="1"/>
  <c r="BE210" i="3" s="1"/>
  <c r="BF210" i="3" s="1"/>
  <c r="BG210" i="3" s="1"/>
  <c r="BH210" i="3" s="1"/>
  <c r="BI210" i="3" s="1"/>
  <c r="BJ210" i="3" s="1"/>
  <c r="BK210" i="3" s="1"/>
  <c r="BL210" i="3" s="1"/>
  <c r="BM210" i="3" s="1"/>
  <c r="BN210" i="3" s="1"/>
  <c r="BO210" i="3" s="1"/>
  <c r="BP210" i="3" s="1"/>
  <c r="BQ210" i="3" s="1"/>
  <c r="CM241" i="3" l="1"/>
  <c r="CL241" i="3"/>
  <c r="CK241" i="3"/>
  <c r="CM240" i="3"/>
  <c r="CL240" i="3"/>
  <c r="CK240" i="3"/>
  <c r="CL239" i="3"/>
  <c r="CK239" i="3"/>
  <c r="CL238" i="3"/>
  <c r="CK238" i="3"/>
  <c r="CM237" i="3"/>
  <c r="CL237" i="3"/>
  <c r="CK237" i="3"/>
  <c r="CL236" i="3"/>
  <c r="CK236" i="3"/>
  <c r="CL235" i="3"/>
  <c r="CK235" i="3"/>
  <c r="CL234" i="3"/>
  <c r="CK234" i="3"/>
  <c r="CM233" i="3"/>
  <c r="CL233" i="3"/>
  <c r="CK233" i="3"/>
  <c r="CM232" i="3"/>
  <c r="CL232" i="3"/>
  <c r="CK232" i="3"/>
  <c r="CL231" i="3"/>
  <c r="CK231" i="3"/>
  <c r="CL230" i="3"/>
  <c r="CK230" i="3"/>
  <c r="CL229" i="3"/>
  <c r="CK229" i="3"/>
  <c r="CL228" i="3"/>
  <c r="CK228" i="3"/>
  <c r="CL227" i="3"/>
  <c r="CK227" i="3"/>
  <c r="CL226" i="3"/>
  <c r="CK226" i="3"/>
  <c r="CM225" i="3"/>
  <c r="CL225" i="3"/>
  <c r="CK225" i="3"/>
  <c r="CM224" i="3"/>
  <c r="CL224" i="3"/>
  <c r="CK224" i="3"/>
  <c r="CM223" i="3"/>
  <c r="CL223" i="3"/>
  <c r="CK223" i="3"/>
  <c r="CM222" i="3"/>
  <c r="CL222" i="3"/>
  <c r="CK222" i="3"/>
  <c r="CM221" i="3"/>
  <c r="CL221" i="3"/>
  <c r="CK221" i="3"/>
  <c r="CL220" i="3"/>
  <c r="CK220" i="3"/>
  <c r="CL219" i="3"/>
  <c r="CK219" i="3"/>
  <c r="CL218" i="3"/>
  <c r="CK218" i="3"/>
  <c r="CL217" i="3"/>
  <c r="CK217" i="3"/>
  <c r="CM216" i="3"/>
  <c r="CL216" i="3"/>
  <c r="CK216" i="3"/>
  <c r="CM215" i="3"/>
  <c r="CL215" i="3"/>
  <c r="CK215" i="3"/>
  <c r="CM214" i="3"/>
  <c r="CL214" i="3"/>
  <c r="CK214" i="3"/>
  <c r="CM213" i="3"/>
  <c r="CL213" i="3"/>
  <c r="CK213" i="3"/>
  <c r="CM212" i="3"/>
  <c r="CL212" i="3"/>
  <c r="CK212" i="3"/>
  <c r="CL211" i="3"/>
  <c r="CK211" i="3"/>
  <c r="CL210" i="3"/>
  <c r="CK210" i="3"/>
  <c r="CL209" i="3"/>
  <c r="CK209" i="3"/>
  <c r="CL208" i="3"/>
  <c r="CK208" i="3"/>
  <c r="CL207" i="3"/>
  <c r="CK207" i="3"/>
  <c r="CL206" i="3"/>
  <c r="CK206" i="3"/>
  <c r="CM205" i="3"/>
  <c r="CL205" i="3"/>
  <c r="CK205" i="3"/>
  <c r="CL204" i="3"/>
  <c r="CK204" i="3"/>
  <c r="CM203" i="3"/>
  <c r="CL203" i="3"/>
  <c r="CK203" i="3"/>
  <c r="CM202" i="3"/>
  <c r="CL202" i="3"/>
  <c r="CK202" i="3"/>
  <c r="CM201" i="3"/>
  <c r="CL201" i="3"/>
  <c r="CK201" i="3"/>
  <c r="CL200" i="3"/>
  <c r="CK200" i="3"/>
  <c r="CM199" i="3"/>
  <c r="CL199" i="3"/>
  <c r="CK199" i="3"/>
  <c r="CM198" i="3"/>
  <c r="CL198" i="3"/>
  <c r="CK198" i="3"/>
  <c r="CM197" i="3"/>
  <c r="CL197" i="3"/>
  <c r="CK197" i="3"/>
  <c r="CM196" i="3"/>
  <c r="CL196" i="3"/>
  <c r="CK196" i="3"/>
  <c r="CM195" i="3"/>
  <c r="CL195" i="3"/>
  <c r="CK195" i="3"/>
  <c r="CL194" i="3"/>
  <c r="CK194" i="3"/>
  <c r="CL193" i="3"/>
  <c r="CK193" i="3"/>
  <c r="CM192" i="3"/>
  <c r="CL192" i="3"/>
  <c r="CK192" i="3"/>
  <c r="CM191" i="3"/>
  <c r="CL191" i="3"/>
  <c r="CK191" i="3"/>
  <c r="CM190" i="3"/>
  <c r="CL190" i="3"/>
  <c r="CK190" i="3"/>
  <c r="CM189" i="3"/>
  <c r="CL189" i="3"/>
  <c r="CK189" i="3"/>
  <c r="CL188" i="3"/>
  <c r="CK188" i="3"/>
  <c r="CL187" i="3"/>
  <c r="CK187" i="3"/>
  <c r="CL186" i="3"/>
  <c r="CK186" i="3"/>
  <c r="CL185" i="3"/>
  <c r="CK185" i="3"/>
  <c r="CL184" i="3"/>
  <c r="CK184" i="3"/>
  <c r="CL183" i="3"/>
  <c r="CK183" i="3"/>
  <c r="CL182" i="3"/>
  <c r="CK182" i="3"/>
  <c r="CL181" i="3"/>
  <c r="CK181" i="3"/>
  <c r="CL180" i="3"/>
  <c r="CK180" i="3"/>
  <c r="CL179" i="3"/>
  <c r="CK179" i="3"/>
  <c r="CL178" i="3"/>
  <c r="CK178" i="3"/>
  <c r="CL177" i="3"/>
  <c r="CK177" i="3"/>
  <c r="CL176" i="3"/>
  <c r="CK176" i="3"/>
  <c r="CL175" i="3"/>
  <c r="CK175" i="3"/>
  <c r="CL174" i="3"/>
  <c r="CK174" i="3"/>
  <c r="CL173" i="3"/>
  <c r="CK173" i="3"/>
  <c r="CL172" i="3"/>
  <c r="CK172" i="3"/>
  <c r="CL171" i="3"/>
  <c r="CK171" i="3"/>
  <c r="CL170" i="3"/>
  <c r="CK170" i="3"/>
  <c r="CL169" i="3"/>
  <c r="CK169" i="3"/>
  <c r="CL168" i="3"/>
  <c r="CK168" i="3"/>
  <c r="CL167" i="3"/>
  <c r="CK167" i="3"/>
  <c r="CL166" i="3"/>
  <c r="CK166" i="3"/>
  <c r="CL165" i="3"/>
  <c r="CK165" i="3"/>
  <c r="CL164" i="3"/>
  <c r="CK164" i="3"/>
  <c r="CL163" i="3"/>
  <c r="CK163" i="3"/>
  <c r="CL162" i="3"/>
  <c r="CK162" i="3"/>
  <c r="CL161" i="3"/>
  <c r="CK161" i="3"/>
  <c r="CL160" i="3"/>
  <c r="CK160" i="3"/>
  <c r="CL159" i="3"/>
  <c r="CK159" i="3"/>
  <c r="CL158" i="3"/>
  <c r="CK158" i="3"/>
  <c r="CL157" i="3"/>
  <c r="CK157" i="3"/>
  <c r="CL156" i="3"/>
  <c r="CK156" i="3"/>
  <c r="CL155" i="3"/>
  <c r="CK155" i="3"/>
  <c r="CL154" i="3"/>
  <c r="CK154" i="3"/>
  <c r="CL153" i="3"/>
  <c r="CK153" i="3"/>
  <c r="CL152" i="3"/>
  <c r="CK152" i="3"/>
  <c r="CL151" i="3"/>
  <c r="CK151" i="3"/>
  <c r="CL150" i="3"/>
  <c r="CK150" i="3"/>
  <c r="CL149" i="3"/>
  <c r="CK149" i="3"/>
  <c r="CL148" i="3"/>
  <c r="CK148" i="3"/>
  <c r="CL147" i="3"/>
  <c r="CK147" i="3"/>
  <c r="CL146" i="3"/>
  <c r="CK146" i="3"/>
  <c r="CL145" i="3"/>
  <c r="CK145" i="3"/>
  <c r="CL144" i="3"/>
  <c r="CK144" i="3"/>
  <c r="CL143" i="3"/>
  <c r="CK143" i="3"/>
  <c r="CL142" i="3"/>
  <c r="CK142" i="3"/>
  <c r="CL141" i="3"/>
  <c r="CK141" i="3"/>
  <c r="CL140" i="3"/>
  <c r="CK140" i="3"/>
  <c r="CL139" i="3"/>
  <c r="CK139" i="3"/>
  <c r="CL138" i="3"/>
  <c r="CK138" i="3"/>
  <c r="CL137" i="3"/>
  <c r="CK137" i="3"/>
  <c r="CL136" i="3"/>
  <c r="CK136" i="3"/>
  <c r="CL135" i="3"/>
  <c r="CK135" i="3"/>
  <c r="CL134" i="3"/>
  <c r="CK134" i="3"/>
  <c r="CL133" i="3"/>
  <c r="CK133" i="3"/>
  <c r="CL132" i="3"/>
  <c r="CK132" i="3"/>
  <c r="CL131" i="3"/>
  <c r="CK131" i="3"/>
  <c r="CL130" i="3"/>
  <c r="CK130" i="3"/>
  <c r="CL129" i="3"/>
  <c r="CK129" i="3"/>
  <c r="CL128" i="3"/>
  <c r="CK128" i="3"/>
  <c r="CL127" i="3"/>
  <c r="CK127" i="3"/>
  <c r="CL126" i="3"/>
  <c r="CK126" i="3"/>
  <c r="CL125" i="3"/>
  <c r="CK125" i="3"/>
  <c r="CL124" i="3"/>
  <c r="CK124" i="3"/>
  <c r="CL123" i="3"/>
  <c r="CK123" i="3"/>
  <c r="CL122" i="3"/>
  <c r="CK122" i="3"/>
  <c r="CL121" i="3"/>
  <c r="CK121" i="3"/>
  <c r="CL120" i="3"/>
  <c r="CK120" i="3"/>
  <c r="CL119" i="3"/>
  <c r="CK119" i="3"/>
  <c r="CL118" i="3"/>
  <c r="CK118" i="3"/>
  <c r="CL117" i="3"/>
  <c r="CK117" i="3"/>
  <c r="CL116" i="3"/>
  <c r="CK116" i="3"/>
  <c r="CL115" i="3"/>
  <c r="CK115" i="3"/>
  <c r="CL114" i="3"/>
  <c r="CK114" i="3"/>
  <c r="CL113" i="3"/>
  <c r="CK113" i="3"/>
  <c r="CL112" i="3"/>
  <c r="CK112" i="3"/>
  <c r="CL111" i="3"/>
  <c r="CK111" i="3"/>
  <c r="CL110" i="3"/>
  <c r="CK110" i="3"/>
  <c r="CL109" i="3"/>
  <c r="CK109" i="3"/>
  <c r="CL108" i="3"/>
  <c r="CK108" i="3"/>
  <c r="CL107" i="3"/>
  <c r="CK107" i="3"/>
  <c r="CL106" i="3"/>
  <c r="CK106" i="3"/>
  <c r="CL105" i="3"/>
  <c r="CK105" i="3"/>
  <c r="CL104" i="3"/>
  <c r="CK104" i="3"/>
  <c r="CL103" i="3"/>
  <c r="CK103" i="3"/>
  <c r="CL102" i="3"/>
  <c r="CK102" i="3"/>
  <c r="CL101" i="3"/>
  <c r="CK101" i="3"/>
  <c r="CL100" i="3"/>
  <c r="CK100" i="3"/>
  <c r="CL99" i="3"/>
  <c r="CK99" i="3"/>
  <c r="CL98" i="3"/>
  <c r="CK98" i="3"/>
  <c r="CL97" i="3"/>
  <c r="CK97" i="3"/>
  <c r="CL96" i="3"/>
  <c r="CK96" i="3"/>
  <c r="CL95" i="3"/>
  <c r="CK95" i="3"/>
  <c r="CL94" i="3"/>
  <c r="CK94" i="3"/>
  <c r="CL93" i="3"/>
  <c r="CK93" i="3"/>
  <c r="CL92" i="3"/>
  <c r="CK92" i="3"/>
  <c r="CL91" i="3"/>
  <c r="CK91" i="3"/>
  <c r="CL90" i="3"/>
  <c r="CK90" i="3"/>
  <c r="CL89" i="3"/>
  <c r="CK89" i="3"/>
  <c r="CL88" i="3"/>
  <c r="CK88" i="3"/>
  <c r="CL87" i="3"/>
  <c r="CK87" i="3"/>
  <c r="CL86" i="3"/>
  <c r="CK86" i="3"/>
  <c r="CL85" i="3"/>
  <c r="CK85" i="3"/>
  <c r="CL84" i="3"/>
  <c r="CK84" i="3"/>
  <c r="CL83" i="3"/>
  <c r="CK83" i="3"/>
  <c r="CL82" i="3"/>
  <c r="CK82" i="3"/>
  <c r="CL81" i="3"/>
  <c r="CK81" i="3"/>
  <c r="CL80" i="3"/>
  <c r="CK80" i="3"/>
  <c r="CL79" i="3"/>
  <c r="CK79" i="3"/>
  <c r="CL78" i="3"/>
  <c r="CK78" i="3"/>
  <c r="CL77" i="3"/>
  <c r="CK77" i="3"/>
  <c r="CL76" i="3"/>
  <c r="CK76" i="3"/>
  <c r="CL75" i="3"/>
  <c r="CK75" i="3"/>
  <c r="CL74" i="3"/>
  <c r="CK74" i="3"/>
  <c r="CL73" i="3"/>
  <c r="CK73" i="3"/>
  <c r="CL72" i="3"/>
  <c r="CK72" i="3"/>
  <c r="CL71" i="3"/>
  <c r="CK71" i="3"/>
  <c r="CL70" i="3"/>
  <c r="CK70" i="3"/>
  <c r="CL69" i="3"/>
  <c r="CK69" i="3"/>
  <c r="CL68" i="3"/>
  <c r="CK68" i="3"/>
  <c r="CL67" i="3"/>
  <c r="CK67" i="3"/>
  <c r="CL66" i="3"/>
  <c r="CK66" i="3"/>
  <c r="CL65" i="3"/>
  <c r="CK65" i="3"/>
  <c r="CL64" i="3"/>
  <c r="CK64" i="3"/>
  <c r="CL63" i="3"/>
  <c r="CK63" i="3"/>
  <c r="CL62" i="3"/>
  <c r="CK62" i="3"/>
  <c r="CL61" i="3"/>
  <c r="CK61" i="3"/>
  <c r="CL60" i="3"/>
  <c r="CK60" i="3"/>
  <c r="CL59" i="3"/>
  <c r="CK59" i="3"/>
  <c r="CL58" i="3"/>
  <c r="CK58" i="3"/>
  <c r="CL57" i="3"/>
  <c r="CK57" i="3"/>
  <c r="CL56" i="3"/>
  <c r="CK56" i="3"/>
  <c r="CL55" i="3"/>
  <c r="CK55" i="3"/>
  <c r="CL54" i="3"/>
  <c r="CK54" i="3"/>
  <c r="CL53" i="3"/>
  <c r="CK53" i="3"/>
  <c r="CL52" i="3"/>
  <c r="CK52" i="3"/>
  <c r="CL51" i="3"/>
  <c r="CK51" i="3"/>
  <c r="CL50" i="3"/>
  <c r="CK50" i="3"/>
  <c r="CL49" i="3"/>
  <c r="CK49" i="3"/>
  <c r="CL48" i="3"/>
  <c r="CK48" i="3"/>
  <c r="CL47" i="3"/>
  <c r="CK47" i="3"/>
  <c r="CL46" i="3"/>
  <c r="CK46" i="3"/>
  <c r="CL45" i="3"/>
  <c r="CK45" i="3"/>
  <c r="CL44" i="3"/>
  <c r="CK44" i="3"/>
  <c r="CL43" i="3"/>
  <c r="CK43" i="3"/>
  <c r="CL42" i="3"/>
  <c r="CK42" i="3"/>
  <c r="CL41" i="3"/>
  <c r="CK41" i="3"/>
  <c r="CL40" i="3"/>
  <c r="CK40" i="3"/>
  <c r="CL39" i="3"/>
  <c r="CK39" i="3"/>
  <c r="CM38" i="3"/>
  <c r="CL38" i="3"/>
  <c r="CK38" i="3"/>
  <c r="CL37" i="3"/>
  <c r="CK37" i="3"/>
  <c r="CL36" i="3"/>
  <c r="CK36" i="3"/>
  <c r="CM35" i="3"/>
  <c r="CL35" i="3"/>
  <c r="CK35" i="3"/>
  <c r="CM34" i="3"/>
  <c r="CL34" i="3"/>
  <c r="CK34" i="3"/>
  <c r="CM33" i="3"/>
  <c r="CL33" i="3"/>
  <c r="CK33" i="3"/>
  <c r="CM32" i="3"/>
  <c r="CL32" i="3"/>
  <c r="CK32" i="3"/>
  <c r="CM31" i="3"/>
  <c r="CL31" i="3"/>
  <c r="CK31" i="3"/>
  <c r="CM30" i="3"/>
  <c r="CL30" i="3"/>
  <c r="CK30" i="3"/>
  <c r="CM29" i="3"/>
  <c r="CL29" i="3"/>
  <c r="CK29" i="3"/>
  <c r="CM28" i="3"/>
  <c r="CL28" i="3"/>
  <c r="CK28" i="3"/>
  <c r="CM27" i="3"/>
  <c r="CL27" i="3"/>
  <c r="CK27" i="3"/>
  <c r="CL26" i="3"/>
  <c r="CK26" i="3"/>
  <c r="CM25" i="3"/>
  <c r="CL25" i="3"/>
  <c r="CK25" i="3"/>
  <c r="CM24" i="3"/>
  <c r="CL24" i="3"/>
  <c r="CK24" i="3"/>
  <c r="CM23" i="3"/>
  <c r="CL23" i="3"/>
  <c r="CK23" i="3"/>
  <c r="CL22" i="3"/>
  <c r="CK22" i="3"/>
  <c r="CL21" i="3"/>
  <c r="CK21" i="3"/>
  <c r="CL20" i="3"/>
  <c r="CK20" i="3"/>
  <c r="CL19" i="3"/>
  <c r="CK19" i="3"/>
  <c r="CL18" i="3"/>
  <c r="CK18" i="3"/>
  <c r="CL17" i="3"/>
  <c r="CK17" i="3"/>
  <c r="CL16" i="3"/>
  <c r="CK16" i="3"/>
  <c r="CL15" i="3"/>
  <c r="CK15" i="3"/>
  <c r="CL14" i="3"/>
  <c r="CK14" i="3"/>
  <c r="CL13" i="3"/>
  <c r="CK13" i="3"/>
  <c r="CL12" i="3"/>
  <c r="CK12" i="3"/>
  <c r="CL11" i="3"/>
  <c r="CK11" i="3"/>
  <c r="CL10" i="3"/>
  <c r="CK10" i="3"/>
  <c r="CM9" i="3"/>
  <c r="CL9" i="3"/>
  <c r="CK9" i="3"/>
  <c r="CM8" i="3"/>
  <c r="CL8" i="3"/>
  <c r="CK8" i="3"/>
  <c r="CL7" i="3"/>
  <c r="CK7" i="3"/>
  <c r="CL6" i="3"/>
  <c r="CK6" i="3"/>
  <c r="CL5" i="3"/>
  <c r="CK5" i="3"/>
  <c r="CL263" i="3" l="1"/>
  <c r="CK263" i="3"/>
  <c r="CL262" i="3"/>
  <c r="CK262" i="3"/>
  <c r="CL261" i="3"/>
  <c r="CK261" i="3"/>
  <c r="CL260" i="3"/>
  <c r="CK260" i="3"/>
  <c r="CL259" i="3"/>
  <c r="CK259" i="3"/>
  <c r="CL258" i="3"/>
  <c r="CK258" i="3"/>
  <c r="CM257" i="3"/>
  <c r="CL257" i="3"/>
  <c r="CK257" i="3"/>
  <c r="CL256" i="3"/>
  <c r="CK256" i="3"/>
  <c r="CL255" i="3"/>
  <c r="CK255" i="3"/>
  <c r="CL254" i="3"/>
  <c r="CK254" i="3"/>
  <c r="CL253" i="3"/>
  <c r="CK253" i="3"/>
  <c r="CL252" i="3"/>
  <c r="CK252" i="3"/>
  <c r="CL251" i="3"/>
  <c r="CK251" i="3"/>
  <c r="CL245" i="3"/>
  <c r="CK245" i="3"/>
  <c r="CO241" i="3"/>
  <c r="CN241" i="3"/>
  <c r="CJ241" i="3"/>
  <c r="CI241" i="3"/>
  <c r="CJ240" i="3"/>
  <c r="CI240" i="3"/>
  <c r="CO239" i="3"/>
  <c r="CJ239" i="3"/>
  <c r="CI239" i="3"/>
  <c r="CO238" i="3"/>
  <c r="CN238" i="3"/>
  <c r="CJ238" i="3"/>
  <c r="CI238" i="3"/>
  <c r="CJ237" i="3"/>
  <c r="CI237" i="3"/>
  <c r="CO236" i="3"/>
  <c r="CJ236" i="3"/>
  <c r="CI236" i="3"/>
  <c r="CO235" i="3"/>
  <c r="CN235" i="3"/>
  <c r="CJ235" i="3"/>
  <c r="CI235" i="3"/>
  <c r="CJ234" i="3"/>
  <c r="CI234" i="3"/>
  <c r="CO233" i="3"/>
  <c r="CO257" i="3" s="1"/>
  <c r="CN233" i="3"/>
  <c r="CN257" i="3" s="1"/>
  <c r="CJ233" i="3"/>
  <c r="CJ257" i="3" s="1"/>
  <c r="CI233" i="3"/>
  <c r="CI257" i="3" s="1"/>
  <c r="CJ232" i="3"/>
  <c r="CI232" i="3"/>
  <c r="CO231" i="3"/>
  <c r="CJ231" i="3"/>
  <c r="CI231" i="3"/>
  <c r="CO230" i="3"/>
  <c r="CN230" i="3"/>
  <c r="CJ230" i="3"/>
  <c r="CI230" i="3"/>
  <c r="CJ229" i="3"/>
  <c r="CJ260" i="3" s="1"/>
  <c r="CI229" i="3"/>
  <c r="CI260" i="3" s="1"/>
  <c r="CJ228" i="3"/>
  <c r="CJ259" i="3" s="1"/>
  <c r="CI228" i="3"/>
  <c r="CI259" i="3" s="1"/>
  <c r="CJ227" i="3"/>
  <c r="CI227" i="3"/>
  <c r="CJ226" i="3"/>
  <c r="CI226" i="3"/>
  <c r="CJ225" i="3"/>
  <c r="CI225" i="3"/>
  <c r="CJ224" i="3"/>
  <c r="CI224" i="3"/>
  <c r="CJ223" i="3"/>
  <c r="CI223" i="3"/>
  <c r="CJ222" i="3"/>
  <c r="CI222" i="3"/>
  <c r="CJ221" i="3"/>
  <c r="CI221" i="3"/>
  <c r="CJ220" i="3"/>
  <c r="CI220" i="3"/>
  <c r="CJ219" i="3"/>
  <c r="CI219" i="3"/>
  <c r="CO218" i="3"/>
  <c r="CJ218" i="3"/>
  <c r="CI218" i="3"/>
  <c r="CJ217" i="3"/>
  <c r="CJ253" i="3" s="1"/>
  <c r="CI217" i="3"/>
  <c r="CJ216" i="3"/>
  <c r="CI216" i="3"/>
  <c r="CJ215" i="3"/>
  <c r="CI215" i="3"/>
  <c r="CJ214" i="3"/>
  <c r="CI214" i="3"/>
  <c r="CJ213" i="3"/>
  <c r="CI213" i="3"/>
  <c r="CJ212" i="3"/>
  <c r="CI212" i="3"/>
  <c r="CJ211" i="3"/>
  <c r="CI211" i="3"/>
  <c r="CJ210" i="3"/>
  <c r="CI210" i="3"/>
  <c r="CJ209" i="3"/>
  <c r="CI209" i="3"/>
  <c r="CJ208" i="3"/>
  <c r="CI208" i="3"/>
  <c r="CJ207" i="3"/>
  <c r="CJ252" i="3" s="1"/>
  <c r="CI207" i="3"/>
  <c r="CJ206" i="3"/>
  <c r="CI206" i="3"/>
  <c r="CJ205" i="3"/>
  <c r="CI205" i="3"/>
  <c r="CJ204" i="3"/>
  <c r="CI204" i="3"/>
  <c r="CJ203" i="3"/>
  <c r="CI203" i="3"/>
  <c r="CJ202" i="3"/>
  <c r="CI202" i="3"/>
  <c r="CJ201" i="3"/>
  <c r="CI201" i="3"/>
  <c r="CJ200" i="3"/>
  <c r="CI200" i="3"/>
  <c r="CJ199" i="3"/>
  <c r="CI199" i="3"/>
  <c r="CJ198" i="3"/>
  <c r="CI198" i="3"/>
  <c r="CJ197" i="3"/>
  <c r="CI197" i="3"/>
  <c r="CJ196" i="3"/>
  <c r="CI196" i="3"/>
  <c r="CJ195" i="3"/>
  <c r="CI195" i="3"/>
  <c r="CJ194" i="3"/>
  <c r="CI194" i="3"/>
  <c r="CJ193" i="3"/>
  <c r="CI193" i="3"/>
  <c r="CJ192" i="3"/>
  <c r="CI192" i="3"/>
  <c r="CJ191" i="3"/>
  <c r="CI191" i="3"/>
  <c r="CJ190" i="3"/>
  <c r="CI190" i="3"/>
  <c r="CJ189" i="3"/>
  <c r="CI189" i="3"/>
  <c r="CJ188" i="3"/>
  <c r="CI188" i="3"/>
  <c r="CJ187" i="3"/>
  <c r="CI187" i="3"/>
  <c r="CJ186" i="3"/>
  <c r="CI186" i="3"/>
  <c r="CJ185" i="3"/>
  <c r="CI185" i="3"/>
  <c r="CJ184" i="3"/>
  <c r="CI184" i="3"/>
  <c r="CJ183" i="3"/>
  <c r="CI183" i="3"/>
  <c r="CJ182" i="3"/>
  <c r="CI182" i="3"/>
  <c r="CJ181" i="3"/>
  <c r="CI181" i="3"/>
  <c r="CJ180" i="3"/>
  <c r="CI180" i="3"/>
  <c r="CJ179" i="3"/>
  <c r="CI179" i="3"/>
  <c r="CJ178" i="3"/>
  <c r="CI178" i="3"/>
  <c r="CJ177" i="3"/>
  <c r="CI177" i="3"/>
  <c r="CJ176" i="3"/>
  <c r="CI176" i="3"/>
  <c r="CJ175" i="3"/>
  <c r="CI175" i="3"/>
  <c r="CJ174" i="3"/>
  <c r="CI174" i="3"/>
  <c r="CJ173" i="3"/>
  <c r="CI173" i="3"/>
  <c r="CJ172" i="3"/>
  <c r="CI172" i="3"/>
  <c r="CJ171" i="3"/>
  <c r="CI171" i="3"/>
  <c r="CJ170" i="3"/>
  <c r="CI170" i="3"/>
  <c r="CJ169" i="3"/>
  <c r="CI169" i="3"/>
  <c r="CJ168" i="3"/>
  <c r="CI168" i="3"/>
  <c r="CJ167" i="3"/>
  <c r="CI167" i="3"/>
  <c r="CJ166" i="3"/>
  <c r="CI166" i="3"/>
  <c r="CJ165" i="3"/>
  <c r="CI165" i="3"/>
  <c r="CJ164" i="3"/>
  <c r="CI164" i="3"/>
  <c r="CJ163" i="3"/>
  <c r="CI163" i="3"/>
  <c r="CJ162" i="3"/>
  <c r="CI162" i="3"/>
  <c r="CJ161" i="3"/>
  <c r="CI161" i="3"/>
  <c r="CJ160" i="3"/>
  <c r="CI160" i="3"/>
  <c r="CJ159" i="3"/>
  <c r="CI159" i="3"/>
  <c r="CJ158" i="3"/>
  <c r="CI158" i="3"/>
  <c r="CJ157" i="3"/>
  <c r="CI157" i="3"/>
  <c r="CJ156" i="3"/>
  <c r="CI156" i="3"/>
  <c r="CJ155" i="3"/>
  <c r="CI155" i="3"/>
  <c r="CJ154" i="3"/>
  <c r="CI154" i="3"/>
  <c r="CJ153" i="3"/>
  <c r="CI153" i="3"/>
  <c r="CJ152" i="3"/>
  <c r="CI152" i="3"/>
  <c r="CJ151" i="3"/>
  <c r="CI151" i="3"/>
  <c r="CJ150" i="3"/>
  <c r="CI150" i="3"/>
  <c r="CJ149" i="3"/>
  <c r="CI149" i="3"/>
  <c r="CJ148" i="3"/>
  <c r="CI148" i="3"/>
  <c r="CJ147" i="3"/>
  <c r="CI147" i="3"/>
  <c r="CJ146" i="3"/>
  <c r="CI146" i="3"/>
  <c r="CJ145" i="3"/>
  <c r="CI145" i="3"/>
  <c r="CJ144" i="3"/>
  <c r="CI144" i="3"/>
  <c r="CJ143" i="3"/>
  <c r="CI143" i="3"/>
  <c r="CJ142" i="3"/>
  <c r="CI142" i="3"/>
  <c r="CJ141" i="3"/>
  <c r="CI141" i="3"/>
  <c r="CJ140" i="3"/>
  <c r="CI140" i="3"/>
  <c r="CJ139" i="3"/>
  <c r="CI139" i="3"/>
  <c r="CJ138" i="3"/>
  <c r="CI138" i="3"/>
  <c r="CJ137" i="3"/>
  <c r="CI137" i="3"/>
  <c r="CJ136" i="3"/>
  <c r="CI136" i="3"/>
  <c r="CJ135" i="3"/>
  <c r="CI135" i="3"/>
  <c r="CJ134" i="3"/>
  <c r="CI134" i="3"/>
  <c r="CJ133" i="3"/>
  <c r="CI133" i="3"/>
  <c r="CJ132" i="3"/>
  <c r="CI132" i="3"/>
  <c r="CJ131" i="3"/>
  <c r="CI131" i="3"/>
  <c r="CJ130" i="3"/>
  <c r="CI130" i="3"/>
  <c r="CJ129" i="3"/>
  <c r="CI129" i="3"/>
  <c r="CJ128" i="3"/>
  <c r="CI128" i="3"/>
  <c r="CJ127" i="3"/>
  <c r="CI127" i="3"/>
  <c r="CJ126" i="3"/>
  <c r="CI126" i="3"/>
  <c r="CJ125" i="3"/>
  <c r="CI125" i="3"/>
  <c r="CJ124" i="3"/>
  <c r="CI124" i="3"/>
  <c r="CJ123" i="3"/>
  <c r="CI123" i="3"/>
  <c r="CJ122" i="3"/>
  <c r="CI122" i="3"/>
  <c r="CJ121" i="3"/>
  <c r="CI121" i="3"/>
  <c r="CJ120" i="3"/>
  <c r="CI120" i="3"/>
  <c r="CJ119" i="3"/>
  <c r="CI119" i="3"/>
  <c r="CJ118" i="3"/>
  <c r="CI118" i="3"/>
  <c r="CJ117" i="3"/>
  <c r="CI117" i="3"/>
  <c r="CJ116" i="3"/>
  <c r="CI116" i="3"/>
  <c r="CJ115" i="3"/>
  <c r="CI115" i="3"/>
  <c r="CJ114" i="3"/>
  <c r="CI114" i="3"/>
  <c r="CJ113" i="3"/>
  <c r="CI113" i="3"/>
  <c r="CJ112" i="3"/>
  <c r="CI112" i="3"/>
  <c r="CJ111" i="3"/>
  <c r="CI111" i="3"/>
  <c r="CJ110" i="3"/>
  <c r="CI110" i="3"/>
  <c r="CJ109" i="3"/>
  <c r="CI109" i="3"/>
  <c r="CJ108" i="3"/>
  <c r="CI108" i="3"/>
  <c r="CJ107" i="3"/>
  <c r="CI107" i="3"/>
  <c r="CJ106" i="3"/>
  <c r="CI106" i="3"/>
  <c r="CJ105" i="3"/>
  <c r="CI105" i="3"/>
  <c r="CJ104" i="3"/>
  <c r="CI104" i="3"/>
  <c r="CJ103" i="3"/>
  <c r="CI103" i="3"/>
  <c r="CJ102" i="3"/>
  <c r="CI102" i="3"/>
  <c r="CJ101" i="3"/>
  <c r="CI101" i="3"/>
  <c r="CJ100" i="3"/>
  <c r="CI100" i="3"/>
  <c r="CJ99" i="3"/>
  <c r="CI99" i="3"/>
  <c r="CJ98" i="3"/>
  <c r="CI98" i="3"/>
  <c r="CJ97" i="3"/>
  <c r="CI97" i="3"/>
  <c r="CJ96" i="3"/>
  <c r="CI96" i="3"/>
  <c r="CJ95" i="3"/>
  <c r="CI95" i="3"/>
  <c r="CJ94" i="3"/>
  <c r="CI94" i="3"/>
  <c r="CJ93" i="3"/>
  <c r="CI93" i="3"/>
  <c r="CJ92" i="3"/>
  <c r="CI92" i="3"/>
  <c r="CJ91" i="3"/>
  <c r="CI91" i="3"/>
  <c r="CJ90" i="3"/>
  <c r="CI90" i="3"/>
  <c r="CJ89" i="3"/>
  <c r="CI89" i="3"/>
  <c r="CJ88" i="3"/>
  <c r="CI88" i="3"/>
  <c r="CJ87" i="3"/>
  <c r="CI87" i="3"/>
  <c r="CJ86" i="3"/>
  <c r="CI86" i="3"/>
  <c r="CJ85" i="3"/>
  <c r="CI85" i="3"/>
  <c r="CJ84" i="3"/>
  <c r="CI84" i="3"/>
  <c r="CJ83" i="3"/>
  <c r="CI83" i="3"/>
  <c r="CJ82" i="3"/>
  <c r="CI82" i="3"/>
  <c r="CJ81" i="3"/>
  <c r="CI81" i="3"/>
  <c r="CJ80" i="3"/>
  <c r="CI80" i="3"/>
  <c r="CJ79" i="3"/>
  <c r="CI79" i="3"/>
  <c r="CJ78" i="3"/>
  <c r="CI78" i="3"/>
  <c r="CJ77" i="3"/>
  <c r="CI77" i="3"/>
  <c r="CJ76" i="3"/>
  <c r="CI76" i="3"/>
  <c r="CJ75" i="3"/>
  <c r="CI75" i="3"/>
  <c r="CJ74" i="3"/>
  <c r="CI74" i="3"/>
  <c r="CJ73" i="3"/>
  <c r="CI73" i="3"/>
  <c r="CJ72" i="3"/>
  <c r="CI72" i="3"/>
  <c r="CJ71" i="3"/>
  <c r="CI71" i="3"/>
  <c r="CJ70" i="3"/>
  <c r="CI70" i="3"/>
  <c r="CJ69" i="3"/>
  <c r="CI69" i="3"/>
  <c r="CJ68" i="3"/>
  <c r="CI68" i="3"/>
  <c r="CJ67" i="3"/>
  <c r="CI67" i="3"/>
  <c r="CJ66" i="3"/>
  <c r="CI66" i="3"/>
  <c r="CJ65" i="3"/>
  <c r="CI65" i="3"/>
  <c r="CJ64" i="3"/>
  <c r="CI64" i="3"/>
  <c r="CJ63" i="3"/>
  <c r="CI63" i="3"/>
  <c r="CJ62" i="3"/>
  <c r="CI62" i="3"/>
  <c r="CJ61" i="3"/>
  <c r="CI61" i="3"/>
  <c r="CJ60" i="3"/>
  <c r="CI60" i="3"/>
  <c r="CJ59" i="3"/>
  <c r="CI59" i="3"/>
  <c r="CJ58" i="3"/>
  <c r="CI58" i="3"/>
  <c r="CJ57" i="3"/>
  <c r="CI57" i="3"/>
  <c r="CJ56" i="3"/>
  <c r="CI56" i="3"/>
  <c r="CJ55" i="3"/>
  <c r="CI55" i="3"/>
  <c r="CJ54" i="3"/>
  <c r="CI54" i="3"/>
  <c r="CJ53" i="3"/>
  <c r="CI53" i="3"/>
  <c r="CJ52" i="3"/>
  <c r="CI52" i="3"/>
  <c r="CJ51" i="3"/>
  <c r="CI51" i="3"/>
  <c r="CJ50" i="3"/>
  <c r="CI50" i="3"/>
  <c r="CJ49" i="3"/>
  <c r="CI49" i="3"/>
  <c r="CJ48" i="3"/>
  <c r="CI48" i="3"/>
  <c r="CJ47" i="3"/>
  <c r="CI47" i="3"/>
  <c r="CJ46" i="3"/>
  <c r="CI46" i="3"/>
  <c r="CJ45" i="3"/>
  <c r="CI45" i="3"/>
  <c r="CJ44" i="3"/>
  <c r="CI44" i="3"/>
  <c r="CJ43" i="3"/>
  <c r="CI43" i="3"/>
  <c r="CJ42" i="3"/>
  <c r="CI42" i="3"/>
  <c r="CJ41" i="3"/>
  <c r="CI41" i="3"/>
  <c r="CJ40" i="3"/>
  <c r="CI40" i="3"/>
  <c r="CJ39" i="3"/>
  <c r="CI39" i="3"/>
  <c r="CO38" i="3"/>
  <c r="CN38" i="3"/>
  <c r="CJ38" i="3"/>
  <c r="CI38" i="3"/>
  <c r="CJ37" i="3"/>
  <c r="CI37" i="3"/>
  <c r="CJ36" i="3"/>
  <c r="CI36" i="3"/>
  <c r="CO35" i="3"/>
  <c r="CN35" i="3"/>
  <c r="CJ35" i="3"/>
  <c r="CI35" i="3"/>
  <c r="CO34" i="3"/>
  <c r="CN34" i="3"/>
  <c r="CJ34" i="3"/>
  <c r="CI34" i="3"/>
  <c r="CO33" i="3"/>
  <c r="CN33" i="3"/>
  <c r="CJ33" i="3"/>
  <c r="CI33" i="3"/>
  <c r="CO32" i="3"/>
  <c r="CN32" i="3"/>
  <c r="CJ32" i="3"/>
  <c r="CI32" i="3"/>
  <c r="CO31" i="3"/>
  <c r="CN31" i="3"/>
  <c r="CJ31" i="3"/>
  <c r="CI31" i="3"/>
  <c r="CO30" i="3"/>
  <c r="CN30" i="3"/>
  <c r="CJ30" i="3"/>
  <c r="CI30" i="3"/>
  <c r="CO29" i="3"/>
  <c r="CN29" i="3"/>
  <c r="CJ29" i="3"/>
  <c r="CI29" i="3"/>
  <c r="CO28" i="3"/>
  <c r="CN28" i="3"/>
  <c r="CJ28" i="3"/>
  <c r="CI28" i="3"/>
  <c r="CO27" i="3"/>
  <c r="CN27" i="3"/>
  <c r="CJ27" i="3"/>
  <c r="CI27" i="3"/>
  <c r="CJ26" i="3"/>
  <c r="CI26" i="3"/>
  <c r="CO25" i="3"/>
  <c r="CN25" i="3"/>
  <c r="CJ25" i="3"/>
  <c r="CI25" i="3"/>
  <c r="CO24" i="3"/>
  <c r="CN24" i="3"/>
  <c r="CJ24" i="3"/>
  <c r="CI24" i="3"/>
  <c r="CO23" i="3"/>
  <c r="CN23" i="3"/>
  <c r="CJ23" i="3"/>
  <c r="CI23" i="3"/>
  <c r="CJ22" i="3"/>
  <c r="CI22" i="3"/>
  <c r="CJ21" i="3"/>
  <c r="CI21" i="3"/>
  <c r="CJ20" i="3"/>
  <c r="CI20" i="3"/>
  <c r="CJ19" i="3"/>
  <c r="CI19" i="3"/>
  <c r="CJ18" i="3"/>
  <c r="CI18" i="3"/>
  <c r="CJ17" i="3"/>
  <c r="CI17" i="3"/>
  <c r="CJ16" i="3"/>
  <c r="CI16" i="3"/>
  <c r="CJ15" i="3"/>
  <c r="CI15" i="3"/>
  <c r="CJ14" i="3"/>
  <c r="CI14" i="3"/>
  <c r="CJ13" i="3"/>
  <c r="CI13" i="3"/>
  <c r="CJ12" i="3"/>
  <c r="CJ255" i="3" s="1"/>
  <c r="CI12" i="3"/>
  <c r="CJ11" i="3"/>
  <c r="CI11" i="3"/>
  <c r="CJ10" i="3"/>
  <c r="CJ254" i="3" s="1"/>
  <c r="CI10" i="3"/>
  <c r="CO9" i="3"/>
  <c r="CN9" i="3"/>
  <c r="CJ9" i="3"/>
  <c r="CI9" i="3"/>
  <c r="CO8" i="3"/>
  <c r="CN8" i="3"/>
  <c r="CJ8" i="3"/>
  <c r="CI8" i="3"/>
  <c r="CJ7" i="3"/>
  <c r="CI7" i="3"/>
  <c r="CJ6" i="3"/>
  <c r="CI6" i="3"/>
  <c r="CJ5" i="3"/>
  <c r="CI5" i="3"/>
  <c r="CJ261" i="3" l="1"/>
  <c r="CI256" i="3"/>
  <c r="CI251" i="3"/>
  <c r="CJ263" i="3"/>
  <c r="CP24" i="3"/>
  <c r="CJ256" i="3"/>
  <c r="CJ251" i="3"/>
  <c r="CJ266" i="3" s="1"/>
  <c r="CI258" i="3"/>
  <c r="CI263" i="3"/>
  <c r="CI262" i="3"/>
  <c r="CI254" i="3"/>
  <c r="CQ254" i="3" s="1"/>
  <c r="CI255" i="3"/>
  <c r="CQ255" i="3" s="1"/>
  <c r="CI252" i="3"/>
  <c r="CQ252" i="3" s="1"/>
  <c r="CI253" i="3"/>
  <c r="CQ253" i="3" s="1"/>
  <c r="CJ258" i="3"/>
  <c r="CI261" i="3"/>
  <c r="CQ261" i="3" s="1"/>
  <c r="CJ262" i="3"/>
  <c r="CI245" i="3"/>
  <c r="CP29" i="3"/>
  <c r="CP33" i="3"/>
  <c r="CJ245" i="3"/>
  <c r="CK266" i="3"/>
  <c r="CK267" i="3"/>
  <c r="CL266" i="3"/>
  <c r="CL267" i="3"/>
  <c r="CR257" i="3"/>
  <c r="CQ260" i="3"/>
  <c r="CL264" i="3"/>
  <c r="CQ256" i="3"/>
  <c r="CQ259" i="3"/>
  <c r="CQ257" i="3"/>
  <c r="CK264" i="3"/>
  <c r="CP257" i="3"/>
  <c r="CP9" i="3"/>
  <c r="CP28" i="3"/>
  <c r="CP30" i="3"/>
  <c r="CP32" i="3"/>
  <c r="CP34" i="3"/>
  <c r="CP23" i="3"/>
  <c r="CP25" i="3"/>
  <c r="CP241" i="3"/>
  <c r="CP8" i="3"/>
  <c r="CP27" i="3"/>
  <c r="CP31" i="3"/>
  <c r="CP35" i="3"/>
  <c r="CP38" i="3"/>
  <c r="CP233" i="3"/>
  <c r="L262" i="3"/>
  <c r="M262" i="3"/>
  <c r="N262" i="3"/>
  <c r="O262" i="3"/>
  <c r="P262" i="3"/>
  <c r="Q262" i="3"/>
  <c r="R262" i="3"/>
  <c r="S262" i="3"/>
  <c r="T262" i="3"/>
  <c r="U262" i="3"/>
  <c r="V262" i="3"/>
  <c r="W262" i="3"/>
  <c r="X262" i="3"/>
  <c r="Y262" i="3"/>
  <c r="Z262" i="3"/>
  <c r="AA262" i="3"/>
  <c r="AB262" i="3"/>
  <c r="AC262" i="3"/>
  <c r="AD262" i="3"/>
  <c r="AE262" i="3"/>
  <c r="AF262" i="3"/>
  <c r="AG262" i="3"/>
  <c r="AH262" i="3"/>
  <c r="AI262" i="3"/>
  <c r="AJ262" i="3"/>
  <c r="AK262" i="3"/>
  <c r="AL262" i="3"/>
  <c r="AM262" i="3"/>
  <c r="AN262" i="3"/>
  <c r="AO262" i="3"/>
  <c r="AP262" i="3"/>
  <c r="AQ262" i="3"/>
  <c r="AR262" i="3"/>
  <c r="AS262" i="3"/>
  <c r="AT262" i="3"/>
  <c r="AU262" i="3"/>
  <c r="AV262" i="3"/>
  <c r="AW262" i="3"/>
  <c r="AX262" i="3"/>
  <c r="AY262" i="3"/>
  <c r="AZ262" i="3"/>
  <c r="BT262" i="3"/>
  <c r="BS262" i="3"/>
  <c r="BR262" i="3"/>
  <c r="BT261" i="3"/>
  <c r="BS261" i="3"/>
  <c r="BR261" i="3"/>
  <c r="AR261" i="3"/>
  <c r="AQ261" i="3"/>
  <c r="AP261" i="3"/>
  <c r="AO261" i="3"/>
  <c r="AN261" i="3"/>
  <c r="AM261" i="3"/>
  <c r="AL261" i="3"/>
  <c r="AK261" i="3"/>
  <c r="AJ261" i="3"/>
  <c r="AI261" i="3"/>
  <c r="AH261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CB240" i="3"/>
  <c r="CA240" i="3"/>
  <c r="BZ240" i="3"/>
  <c r="BY240" i="3"/>
  <c r="BX240" i="3"/>
  <c r="BW240" i="3"/>
  <c r="CC239" i="3"/>
  <c r="CA239" i="3"/>
  <c r="BZ239" i="3"/>
  <c r="BY239" i="3"/>
  <c r="BX239" i="3"/>
  <c r="BW239" i="3"/>
  <c r="CC238" i="3"/>
  <c r="CB238" i="3"/>
  <c r="BZ238" i="3"/>
  <c r="BY238" i="3"/>
  <c r="BX238" i="3"/>
  <c r="BW238" i="3"/>
  <c r="I237" i="3"/>
  <c r="I236" i="3"/>
  <c r="I235" i="3"/>
  <c r="K240" i="3"/>
  <c r="BM240" i="3" s="1"/>
  <c r="K239" i="3"/>
  <c r="BA239" i="3" s="1"/>
  <c r="K238" i="3"/>
  <c r="AS238" i="3" s="1"/>
  <c r="CQ263" i="3" l="1"/>
  <c r="CQ251" i="3"/>
  <c r="CQ266" i="3" s="1"/>
  <c r="CJ267" i="3"/>
  <c r="CJ268" i="3" s="1"/>
  <c r="CJ264" i="3"/>
  <c r="CQ262" i="3"/>
  <c r="CQ258" i="3"/>
  <c r="CI264" i="3"/>
  <c r="CI267" i="3"/>
  <c r="BY262" i="3"/>
  <c r="BY304" i="3" s="1"/>
  <c r="CI266" i="3"/>
  <c r="CK268" i="3"/>
  <c r="CL268" i="3"/>
  <c r="CS257" i="3"/>
  <c r="BM262" i="3"/>
  <c r="BA262" i="3"/>
  <c r="BZ262" i="3"/>
  <c r="BZ304" i="3" s="1"/>
  <c r="BX262" i="3"/>
  <c r="BX304" i="3" s="1"/>
  <c r="BW262" i="3"/>
  <c r="BW304" i="3" s="1"/>
  <c r="K262" i="3"/>
  <c r="BN240" i="3"/>
  <c r="AT238" i="3"/>
  <c r="AU238" i="3" s="1"/>
  <c r="AV238" i="3" s="1"/>
  <c r="BB239" i="3"/>
  <c r="CI268" i="3" l="1"/>
  <c r="CQ267" i="3"/>
  <c r="CQ268" i="3" s="1"/>
  <c r="CQ264" i="3"/>
  <c r="AW238" i="3"/>
  <c r="AX238" i="3" s="1"/>
  <c r="AY238" i="3" s="1"/>
  <c r="AZ238" i="3" s="1"/>
  <c r="BO240" i="3"/>
  <c r="CN240" i="3" s="1"/>
  <c r="BN262" i="3"/>
  <c r="BC239" i="3"/>
  <c r="CM239" i="3" s="1"/>
  <c r="BB262" i="3"/>
  <c r="CE262" i="3"/>
  <c r="K190" i="3"/>
  <c r="BW190" i="3"/>
  <c r="BX190" i="3"/>
  <c r="BY190" i="3"/>
  <c r="BZ190" i="3"/>
  <c r="BU238" i="3" l="1"/>
  <c r="CM238" i="3"/>
  <c r="CM262" i="3" s="1"/>
  <c r="CE304" i="3"/>
  <c r="CV262" i="3"/>
  <c r="CA238" i="3"/>
  <c r="CD238" i="3" s="1"/>
  <c r="CP238" i="3"/>
  <c r="BD239" i="3"/>
  <c r="BC262" i="3"/>
  <c r="BP240" i="3"/>
  <c r="BO262" i="3"/>
  <c r="CA190" i="3"/>
  <c r="AM255" i="3"/>
  <c r="BT255" i="3"/>
  <c r="BS255" i="3"/>
  <c r="BR255" i="3"/>
  <c r="AS255" i="3"/>
  <c r="AR255" i="3"/>
  <c r="AQ255" i="3"/>
  <c r="AP255" i="3"/>
  <c r="AO255" i="3"/>
  <c r="AN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CA262" i="3" l="1"/>
  <c r="CA304" i="3" s="1"/>
  <c r="BQ240" i="3"/>
  <c r="CO240" i="3" s="1"/>
  <c r="BP262" i="3"/>
  <c r="BE239" i="3"/>
  <c r="BD262" i="3"/>
  <c r="BJ190" i="3"/>
  <c r="CA243" i="3"/>
  <c r="BZ243" i="3"/>
  <c r="CA242" i="3"/>
  <c r="BZ242" i="3"/>
  <c r="CA237" i="3"/>
  <c r="BZ237" i="3"/>
  <c r="CA236" i="3"/>
  <c r="BZ236" i="3"/>
  <c r="BZ234" i="3"/>
  <c r="CA233" i="3"/>
  <c r="CA257" i="3" s="1"/>
  <c r="BZ233" i="3"/>
  <c r="BZ257" i="3" s="1"/>
  <c r="BZ299" i="3" s="1"/>
  <c r="CA232" i="3"/>
  <c r="BZ232" i="3"/>
  <c r="CA231" i="3"/>
  <c r="BZ231" i="3"/>
  <c r="BZ230" i="3"/>
  <c r="BZ229" i="3"/>
  <c r="BZ260" i="3" s="1"/>
  <c r="BZ302" i="3" s="1"/>
  <c r="BZ228" i="3"/>
  <c r="BZ259" i="3" s="1"/>
  <c r="BZ301" i="3" s="1"/>
  <c r="BZ227" i="3"/>
  <c r="BZ226" i="3"/>
  <c r="CA225" i="3"/>
  <c r="BZ225" i="3"/>
  <c r="CA224" i="3"/>
  <c r="BZ224" i="3"/>
  <c r="CA223" i="3"/>
  <c r="BZ223" i="3"/>
  <c r="BZ222" i="3"/>
  <c r="BZ221" i="3"/>
  <c r="BZ220" i="3"/>
  <c r="BZ219" i="3"/>
  <c r="BZ218" i="3"/>
  <c r="BZ217" i="3"/>
  <c r="CA216" i="3"/>
  <c r="BZ216" i="3"/>
  <c r="CA215" i="3"/>
  <c r="BZ215" i="3"/>
  <c r="CA214" i="3"/>
  <c r="BZ214" i="3"/>
  <c r="BZ213" i="3"/>
  <c r="BZ212" i="3"/>
  <c r="BZ211" i="3"/>
  <c r="BZ210" i="3"/>
  <c r="BZ209" i="3"/>
  <c r="BZ208" i="3"/>
  <c r="BZ207" i="3"/>
  <c r="BZ206" i="3"/>
  <c r="BZ205" i="3"/>
  <c r="BZ204" i="3"/>
  <c r="BZ203" i="3"/>
  <c r="BZ202" i="3"/>
  <c r="BZ201" i="3"/>
  <c r="BZ200" i="3"/>
  <c r="BZ199" i="3"/>
  <c r="BZ198" i="3"/>
  <c r="CA197" i="3"/>
  <c r="BZ197" i="3"/>
  <c r="CA196" i="3"/>
  <c r="BZ196" i="3"/>
  <c r="BZ195" i="3"/>
  <c r="CA194" i="3"/>
  <c r="BZ194" i="3"/>
  <c r="BZ193" i="3"/>
  <c r="BZ192" i="3"/>
  <c r="BZ191" i="3"/>
  <c r="BZ189" i="3"/>
  <c r="BZ188" i="3"/>
  <c r="BZ187" i="3"/>
  <c r="BZ186" i="3"/>
  <c r="BZ185" i="3"/>
  <c r="BZ184" i="3"/>
  <c r="BZ183" i="3"/>
  <c r="BZ182" i="3"/>
  <c r="BZ181" i="3"/>
  <c r="BZ180" i="3"/>
  <c r="BZ179" i="3"/>
  <c r="BZ178" i="3"/>
  <c r="BZ177" i="3"/>
  <c r="BZ176" i="3"/>
  <c r="BZ175" i="3"/>
  <c r="BZ174" i="3"/>
  <c r="BZ173" i="3"/>
  <c r="BZ172" i="3"/>
  <c r="BZ171" i="3"/>
  <c r="BZ170" i="3"/>
  <c r="BZ169" i="3"/>
  <c r="BZ168" i="3"/>
  <c r="BZ167" i="3"/>
  <c r="BZ166" i="3"/>
  <c r="BZ165" i="3"/>
  <c r="BZ164" i="3"/>
  <c r="BZ163" i="3"/>
  <c r="BZ162" i="3"/>
  <c r="BZ161" i="3"/>
  <c r="BZ160" i="3"/>
  <c r="BZ159" i="3"/>
  <c r="BZ158" i="3"/>
  <c r="BZ157" i="3"/>
  <c r="BZ156" i="3"/>
  <c r="BZ155" i="3"/>
  <c r="BZ154" i="3"/>
  <c r="BZ153" i="3"/>
  <c r="BZ152" i="3"/>
  <c r="BZ151" i="3"/>
  <c r="BZ150" i="3"/>
  <c r="BZ149" i="3"/>
  <c r="BZ148" i="3"/>
  <c r="BZ147" i="3"/>
  <c r="BZ146" i="3"/>
  <c r="BZ145" i="3"/>
  <c r="BZ144" i="3"/>
  <c r="BZ143" i="3"/>
  <c r="BZ142" i="3"/>
  <c r="BZ141" i="3"/>
  <c r="BZ140" i="3"/>
  <c r="BZ139" i="3"/>
  <c r="BZ138" i="3"/>
  <c r="BZ137" i="3"/>
  <c r="BZ136" i="3"/>
  <c r="BZ135" i="3"/>
  <c r="BZ134" i="3"/>
  <c r="BZ133" i="3"/>
  <c r="BZ132" i="3"/>
  <c r="BZ131" i="3"/>
  <c r="BZ130" i="3"/>
  <c r="BZ129" i="3"/>
  <c r="BZ128" i="3"/>
  <c r="BZ127" i="3"/>
  <c r="BZ126" i="3"/>
  <c r="BZ125" i="3"/>
  <c r="BZ124" i="3"/>
  <c r="BZ123" i="3"/>
  <c r="BZ122" i="3"/>
  <c r="BZ121" i="3"/>
  <c r="BZ120" i="3"/>
  <c r="BZ119" i="3"/>
  <c r="BZ118" i="3"/>
  <c r="BZ117" i="3"/>
  <c r="BZ116" i="3"/>
  <c r="BZ115" i="3"/>
  <c r="BZ114" i="3"/>
  <c r="BZ113" i="3"/>
  <c r="BZ112" i="3"/>
  <c r="BZ111" i="3"/>
  <c r="BZ110" i="3"/>
  <c r="BZ109" i="3"/>
  <c r="BZ108" i="3"/>
  <c r="BZ107" i="3"/>
  <c r="BZ106" i="3"/>
  <c r="BZ105" i="3"/>
  <c r="BZ104" i="3"/>
  <c r="BZ103" i="3"/>
  <c r="BZ102" i="3"/>
  <c r="BZ101" i="3"/>
  <c r="BZ100" i="3"/>
  <c r="BZ99" i="3"/>
  <c r="BZ98" i="3"/>
  <c r="BZ97" i="3"/>
  <c r="BZ96" i="3"/>
  <c r="BZ95" i="3"/>
  <c r="BZ94" i="3"/>
  <c r="BZ93" i="3"/>
  <c r="BZ92" i="3"/>
  <c r="BZ91" i="3"/>
  <c r="BZ90" i="3"/>
  <c r="BZ89" i="3"/>
  <c r="BZ88" i="3"/>
  <c r="BZ87" i="3"/>
  <c r="BZ86" i="3"/>
  <c r="BZ85" i="3"/>
  <c r="BZ84" i="3"/>
  <c r="BZ83" i="3"/>
  <c r="BZ82" i="3"/>
  <c r="BZ81" i="3"/>
  <c r="BZ80" i="3"/>
  <c r="BZ79" i="3"/>
  <c r="BZ78" i="3"/>
  <c r="BZ77" i="3"/>
  <c r="BZ76" i="3"/>
  <c r="BZ75" i="3"/>
  <c r="BZ74" i="3"/>
  <c r="BZ73" i="3"/>
  <c r="BZ72" i="3"/>
  <c r="BZ71" i="3"/>
  <c r="BZ70" i="3"/>
  <c r="BZ69" i="3"/>
  <c r="BZ68" i="3"/>
  <c r="BZ67" i="3"/>
  <c r="BZ66" i="3"/>
  <c r="BZ65" i="3"/>
  <c r="BZ64" i="3"/>
  <c r="BZ63" i="3"/>
  <c r="BZ62" i="3"/>
  <c r="BZ61" i="3"/>
  <c r="BZ60" i="3"/>
  <c r="BZ59" i="3"/>
  <c r="BZ58" i="3"/>
  <c r="BZ57" i="3"/>
  <c r="BZ56" i="3"/>
  <c r="BZ55" i="3"/>
  <c r="BZ54" i="3"/>
  <c r="BZ53" i="3"/>
  <c r="BZ52" i="3"/>
  <c r="BZ51" i="3"/>
  <c r="BZ50" i="3"/>
  <c r="BZ49" i="3"/>
  <c r="BZ48" i="3"/>
  <c r="BZ47" i="3"/>
  <c r="BZ46" i="3"/>
  <c r="BZ45" i="3"/>
  <c r="BZ44" i="3"/>
  <c r="BZ43" i="3"/>
  <c r="BZ42" i="3"/>
  <c r="BZ41" i="3"/>
  <c r="BZ40" i="3"/>
  <c r="BZ39" i="3"/>
  <c r="CA38" i="3"/>
  <c r="BZ38" i="3"/>
  <c r="BZ37" i="3"/>
  <c r="BZ36" i="3"/>
  <c r="CA35" i="3"/>
  <c r="BZ35" i="3"/>
  <c r="CA34" i="3"/>
  <c r="BZ34" i="3"/>
  <c r="CA33" i="3"/>
  <c r="BZ33" i="3"/>
  <c r="CA32" i="3"/>
  <c r="BZ32" i="3"/>
  <c r="CA31" i="3"/>
  <c r="BZ31" i="3"/>
  <c r="CA30" i="3"/>
  <c r="BZ30" i="3"/>
  <c r="CA29" i="3"/>
  <c r="BZ29" i="3"/>
  <c r="CA28" i="3"/>
  <c r="BZ28" i="3"/>
  <c r="CA27" i="3"/>
  <c r="BZ27" i="3"/>
  <c r="BZ26" i="3"/>
  <c r="CA25" i="3"/>
  <c r="BZ25" i="3"/>
  <c r="CA24" i="3"/>
  <c r="BZ24" i="3"/>
  <c r="CA23" i="3"/>
  <c r="BZ23" i="3"/>
  <c r="BZ22" i="3"/>
  <c r="BZ21" i="3"/>
  <c r="BZ20" i="3"/>
  <c r="BZ19" i="3"/>
  <c r="BZ18" i="3"/>
  <c r="BZ17" i="3"/>
  <c r="BZ16" i="3"/>
  <c r="BZ15" i="3"/>
  <c r="BZ14" i="3"/>
  <c r="BZ13" i="3"/>
  <c r="BZ12" i="3"/>
  <c r="BZ11" i="3"/>
  <c r="BZ10" i="3"/>
  <c r="BZ9" i="3"/>
  <c r="CA8" i="3"/>
  <c r="BZ8" i="3"/>
  <c r="BZ7" i="3"/>
  <c r="BZ6" i="3"/>
  <c r="BZ5" i="3"/>
  <c r="BT256" i="3"/>
  <c r="BS256" i="3"/>
  <c r="BR256" i="3"/>
  <c r="AS256" i="3"/>
  <c r="AR256" i="3"/>
  <c r="AQ256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CC240" i="3" l="1"/>
  <c r="CO262" i="3"/>
  <c r="CP240" i="3"/>
  <c r="BK190" i="3"/>
  <c r="BL190" i="3" s="1"/>
  <c r="BM190" i="3" s="1"/>
  <c r="BN190" i="3" s="1"/>
  <c r="BQ262" i="3"/>
  <c r="BU240" i="3"/>
  <c r="BF239" i="3"/>
  <c r="BE262" i="3"/>
  <c r="CD240" i="3"/>
  <c r="CC262" i="3"/>
  <c r="CC304" i="3" s="1"/>
  <c r="BZ256" i="3"/>
  <c r="BZ298" i="3" s="1"/>
  <c r="BZ255" i="3"/>
  <c r="BZ297" i="3" s="1"/>
  <c r="BZ254" i="3"/>
  <c r="BZ296" i="3" s="1"/>
  <c r="BZ252" i="3"/>
  <c r="BZ294" i="3" s="1"/>
  <c r="BZ251" i="3"/>
  <c r="BZ293" i="3" s="1"/>
  <c r="BZ253" i="3"/>
  <c r="BZ295" i="3" s="1"/>
  <c r="BZ258" i="3"/>
  <c r="BZ300" i="3" s="1"/>
  <c r="BZ263" i="3"/>
  <c r="BZ305" i="3" s="1"/>
  <c r="CB190" i="3"/>
  <c r="L251" i="3"/>
  <c r="M251" i="3"/>
  <c r="N251" i="3"/>
  <c r="O251" i="3"/>
  <c r="P251" i="3"/>
  <c r="Q251" i="3"/>
  <c r="R251" i="3"/>
  <c r="S251" i="3"/>
  <c r="T251" i="3"/>
  <c r="U251" i="3"/>
  <c r="V251" i="3"/>
  <c r="W251" i="3"/>
  <c r="X251" i="3"/>
  <c r="Y251" i="3"/>
  <c r="Z251" i="3"/>
  <c r="AA251" i="3"/>
  <c r="AB251" i="3"/>
  <c r="AC251" i="3"/>
  <c r="AD251" i="3"/>
  <c r="AE251" i="3"/>
  <c r="AF251" i="3"/>
  <c r="AG251" i="3"/>
  <c r="AH251" i="3"/>
  <c r="AI251" i="3"/>
  <c r="AJ251" i="3"/>
  <c r="AK251" i="3"/>
  <c r="AL251" i="3"/>
  <c r="AM251" i="3"/>
  <c r="AN251" i="3"/>
  <c r="AO251" i="3"/>
  <c r="AP251" i="3"/>
  <c r="AQ251" i="3"/>
  <c r="AR251" i="3"/>
  <c r="AS251" i="3"/>
  <c r="BR251" i="3"/>
  <c r="BS251" i="3"/>
  <c r="BT251" i="3"/>
  <c r="L252" i="3"/>
  <c r="M252" i="3"/>
  <c r="N252" i="3"/>
  <c r="O252" i="3"/>
  <c r="P252" i="3"/>
  <c r="Q252" i="3"/>
  <c r="R252" i="3"/>
  <c r="S252" i="3"/>
  <c r="T252" i="3"/>
  <c r="U252" i="3"/>
  <c r="V252" i="3"/>
  <c r="W252" i="3"/>
  <c r="X252" i="3"/>
  <c r="Y252" i="3"/>
  <c r="Z252" i="3"/>
  <c r="AA252" i="3"/>
  <c r="AB252" i="3"/>
  <c r="AC252" i="3"/>
  <c r="AD252" i="3"/>
  <c r="AE252" i="3"/>
  <c r="AF252" i="3"/>
  <c r="AG252" i="3"/>
  <c r="AH252" i="3"/>
  <c r="AI252" i="3"/>
  <c r="AJ252" i="3"/>
  <c r="AK252" i="3"/>
  <c r="AL252" i="3"/>
  <c r="AM252" i="3"/>
  <c r="AN252" i="3"/>
  <c r="AO252" i="3"/>
  <c r="AP252" i="3"/>
  <c r="AQ252" i="3"/>
  <c r="AR252" i="3"/>
  <c r="AS252" i="3"/>
  <c r="BR252" i="3"/>
  <c r="BS252" i="3"/>
  <c r="BT252" i="3"/>
  <c r="L253" i="3"/>
  <c r="M253" i="3"/>
  <c r="N253" i="3"/>
  <c r="O253" i="3"/>
  <c r="P253" i="3"/>
  <c r="Q253" i="3"/>
  <c r="R253" i="3"/>
  <c r="S253" i="3"/>
  <c r="T253" i="3"/>
  <c r="U253" i="3"/>
  <c r="V253" i="3"/>
  <c r="W253" i="3"/>
  <c r="X253" i="3"/>
  <c r="Y253" i="3"/>
  <c r="Z253" i="3"/>
  <c r="AA253" i="3"/>
  <c r="AB253" i="3"/>
  <c r="AC253" i="3"/>
  <c r="AD253" i="3"/>
  <c r="AE253" i="3"/>
  <c r="AF253" i="3"/>
  <c r="AG253" i="3"/>
  <c r="AH253" i="3"/>
  <c r="AI253" i="3"/>
  <c r="AJ253" i="3"/>
  <c r="AK253" i="3"/>
  <c r="AL253" i="3"/>
  <c r="AM253" i="3"/>
  <c r="AN253" i="3"/>
  <c r="AO253" i="3"/>
  <c r="AP253" i="3"/>
  <c r="AQ253" i="3"/>
  <c r="AR253" i="3"/>
  <c r="AS253" i="3"/>
  <c r="BR253" i="3"/>
  <c r="BS253" i="3"/>
  <c r="BT253" i="3"/>
  <c r="L254" i="3"/>
  <c r="M254" i="3"/>
  <c r="N254" i="3"/>
  <c r="O254" i="3"/>
  <c r="P254" i="3"/>
  <c r="Q254" i="3"/>
  <c r="R254" i="3"/>
  <c r="S254" i="3"/>
  <c r="T254" i="3"/>
  <c r="U254" i="3"/>
  <c r="V254" i="3"/>
  <c r="W254" i="3"/>
  <c r="X254" i="3"/>
  <c r="Y254" i="3"/>
  <c r="Z254" i="3"/>
  <c r="AA254" i="3"/>
  <c r="AB254" i="3"/>
  <c r="AC254" i="3"/>
  <c r="AD254" i="3"/>
  <c r="AE254" i="3"/>
  <c r="AF254" i="3"/>
  <c r="AG254" i="3"/>
  <c r="AH254" i="3"/>
  <c r="AI254" i="3"/>
  <c r="AJ254" i="3"/>
  <c r="AK254" i="3"/>
  <c r="AL254" i="3"/>
  <c r="AM254" i="3"/>
  <c r="AN254" i="3"/>
  <c r="AO254" i="3"/>
  <c r="AP254" i="3"/>
  <c r="AQ254" i="3"/>
  <c r="AR254" i="3"/>
  <c r="AS254" i="3"/>
  <c r="BR254" i="3"/>
  <c r="BS254" i="3"/>
  <c r="BT254" i="3"/>
  <c r="L257" i="3"/>
  <c r="M257" i="3"/>
  <c r="N257" i="3"/>
  <c r="O257" i="3"/>
  <c r="P257" i="3"/>
  <c r="Q257" i="3"/>
  <c r="R257" i="3"/>
  <c r="S257" i="3"/>
  <c r="T257" i="3"/>
  <c r="U257" i="3"/>
  <c r="V257" i="3"/>
  <c r="W257" i="3"/>
  <c r="X257" i="3"/>
  <c r="Y257" i="3"/>
  <c r="Z257" i="3"/>
  <c r="AA257" i="3"/>
  <c r="AB257" i="3"/>
  <c r="AC257" i="3"/>
  <c r="AD257" i="3"/>
  <c r="AE257" i="3"/>
  <c r="AF257" i="3"/>
  <c r="AG257" i="3"/>
  <c r="AH257" i="3"/>
  <c r="AI257" i="3"/>
  <c r="AJ257" i="3"/>
  <c r="AK257" i="3"/>
  <c r="AL257" i="3"/>
  <c r="AM257" i="3"/>
  <c r="AN257" i="3"/>
  <c r="AO257" i="3"/>
  <c r="AP257" i="3"/>
  <c r="AQ257" i="3"/>
  <c r="AR257" i="3"/>
  <c r="AS257" i="3"/>
  <c r="AT257" i="3"/>
  <c r="AU257" i="3"/>
  <c r="AV257" i="3"/>
  <c r="AW257" i="3"/>
  <c r="AX257" i="3"/>
  <c r="AY257" i="3"/>
  <c r="AZ257" i="3"/>
  <c r="BA257" i="3"/>
  <c r="BB257" i="3"/>
  <c r="BC257" i="3"/>
  <c r="BD257" i="3"/>
  <c r="BE257" i="3"/>
  <c r="BF257" i="3"/>
  <c r="BG257" i="3"/>
  <c r="BH257" i="3"/>
  <c r="BI257" i="3"/>
  <c r="BJ257" i="3"/>
  <c r="BK257" i="3"/>
  <c r="BL257" i="3"/>
  <c r="BM257" i="3"/>
  <c r="BN257" i="3"/>
  <c r="BO257" i="3"/>
  <c r="BP257" i="3"/>
  <c r="BQ257" i="3"/>
  <c r="BR257" i="3"/>
  <c r="BS257" i="3"/>
  <c r="BT257" i="3"/>
  <c r="L258" i="3"/>
  <c r="M258" i="3"/>
  <c r="N258" i="3"/>
  <c r="O258" i="3"/>
  <c r="P258" i="3"/>
  <c r="Q258" i="3"/>
  <c r="R258" i="3"/>
  <c r="S258" i="3"/>
  <c r="T258" i="3"/>
  <c r="U258" i="3"/>
  <c r="V258" i="3"/>
  <c r="W258" i="3"/>
  <c r="X258" i="3"/>
  <c r="Y258" i="3"/>
  <c r="Z258" i="3"/>
  <c r="AA258" i="3"/>
  <c r="AB258" i="3"/>
  <c r="AC258" i="3"/>
  <c r="AD258" i="3"/>
  <c r="AE258" i="3"/>
  <c r="AF258" i="3"/>
  <c r="AG258" i="3"/>
  <c r="AH258" i="3"/>
  <c r="AI258" i="3"/>
  <c r="AJ258" i="3"/>
  <c r="AK258" i="3"/>
  <c r="AL258" i="3"/>
  <c r="AM258" i="3"/>
  <c r="AN258" i="3"/>
  <c r="AO258" i="3"/>
  <c r="AP258" i="3"/>
  <c r="AQ258" i="3"/>
  <c r="AR258" i="3"/>
  <c r="AS258" i="3"/>
  <c r="BR258" i="3"/>
  <c r="BS258" i="3"/>
  <c r="BT258" i="3"/>
  <c r="L259" i="3"/>
  <c r="M259" i="3"/>
  <c r="N259" i="3"/>
  <c r="O259" i="3"/>
  <c r="P259" i="3"/>
  <c r="Q259" i="3"/>
  <c r="R259" i="3"/>
  <c r="S259" i="3"/>
  <c r="T259" i="3"/>
  <c r="U259" i="3"/>
  <c r="V259" i="3"/>
  <c r="W259" i="3"/>
  <c r="X259" i="3"/>
  <c r="Y259" i="3"/>
  <c r="Z259" i="3"/>
  <c r="AA259" i="3"/>
  <c r="AB259" i="3"/>
  <c r="AC259" i="3"/>
  <c r="AD259" i="3"/>
  <c r="AE259" i="3"/>
  <c r="AF259" i="3"/>
  <c r="AG259" i="3"/>
  <c r="AH259" i="3"/>
  <c r="AI259" i="3"/>
  <c r="AJ259" i="3"/>
  <c r="AK259" i="3"/>
  <c r="AL259" i="3"/>
  <c r="AM259" i="3"/>
  <c r="AN259" i="3"/>
  <c r="AO259" i="3"/>
  <c r="AP259" i="3"/>
  <c r="AQ259" i="3"/>
  <c r="AR259" i="3"/>
  <c r="AS259" i="3"/>
  <c r="BR259" i="3"/>
  <c r="BS259" i="3"/>
  <c r="BT259" i="3"/>
  <c r="L260" i="3"/>
  <c r="M260" i="3"/>
  <c r="N260" i="3"/>
  <c r="O260" i="3"/>
  <c r="P260" i="3"/>
  <c r="Q260" i="3"/>
  <c r="R260" i="3"/>
  <c r="S260" i="3"/>
  <c r="T260" i="3"/>
  <c r="U260" i="3"/>
  <c r="V260" i="3"/>
  <c r="W260" i="3"/>
  <c r="X260" i="3"/>
  <c r="Y260" i="3"/>
  <c r="Z260" i="3"/>
  <c r="AA260" i="3"/>
  <c r="AB260" i="3"/>
  <c r="AC260" i="3"/>
  <c r="AD260" i="3"/>
  <c r="AE260" i="3"/>
  <c r="AF260" i="3"/>
  <c r="AG260" i="3"/>
  <c r="AH260" i="3"/>
  <c r="AI260" i="3"/>
  <c r="AJ260" i="3"/>
  <c r="AK260" i="3"/>
  <c r="AL260" i="3"/>
  <c r="AM260" i="3"/>
  <c r="AN260" i="3"/>
  <c r="AO260" i="3"/>
  <c r="AP260" i="3"/>
  <c r="AQ260" i="3"/>
  <c r="AR260" i="3"/>
  <c r="AS260" i="3"/>
  <c r="BR260" i="3"/>
  <c r="BS260" i="3"/>
  <c r="BT260" i="3"/>
  <c r="L263" i="3"/>
  <c r="M263" i="3"/>
  <c r="N263" i="3"/>
  <c r="O263" i="3"/>
  <c r="P263" i="3"/>
  <c r="Q263" i="3"/>
  <c r="R263" i="3"/>
  <c r="S263" i="3"/>
  <c r="T263" i="3"/>
  <c r="U263" i="3"/>
  <c r="V263" i="3"/>
  <c r="W263" i="3"/>
  <c r="X263" i="3"/>
  <c r="Y263" i="3"/>
  <c r="Z263" i="3"/>
  <c r="AA263" i="3"/>
  <c r="AB263" i="3"/>
  <c r="AC263" i="3"/>
  <c r="AD263" i="3"/>
  <c r="AE263" i="3"/>
  <c r="AF263" i="3"/>
  <c r="AG263" i="3"/>
  <c r="AH263" i="3"/>
  <c r="AI263" i="3"/>
  <c r="AJ263" i="3"/>
  <c r="AK263" i="3"/>
  <c r="AL263" i="3"/>
  <c r="AM263" i="3"/>
  <c r="AN263" i="3"/>
  <c r="AO263" i="3"/>
  <c r="AP263" i="3"/>
  <c r="AQ263" i="3"/>
  <c r="AR263" i="3"/>
  <c r="AS263" i="3"/>
  <c r="BR263" i="3"/>
  <c r="BS263" i="3"/>
  <c r="BT263" i="3"/>
  <c r="K257" i="3"/>
  <c r="BG239" i="3" l="1"/>
  <c r="BF262" i="3"/>
  <c r="BO190" i="3"/>
  <c r="CN190" i="3" s="1"/>
  <c r="CA299" i="3"/>
  <c r="BU257" i="3"/>
  <c r="AM264" i="3"/>
  <c r="AA264" i="3"/>
  <c r="S264" i="3"/>
  <c r="BR264" i="3"/>
  <c r="AP264" i="3"/>
  <c r="AL264" i="3"/>
  <c r="AH264" i="3"/>
  <c r="AD264" i="3"/>
  <c r="Z264" i="3"/>
  <c r="V264" i="3"/>
  <c r="R264" i="3"/>
  <c r="N264" i="3"/>
  <c r="BS264" i="3"/>
  <c r="AQ264" i="3"/>
  <c r="AE264" i="3"/>
  <c r="O264" i="3"/>
  <c r="AO264" i="3"/>
  <c r="AK264" i="3"/>
  <c r="AG264" i="3"/>
  <c r="AC264" i="3"/>
  <c r="Y264" i="3"/>
  <c r="U264" i="3"/>
  <c r="Q264" i="3"/>
  <c r="M264" i="3"/>
  <c r="AI264" i="3"/>
  <c r="W264" i="3"/>
  <c r="BT264" i="3"/>
  <c r="AN264" i="3"/>
  <c r="AJ264" i="3"/>
  <c r="AF264" i="3"/>
  <c r="AB264" i="3"/>
  <c r="X264" i="3"/>
  <c r="T264" i="3"/>
  <c r="P264" i="3"/>
  <c r="L264" i="3"/>
  <c r="BH239" i="3" l="1"/>
  <c r="BG262" i="3"/>
  <c r="BP190" i="3"/>
  <c r="I221" i="3"/>
  <c r="I224" i="3"/>
  <c r="I215" i="3"/>
  <c r="I223" i="3"/>
  <c r="I214" i="3"/>
  <c r="I212" i="3"/>
  <c r="BI239" i="3" l="1"/>
  <c r="BH262" i="3"/>
  <c r="BQ190" i="3"/>
  <c r="CC190" i="3" s="1"/>
  <c r="CD190" i="3" s="1"/>
  <c r="BY188" i="3"/>
  <c r="BX188" i="3"/>
  <c r="BW188" i="3"/>
  <c r="BY187" i="3"/>
  <c r="BX187" i="3"/>
  <c r="BW187" i="3"/>
  <c r="BY186" i="3"/>
  <c r="BX186" i="3"/>
  <c r="BW186" i="3"/>
  <c r="BY185" i="3"/>
  <c r="BX185" i="3"/>
  <c r="BW185" i="3"/>
  <c r="BY184" i="3"/>
  <c r="BX184" i="3"/>
  <c r="BW184" i="3"/>
  <c r="BY183" i="3"/>
  <c r="BX183" i="3"/>
  <c r="BW183" i="3"/>
  <c r="BY182" i="3"/>
  <c r="BX182" i="3"/>
  <c r="BW182" i="3"/>
  <c r="BY181" i="3"/>
  <c r="BX181" i="3"/>
  <c r="BW181" i="3"/>
  <c r="BY180" i="3"/>
  <c r="BX180" i="3"/>
  <c r="BW180" i="3"/>
  <c r="BY179" i="3"/>
  <c r="BX179" i="3"/>
  <c r="BW179" i="3"/>
  <c r="BY178" i="3"/>
  <c r="BX178" i="3"/>
  <c r="BW178" i="3"/>
  <c r="BY177" i="3"/>
  <c r="BX177" i="3"/>
  <c r="BW177" i="3"/>
  <c r="BY176" i="3"/>
  <c r="BX176" i="3"/>
  <c r="BW176" i="3"/>
  <c r="BY175" i="3"/>
  <c r="BX175" i="3"/>
  <c r="BW175" i="3"/>
  <c r="BY174" i="3"/>
  <c r="BX174" i="3"/>
  <c r="BW174" i="3"/>
  <c r="BY173" i="3"/>
  <c r="BX173" i="3"/>
  <c r="BW173" i="3"/>
  <c r="BY172" i="3"/>
  <c r="BX172" i="3"/>
  <c r="BW172" i="3"/>
  <c r="BY171" i="3"/>
  <c r="BX171" i="3"/>
  <c r="BW171" i="3"/>
  <c r="BY170" i="3"/>
  <c r="BX170" i="3"/>
  <c r="BW170" i="3"/>
  <c r="BY169" i="3"/>
  <c r="BX169" i="3"/>
  <c r="BW169" i="3"/>
  <c r="BY168" i="3"/>
  <c r="BX168" i="3"/>
  <c r="BW168" i="3"/>
  <c r="BY167" i="3"/>
  <c r="BX167" i="3"/>
  <c r="BW167" i="3"/>
  <c r="BY166" i="3"/>
  <c r="BX166" i="3"/>
  <c r="BW166" i="3"/>
  <c r="BY165" i="3"/>
  <c r="BX165" i="3"/>
  <c r="BW165" i="3"/>
  <c r="BY164" i="3"/>
  <c r="BX164" i="3"/>
  <c r="BW164" i="3"/>
  <c r="BY163" i="3"/>
  <c r="BX163" i="3"/>
  <c r="BW163" i="3"/>
  <c r="BY162" i="3"/>
  <c r="BX162" i="3"/>
  <c r="BW162" i="3"/>
  <c r="BY161" i="3"/>
  <c r="BX161" i="3"/>
  <c r="BW161" i="3"/>
  <c r="BY160" i="3"/>
  <c r="BX160" i="3"/>
  <c r="BW160" i="3"/>
  <c r="BY159" i="3"/>
  <c r="BX159" i="3"/>
  <c r="BW159" i="3"/>
  <c r="BY158" i="3"/>
  <c r="BX158" i="3"/>
  <c r="BW158" i="3"/>
  <c r="BY157" i="3"/>
  <c r="BX157" i="3"/>
  <c r="BW157" i="3"/>
  <c r="BY156" i="3"/>
  <c r="BX156" i="3"/>
  <c r="BW156" i="3"/>
  <c r="BY155" i="3"/>
  <c r="BX155" i="3"/>
  <c r="BW155" i="3"/>
  <c r="BY154" i="3"/>
  <c r="BX154" i="3"/>
  <c r="BW154" i="3"/>
  <c r="BY153" i="3"/>
  <c r="BX153" i="3"/>
  <c r="BW153" i="3"/>
  <c r="BY152" i="3"/>
  <c r="BX152" i="3"/>
  <c r="BW152" i="3"/>
  <c r="BY151" i="3"/>
  <c r="BX151" i="3"/>
  <c r="BW151" i="3"/>
  <c r="BY150" i="3"/>
  <c r="BX150" i="3"/>
  <c r="BW150" i="3"/>
  <c r="BY149" i="3"/>
  <c r="BX149" i="3"/>
  <c r="BW149" i="3"/>
  <c r="BY148" i="3"/>
  <c r="BX148" i="3"/>
  <c r="BW148" i="3"/>
  <c r="BY147" i="3"/>
  <c r="BX147" i="3"/>
  <c r="BW147" i="3"/>
  <c r="BY146" i="3"/>
  <c r="BX146" i="3"/>
  <c r="BW146" i="3"/>
  <c r="BY145" i="3"/>
  <c r="BX145" i="3"/>
  <c r="BW145" i="3"/>
  <c r="BY144" i="3"/>
  <c r="BX144" i="3"/>
  <c r="BW144" i="3"/>
  <c r="BY143" i="3"/>
  <c r="BX143" i="3"/>
  <c r="BW143" i="3"/>
  <c r="BY142" i="3"/>
  <c r="BX142" i="3"/>
  <c r="BW142" i="3"/>
  <c r="BY141" i="3"/>
  <c r="BX141" i="3"/>
  <c r="BW141" i="3"/>
  <c r="BY140" i="3"/>
  <c r="BX140" i="3"/>
  <c r="BW140" i="3"/>
  <c r="BY139" i="3"/>
  <c r="BX139" i="3"/>
  <c r="BW139" i="3"/>
  <c r="BY138" i="3"/>
  <c r="BX138" i="3"/>
  <c r="BW138" i="3"/>
  <c r="BY137" i="3"/>
  <c r="BX137" i="3"/>
  <c r="BW137" i="3"/>
  <c r="BY136" i="3"/>
  <c r="BX136" i="3"/>
  <c r="BW136" i="3"/>
  <c r="BY135" i="3"/>
  <c r="BX135" i="3"/>
  <c r="BW135" i="3"/>
  <c r="BY134" i="3"/>
  <c r="BX134" i="3"/>
  <c r="BW134" i="3"/>
  <c r="BY133" i="3"/>
  <c r="BX133" i="3"/>
  <c r="BW133" i="3"/>
  <c r="BY132" i="3"/>
  <c r="BX132" i="3"/>
  <c r="BW132" i="3"/>
  <c r="BY131" i="3"/>
  <c r="BX131" i="3"/>
  <c r="BW131" i="3"/>
  <c r="BY130" i="3"/>
  <c r="BX130" i="3"/>
  <c r="BW130" i="3"/>
  <c r="BY129" i="3"/>
  <c r="BX129" i="3"/>
  <c r="BW129" i="3"/>
  <c r="BY128" i="3"/>
  <c r="BX128" i="3"/>
  <c r="BW128" i="3"/>
  <c r="BY127" i="3"/>
  <c r="BX127" i="3"/>
  <c r="BW127" i="3"/>
  <c r="BY126" i="3"/>
  <c r="BX126" i="3"/>
  <c r="BW126" i="3"/>
  <c r="BY125" i="3"/>
  <c r="BX125" i="3"/>
  <c r="BW125" i="3"/>
  <c r="BY124" i="3"/>
  <c r="BX124" i="3"/>
  <c r="BW124" i="3"/>
  <c r="BY123" i="3"/>
  <c r="BX123" i="3"/>
  <c r="BW123" i="3"/>
  <c r="BY122" i="3"/>
  <c r="BX122" i="3"/>
  <c r="BW122" i="3"/>
  <c r="BY121" i="3"/>
  <c r="BX121" i="3"/>
  <c r="BW121" i="3"/>
  <c r="BY120" i="3"/>
  <c r="BX120" i="3"/>
  <c r="BW120" i="3"/>
  <c r="BY119" i="3"/>
  <c r="BX119" i="3"/>
  <c r="BW119" i="3"/>
  <c r="BY118" i="3"/>
  <c r="BX118" i="3"/>
  <c r="BW118" i="3"/>
  <c r="BY117" i="3"/>
  <c r="BX117" i="3"/>
  <c r="BW117" i="3"/>
  <c r="BY116" i="3"/>
  <c r="BX116" i="3"/>
  <c r="BW116" i="3"/>
  <c r="BY115" i="3"/>
  <c r="BX115" i="3"/>
  <c r="BW115" i="3"/>
  <c r="BY114" i="3"/>
  <c r="BX114" i="3"/>
  <c r="BW114" i="3"/>
  <c r="BY113" i="3"/>
  <c r="BX113" i="3"/>
  <c r="BW113" i="3"/>
  <c r="BY112" i="3"/>
  <c r="BX112" i="3"/>
  <c r="BW112" i="3"/>
  <c r="BY111" i="3"/>
  <c r="BX111" i="3"/>
  <c r="BW111" i="3"/>
  <c r="BY110" i="3"/>
  <c r="BX110" i="3"/>
  <c r="BW110" i="3"/>
  <c r="BY109" i="3"/>
  <c r="BX109" i="3"/>
  <c r="BW109" i="3"/>
  <c r="BY108" i="3"/>
  <c r="BX108" i="3"/>
  <c r="BW108" i="3"/>
  <c r="BY107" i="3"/>
  <c r="BX107" i="3"/>
  <c r="BW107" i="3"/>
  <c r="BY106" i="3"/>
  <c r="BX106" i="3"/>
  <c r="BW106" i="3"/>
  <c r="BY105" i="3"/>
  <c r="BX105" i="3"/>
  <c r="BW105" i="3"/>
  <c r="BY104" i="3"/>
  <c r="BX104" i="3"/>
  <c r="BW104" i="3"/>
  <c r="BY103" i="3"/>
  <c r="BX103" i="3"/>
  <c r="BW103" i="3"/>
  <c r="BY102" i="3"/>
  <c r="BX102" i="3"/>
  <c r="BW102" i="3"/>
  <c r="BY101" i="3"/>
  <c r="BX101" i="3"/>
  <c r="BW101" i="3"/>
  <c r="BY100" i="3"/>
  <c r="BX100" i="3"/>
  <c r="BW100" i="3"/>
  <c r="BY99" i="3"/>
  <c r="BX99" i="3"/>
  <c r="BW99" i="3"/>
  <c r="BY98" i="3"/>
  <c r="BX98" i="3"/>
  <c r="BW98" i="3"/>
  <c r="BY97" i="3"/>
  <c r="BX97" i="3"/>
  <c r="BW97" i="3"/>
  <c r="BY96" i="3"/>
  <c r="BX96" i="3"/>
  <c r="BW96" i="3"/>
  <c r="BY95" i="3"/>
  <c r="BX95" i="3"/>
  <c r="BW95" i="3"/>
  <c r="BY94" i="3"/>
  <c r="BX94" i="3"/>
  <c r="BW94" i="3"/>
  <c r="BY93" i="3"/>
  <c r="BX93" i="3"/>
  <c r="BW93" i="3"/>
  <c r="BY92" i="3"/>
  <c r="BX92" i="3"/>
  <c r="BW92" i="3"/>
  <c r="BY91" i="3"/>
  <c r="BX91" i="3"/>
  <c r="BW91" i="3"/>
  <c r="BY90" i="3"/>
  <c r="BX90" i="3"/>
  <c r="BW90" i="3"/>
  <c r="BY89" i="3"/>
  <c r="BX89" i="3"/>
  <c r="BW89" i="3"/>
  <c r="BY88" i="3"/>
  <c r="BX88" i="3"/>
  <c r="BW88" i="3"/>
  <c r="BY87" i="3"/>
  <c r="BX87" i="3"/>
  <c r="BW87" i="3"/>
  <c r="BY86" i="3"/>
  <c r="BX86" i="3"/>
  <c r="BW86" i="3"/>
  <c r="BY85" i="3"/>
  <c r="BX85" i="3"/>
  <c r="BW85" i="3"/>
  <c r="BY84" i="3"/>
  <c r="BX84" i="3"/>
  <c r="BW84" i="3"/>
  <c r="BY83" i="3"/>
  <c r="BX83" i="3"/>
  <c r="BW83" i="3"/>
  <c r="BY82" i="3"/>
  <c r="BX82" i="3"/>
  <c r="BW82" i="3"/>
  <c r="BY81" i="3"/>
  <c r="BX81" i="3"/>
  <c r="BW81" i="3"/>
  <c r="BY80" i="3"/>
  <c r="BX80" i="3"/>
  <c r="BW80" i="3"/>
  <c r="BY79" i="3"/>
  <c r="BX79" i="3"/>
  <c r="BW79" i="3"/>
  <c r="BY78" i="3"/>
  <c r="BX78" i="3"/>
  <c r="BW78" i="3"/>
  <c r="BY77" i="3"/>
  <c r="BX77" i="3"/>
  <c r="BW77" i="3"/>
  <c r="BY76" i="3"/>
  <c r="BX76" i="3"/>
  <c r="BW76" i="3"/>
  <c r="BY75" i="3"/>
  <c r="BX75" i="3"/>
  <c r="BW75" i="3"/>
  <c r="BY74" i="3"/>
  <c r="BX74" i="3"/>
  <c r="BW74" i="3"/>
  <c r="BY73" i="3"/>
  <c r="BX73" i="3"/>
  <c r="BW73" i="3"/>
  <c r="BY72" i="3"/>
  <c r="BX72" i="3"/>
  <c r="BW72" i="3"/>
  <c r="BY71" i="3"/>
  <c r="BX71" i="3"/>
  <c r="BW71" i="3"/>
  <c r="BY70" i="3"/>
  <c r="BX70" i="3"/>
  <c r="BW70" i="3"/>
  <c r="BY69" i="3"/>
  <c r="BX69" i="3"/>
  <c r="BW69" i="3"/>
  <c r="BY68" i="3"/>
  <c r="BX68" i="3"/>
  <c r="BW68" i="3"/>
  <c r="BY67" i="3"/>
  <c r="BX67" i="3"/>
  <c r="BW67" i="3"/>
  <c r="BY66" i="3"/>
  <c r="BX66" i="3"/>
  <c r="BW66" i="3"/>
  <c r="BY65" i="3"/>
  <c r="BX65" i="3"/>
  <c r="BW65" i="3"/>
  <c r="BY64" i="3"/>
  <c r="BX64" i="3"/>
  <c r="BW64" i="3"/>
  <c r="BY63" i="3"/>
  <c r="BX63" i="3"/>
  <c r="BW63" i="3"/>
  <c r="BY62" i="3"/>
  <c r="BX62" i="3"/>
  <c r="BW62" i="3"/>
  <c r="BY61" i="3"/>
  <c r="BX61" i="3"/>
  <c r="BW61" i="3"/>
  <c r="BY60" i="3"/>
  <c r="BX60" i="3"/>
  <c r="BW60" i="3"/>
  <c r="BY59" i="3"/>
  <c r="BX59" i="3"/>
  <c r="BW59" i="3"/>
  <c r="BY58" i="3"/>
  <c r="BX58" i="3"/>
  <c r="BW58" i="3"/>
  <c r="BY57" i="3"/>
  <c r="BX57" i="3"/>
  <c r="BW57" i="3"/>
  <c r="BY56" i="3"/>
  <c r="BX56" i="3"/>
  <c r="BW56" i="3"/>
  <c r="BY55" i="3"/>
  <c r="BX55" i="3"/>
  <c r="BW55" i="3"/>
  <c r="BY54" i="3"/>
  <c r="BX54" i="3"/>
  <c r="BW54" i="3"/>
  <c r="BY53" i="3"/>
  <c r="BX53" i="3"/>
  <c r="BW53" i="3"/>
  <c r="BY52" i="3"/>
  <c r="BX52" i="3"/>
  <c r="BW52" i="3"/>
  <c r="BY51" i="3"/>
  <c r="BX51" i="3"/>
  <c r="BW51" i="3"/>
  <c r="BY50" i="3"/>
  <c r="BX50" i="3"/>
  <c r="BW50" i="3"/>
  <c r="BY49" i="3"/>
  <c r="BX49" i="3"/>
  <c r="BW49" i="3"/>
  <c r="BY48" i="3"/>
  <c r="BX48" i="3"/>
  <c r="BW48" i="3"/>
  <c r="BY47" i="3"/>
  <c r="BX47" i="3"/>
  <c r="BW47" i="3"/>
  <c r="BY46" i="3"/>
  <c r="BX46" i="3"/>
  <c r="BW46" i="3"/>
  <c r="BY45" i="3"/>
  <c r="BX45" i="3"/>
  <c r="BW45" i="3"/>
  <c r="BY44" i="3"/>
  <c r="BX44" i="3"/>
  <c r="BW44" i="3"/>
  <c r="BY43" i="3"/>
  <c r="BX43" i="3"/>
  <c r="BW43" i="3"/>
  <c r="BY42" i="3"/>
  <c r="BX42" i="3"/>
  <c r="BW42" i="3"/>
  <c r="BY41" i="3"/>
  <c r="BX41" i="3"/>
  <c r="BW41" i="3"/>
  <c r="BY40" i="3"/>
  <c r="BX40" i="3"/>
  <c r="BW40" i="3"/>
  <c r="BU190" i="3" l="1"/>
  <c r="CO190" i="3"/>
  <c r="CP190" i="3" s="1"/>
  <c r="BJ239" i="3"/>
  <c r="BI262" i="3"/>
  <c r="CC233" i="3"/>
  <c r="CB233" i="3"/>
  <c r="BY233" i="3"/>
  <c r="BX233" i="3"/>
  <c r="BW233" i="3"/>
  <c r="BU233" i="3"/>
  <c r="BK239" i="3" l="1"/>
  <c r="BJ262" i="3"/>
  <c r="CB257" i="3"/>
  <c r="CB299" i="3" s="1"/>
  <c r="BW257" i="3"/>
  <c r="BW299" i="3" s="1"/>
  <c r="CC257" i="3"/>
  <c r="CC299" i="3" s="1"/>
  <c r="BX257" i="3"/>
  <c r="BX299" i="3" s="1"/>
  <c r="BY257" i="3"/>
  <c r="BY299" i="3" s="1"/>
  <c r="CD233" i="3"/>
  <c r="BL239" i="3" l="1"/>
  <c r="CN239" i="3" s="1"/>
  <c r="BK262" i="3"/>
  <c r="CD299" i="3"/>
  <c r="CD257" i="3"/>
  <c r="CE257" i="3"/>
  <c r="CF257" i="3"/>
  <c r="R245" i="3"/>
  <c r="Q245" i="3"/>
  <c r="P245" i="3"/>
  <c r="O245" i="3"/>
  <c r="N245" i="3"/>
  <c r="M245" i="3"/>
  <c r="L245" i="3"/>
  <c r="CC243" i="3"/>
  <c r="CB243" i="3"/>
  <c r="BY243" i="3"/>
  <c r="BX243" i="3"/>
  <c r="BW243" i="3"/>
  <c r="BU243" i="3"/>
  <c r="CC242" i="3"/>
  <c r="CB242" i="3"/>
  <c r="BY242" i="3"/>
  <c r="BX242" i="3"/>
  <c r="BW242" i="3"/>
  <c r="BU242" i="3"/>
  <c r="CB237" i="3"/>
  <c r="BY237" i="3"/>
  <c r="BX237" i="3"/>
  <c r="BW237" i="3"/>
  <c r="K237" i="3"/>
  <c r="BM237" i="3" s="1"/>
  <c r="CC236" i="3"/>
  <c r="BY236" i="3"/>
  <c r="BX236" i="3"/>
  <c r="BW236" i="3"/>
  <c r="K236" i="3"/>
  <c r="BA236" i="3" s="1"/>
  <c r="CC235" i="3"/>
  <c r="CB235" i="3"/>
  <c r="BY235" i="3"/>
  <c r="BX235" i="3"/>
  <c r="BW235" i="3"/>
  <c r="K235" i="3"/>
  <c r="AS235" i="3" s="1"/>
  <c r="AS261" i="3" s="1"/>
  <c r="BY234" i="3"/>
  <c r="BX234" i="3"/>
  <c r="BW234" i="3"/>
  <c r="K234" i="3"/>
  <c r="K261" i="3" s="1"/>
  <c r="CB232" i="3"/>
  <c r="BY232" i="3"/>
  <c r="BX232" i="3"/>
  <c r="BW232" i="3"/>
  <c r="K232" i="3"/>
  <c r="BM232" i="3" s="1"/>
  <c r="BM263" i="3" s="1"/>
  <c r="CC231" i="3"/>
  <c r="BY231" i="3"/>
  <c r="BX231" i="3"/>
  <c r="BW231" i="3"/>
  <c r="K231" i="3"/>
  <c r="BA231" i="3" s="1"/>
  <c r="CC230" i="3"/>
  <c r="CB230" i="3"/>
  <c r="BY230" i="3"/>
  <c r="BX230" i="3"/>
  <c r="BW230" i="3"/>
  <c r="K230" i="3"/>
  <c r="BY229" i="3"/>
  <c r="BX229" i="3"/>
  <c r="BW229" i="3"/>
  <c r="K229" i="3"/>
  <c r="K260" i="3" s="1"/>
  <c r="BY228" i="3"/>
  <c r="BX228" i="3"/>
  <c r="BW228" i="3"/>
  <c r="K228" i="3"/>
  <c r="BY227" i="3"/>
  <c r="BX227" i="3"/>
  <c r="BW227" i="3"/>
  <c r="K227" i="3"/>
  <c r="AT227" i="3" s="1"/>
  <c r="BY226" i="3"/>
  <c r="BY258" i="3" s="1"/>
  <c r="BX226" i="3"/>
  <c r="BX258" i="3" s="1"/>
  <c r="BW226" i="3"/>
  <c r="BW258" i="3" s="1"/>
  <c r="I226" i="3"/>
  <c r="K226" i="3" s="1"/>
  <c r="BY225" i="3"/>
  <c r="BX225" i="3"/>
  <c r="BW225" i="3"/>
  <c r="I225" i="3"/>
  <c r="K225" i="3" s="1"/>
  <c r="BY224" i="3"/>
  <c r="BX224" i="3"/>
  <c r="BW224" i="3"/>
  <c r="K224" i="3"/>
  <c r="BY223" i="3"/>
  <c r="BX223" i="3"/>
  <c r="BW223" i="3"/>
  <c r="K223" i="3"/>
  <c r="BY222" i="3"/>
  <c r="BX222" i="3"/>
  <c r="BW222" i="3"/>
  <c r="I222" i="3"/>
  <c r="K222" i="3" s="1"/>
  <c r="BY221" i="3"/>
  <c r="BX221" i="3"/>
  <c r="BW221" i="3"/>
  <c r="K221" i="3"/>
  <c r="BY220" i="3"/>
  <c r="BX220" i="3"/>
  <c r="BW220" i="3"/>
  <c r="I220" i="3"/>
  <c r="K220" i="3" s="1"/>
  <c r="BY219" i="3"/>
  <c r="BX219" i="3"/>
  <c r="BW219" i="3"/>
  <c r="K219" i="3"/>
  <c r="CC218" i="3"/>
  <c r="BX218" i="3"/>
  <c r="BW218" i="3"/>
  <c r="K218" i="3"/>
  <c r="BX217" i="3"/>
  <c r="BX253" i="3" s="1"/>
  <c r="BW217" i="3"/>
  <c r="K217" i="3"/>
  <c r="BY216" i="3"/>
  <c r="BX216" i="3"/>
  <c r="BW216" i="3"/>
  <c r="I216" i="3"/>
  <c r="K216" i="3" s="1"/>
  <c r="BY215" i="3"/>
  <c r="BX215" i="3"/>
  <c r="BW215" i="3"/>
  <c r="K215" i="3"/>
  <c r="BY214" i="3"/>
  <c r="BX214" i="3"/>
  <c r="BW214" i="3"/>
  <c r="K214" i="3"/>
  <c r="BY213" i="3"/>
  <c r="BX213" i="3"/>
  <c r="BW213" i="3"/>
  <c r="I213" i="3"/>
  <c r="K213" i="3" s="1"/>
  <c r="BY212" i="3"/>
  <c r="BX212" i="3"/>
  <c r="BW212" i="3"/>
  <c r="K212" i="3"/>
  <c r="BY211" i="3"/>
  <c r="BX211" i="3"/>
  <c r="BW211" i="3"/>
  <c r="I211" i="3"/>
  <c r="K211" i="3" s="1"/>
  <c r="BY210" i="3"/>
  <c r="BX210" i="3"/>
  <c r="BW210" i="3"/>
  <c r="K210" i="3"/>
  <c r="BY209" i="3"/>
  <c r="BX209" i="3"/>
  <c r="BW209" i="3"/>
  <c r="K209" i="3"/>
  <c r="BY208" i="3"/>
  <c r="BX208" i="3"/>
  <c r="BW208" i="3"/>
  <c r="K208" i="3"/>
  <c r="BX207" i="3"/>
  <c r="BW207" i="3"/>
  <c r="BW252" i="3" s="1"/>
  <c r="K207" i="3"/>
  <c r="BY206" i="3"/>
  <c r="BX206" i="3"/>
  <c r="BW206" i="3"/>
  <c r="K206" i="3"/>
  <c r="BY205" i="3"/>
  <c r="BX205" i="3"/>
  <c r="BW205" i="3"/>
  <c r="K205" i="3"/>
  <c r="BY204" i="3"/>
  <c r="BX204" i="3"/>
  <c r="BW204" i="3"/>
  <c r="K204" i="3"/>
  <c r="BY203" i="3"/>
  <c r="BX203" i="3"/>
  <c r="BW203" i="3"/>
  <c r="K203" i="3"/>
  <c r="CA203" i="3" s="1"/>
  <c r="BY202" i="3"/>
  <c r="BX202" i="3"/>
  <c r="BW202" i="3"/>
  <c r="K202" i="3"/>
  <c r="BY201" i="3"/>
  <c r="BX201" i="3"/>
  <c r="BW201" i="3"/>
  <c r="K201" i="3"/>
  <c r="BY200" i="3"/>
  <c r="BX200" i="3"/>
  <c r="BW200" i="3"/>
  <c r="K200" i="3"/>
  <c r="BY199" i="3"/>
  <c r="BX199" i="3"/>
  <c r="BW199" i="3"/>
  <c r="K199" i="3"/>
  <c r="BY198" i="3"/>
  <c r="BX198" i="3"/>
  <c r="BW198" i="3"/>
  <c r="K198" i="3"/>
  <c r="BY197" i="3"/>
  <c r="BX197" i="3"/>
  <c r="BW197" i="3"/>
  <c r="K197" i="3"/>
  <c r="BY196" i="3"/>
  <c r="BX196" i="3"/>
  <c r="BW196" i="3"/>
  <c r="K196" i="3"/>
  <c r="BY195" i="3"/>
  <c r="BX195" i="3"/>
  <c r="BW195" i="3"/>
  <c r="K195" i="3"/>
  <c r="BY194" i="3"/>
  <c r="BX194" i="3"/>
  <c r="BW194" i="3"/>
  <c r="K194" i="3"/>
  <c r="BA194" i="3" s="1"/>
  <c r="BY193" i="3"/>
  <c r="BX193" i="3"/>
  <c r="BW193" i="3"/>
  <c r="K193" i="3"/>
  <c r="BY192" i="3"/>
  <c r="BX192" i="3"/>
  <c r="BW192" i="3"/>
  <c r="K192" i="3"/>
  <c r="BY191" i="3"/>
  <c r="BX191" i="3"/>
  <c r="BW191" i="3"/>
  <c r="K191" i="3"/>
  <c r="CA191" i="3" s="1"/>
  <c r="BY189" i="3"/>
  <c r="BX189" i="3"/>
  <c r="BW189" i="3"/>
  <c r="K189" i="3"/>
  <c r="K188" i="3"/>
  <c r="K187" i="3"/>
  <c r="K186" i="3"/>
  <c r="AT186" i="3" s="1"/>
  <c r="K185" i="3"/>
  <c r="AT185" i="3" s="1"/>
  <c r="K184" i="3"/>
  <c r="K183" i="3"/>
  <c r="AT183" i="3" s="1"/>
  <c r="K182" i="3"/>
  <c r="AT182" i="3" s="1"/>
  <c r="K181" i="3"/>
  <c r="AT181" i="3" s="1"/>
  <c r="K180" i="3"/>
  <c r="AT180" i="3" s="1"/>
  <c r="K179" i="3"/>
  <c r="K178" i="3"/>
  <c r="AT178" i="3" s="1"/>
  <c r="K177" i="3"/>
  <c r="AT177" i="3" s="1"/>
  <c r="K176" i="3"/>
  <c r="AT176" i="3" s="1"/>
  <c r="K175" i="3"/>
  <c r="K174" i="3"/>
  <c r="AT174" i="3" s="1"/>
  <c r="K173" i="3"/>
  <c r="AT173" i="3" s="1"/>
  <c r="K172" i="3"/>
  <c r="K171" i="3"/>
  <c r="AT171" i="3" s="1"/>
  <c r="K170" i="3"/>
  <c r="AT170" i="3" s="1"/>
  <c r="K169" i="3"/>
  <c r="AT169" i="3" s="1"/>
  <c r="K168" i="3"/>
  <c r="K167" i="3"/>
  <c r="K166" i="3"/>
  <c r="AT166" i="3" s="1"/>
  <c r="K165" i="3"/>
  <c r="AT165" i="3" s="1"/>
  <c r="K164" i="3"/>
  <c r="K163" i="3"/>
  <c r="AT163" i="3" s="1"/>
  <c r="K162" i="3"/>
  <c r="K161" i="3"/>
  <c r="K160" i="3"/>
  <c r="AT160" i="3" s="1"/>
  <c r="K159" i="3"/>
  <c r="AT159" i="3" s="1"/>
  <c r="K158" i="3"/>
  <c r="K157" i="3"/>
  <c r="K156" i="3"/>
  <c r="AT156" i="3" s="1"/>
  <c r="K155" i="3"/>
  <c r="K154" i="3"/>
  <c r="K153" i="3"/>
  <c r="AT153" i="3" s="1"/>
  <c r="K152" i="3"/>
  <c r="AT152" i="3" s="1"/>
  <c r="K151" i="3"/>
  <c r="K150" i="3"/>
  <c r="K149" i="3"/>
  <c r="AT149" i="3" s="1"/>
  <c r="K148" i="3"/>
  <c r="AT148" i="3" s="1"/>
  <c r="K147" i="3"/>
  <c r="K146" i="3"/>
  <c r="K145" i="3"/>
  <c r="AT145" i="3" s="1"/>
  <c r="K144" i="3"/>
  <c r="AT144" i="3" s="1"/>
  <c r="K143" i="3"/>
  <c r="K142" i="3"/>
  <c r="K141" i="3"/>
  <c r="AT141" i="3" s="1"/>
  <c r="K140" i="3"/>
  <c r="AT140" i="3" s="1"/>
  <c r="K139" i="3"/>
  <c r="K138" i="3"/>
  <c r="AT138" i="3" s="1"/>
  <c r="K137" i="3"/>
  <c r="K136" i="3"/>
  <c r="AT136" i="3" s="1"/>
  <c r="K135" i="3"/>
  <c r="K134" i="3"/>
  <c r="K133" i="3"/>
  <c r="K132" i="3"/>
  <c r="K131" i="3"/>
  <c r="AT131" i="3" s="1"/>
  <c r="K130" i="3"/>
  <c r="K129" i="3"/>
  <c r="K128" i="3"/>
  <c r="K127" i="3"/>
  <c r="AT127" i="3" s="1"/>
  <c r="K126" i="3"/>
  <c r="K125" i="3"/>
  <c r="K124" i="3"/>
  <c r="K123" i="3"/>
  <c r="AT123" i="3" s="1"/>
  <c r="K122" i="3"/>
  <c r="K121" i="3"/>
  <c r="AT121" i="3" s="1"/>
  <c r="K120" i="3"/>
  <c r="AT120" i="3" s="1"/>
  <c r="K119" i="3"/>
  <c r="AT119" i="3" s="1"/>
  <c r="K118" i="3"/>
  <c r="K117" i="3"/>
  <c r="AT117" i="3" s="1"/>
  <c r="K116" i="3"/>
  <c r="K115" i="3"/>
  <c r="AT115" i="3" s="1"/>
  <c r="K114" i="3"/>
  <c r="K113" i="3"/>
  <c r="AT113" i="3" s="1"/>
  <c r="K112" i="3"/>
  <c r="AT112" i="3" s="1"/>
  <c r="K111" i="3"/>
  <c r="AT111" i="3" s="1"/>
  <c r="K110" i="3"/>
  <c r="K109" i="3"/>
  <c r="AT109" i="3" s="1"/>
  <c r="K108" i="3"/>
  <c r="K107" i="3"/>
  <c r="AT107" i="3" s="1"/>
  <c r="K106" i="3"/>
  <c r="K105" i="3"/>
  <c r="AT105" i="3" s="1"/>
  <c r="K104" i="3"/>
  <c r="AT104" i="3" s="1"/>
  <c r="K103" i="3"/>
  <c r="AT103" i="3" s="1"/>
  <c r="K102" i="3"/>
  <c r="K101" i="3"/>
  <c r="AT101" i="3" s="1"/>
  <c r="K100" i="3"/>
  <c r="K99" i="3"/>
  <c r="K98" i="3"/>
  <c r="K97" i="3"/>
  <c r="AT97" i="3" s="1"/>
  <c r="K96" i="3"/>
  <c r="K95" i="3"/>
  <c r="K94" i="3"/>
  <c r="K93" i="3"/>
  <c r="AT93" i="3" s="1"/>
  <c r="K92" i="3"/>
  <c r="K91" i="3"/>
  <c r="K90" i="3"/>
  <c r="K89" i="3"/>
  <c r="AT89" i="3" s="1"/>
  <c r="K88" i="3"/>
  <c r="K87" i="3"/>
  <c r="AT87" i="3" s="1"/>
  <c r="K86" i="3"/>
  <c r="AT86" i="3" s="1"/>
  <c r="AT85" i="3"/>
  <c r="K85" i="3"/>
  <c r="K84" i="3"/>
  <c r="K83" i="3"/>
  <c r="AT83" i="3" s="1"/>
  <c r="K82" i="3"/>
  <c r="K81" i="3"/>
  <c r="AT81" i="3" s="1"/>
  <c r="K80" i="3"/>
  <c r="K79" i="3"/>
  <c r="AT79" i="3" s="1"/>
  <c r="K78" i="3"/>
  <c r="AT78" i="3" s="1"/>
  <c r="K77" i="3"/>
  <c r="AT77" i="3" s="1"/>
  <c r="K76" i="3"/>
  <c r="K75" i="3"/>
  <c r="AT75" i="3" s="1"/>
  <c r="K74" i="3"/>
  <c r="K73" i="3"/>
  <c r="AT73" i="3" s="1"/>
  <c r="K72" i="3"/>
  <c r="K71" i="3"/>
  <c r="K70" i="3"/>
  <c r="K69" i="3"/>
  <c r="K68" i="3"/>
  <c r="AT68" i="3" s="1"/>
  <c r="K67" i="3"/>
  <c r="K66" i="3"/>
  <c r="K65" i="3"/>
  <c r="K64" i="3"/>
  <c r="AT64" i="3" s="1"/>
  <c r="K63" i="3"/>
  <c r="K62" i="3"/>
  <c r="K61" i="3"/>
  <c r="K60" i="3"/>
  <c r="AT60" i="3" s="1"/>
  <c r="K59" i="3"/>
  <c r="K58" i="3"/>
  <c r="K57" i="3"/>
  <c r="K56" i="3"/>
  <c r="AT56" i="3" s="1"/>
  <c r="K55" i="3"/>
  <c r="K54" i="3"/>
  <c r="K53" i="3"/>
  <c r="K52" i="3"/>
  <c r="AT52" i="3" s="1"/>
  <c r="K51" i="3"/>
  <c r="K50" i="3"/>
  <c r="K49" i="3"/>
  <c r="K48" i="3"/>
  <c r="AT48" i="3" s="1"/>
  <c r="K47" i="3"/>
  <c r="K46" i="3"/>
  <c r="K45" i="3"/>
  <c r="K44" i="3"/>
  <c r="AT44" i="3" s="1"/>
  <c r="K43" i="3"/>
  <c r="K42" i="3"/>
  <c r="K41" i="3"/>
  <c r="K40" i="3"/>
  <c r="AT40" i="3" s="1"/>
  <c r="BY39" i="3"/>
  <c r="BX39" i="3"/>
  <c r="BW39" i="3"/>
  <c r="K39" i="3"/>
  <c r="CC38" i="3"/>
  <c r="CB38" i="3"/>
  <c r="BY38" i="3"/>
  <c r="BX38" i="3"/>
  <c r="BW38" i="3"/>
  <c r="BU38" i="3"/>
  <c r="K38" i="3"/>
  <c r="BY37" i="3"/>
  <c r="BX37" i="3"/>
  <c r="BW37" i="3"/>
  <c r="K37" i="3"/>
  <c r="BY36" i="3"/>
  <c r="BX36" i="3"/>
  <c r="BW36" i="3"/>
  <c r="K36" i="3"/>
  <c r="CC35" i="3"/>
  <c r="CB35" i="3"/>
  <c r="BY35" i="3"/>
  <c r="BX35" i="3"/>
  <c r="BW35" i="3"/>
  <c r="BU35" i="3"/>
  <c r="K35" i="3"/>
  <c r="CC34" i="3"/>
  <c r="CB34" i="3"/>
  <c r="BY34" i="3"/>
  <c r="BX34" i="3"/>
  <c r="BW34" i="3"/>
  <c r="BU34" i="3"/>
  <c r="K34" i="3"/>
  <c r="CC33" i="3"/>
  <c r="CB33" i="3"/>
  <c r="BY33" i="3"/>
  <c r="BX33" i="3"/>
  <c r="BW33" i="3"/>
  <c r="BU33" i="3"/>
  <c r="K33" i="3"/>
  <c r="CC32" i="3"/>
  <c r="CB32" i="3"/>
  <c r="BY32" i="3"/>
  <c r="BX32" i="3"/>
  <c r="BW32" i="3"/>
  <c r="BU32" i="3"/>
  <c r="K32" i="3"/>
  <c r="CC31" i="3"/>
  <c r="CB31" i="3"/>
  <c r="BY31" i="3"/>
  <c r="BX31" i="3"/>
  <c r="BW31" i="3"/>
  <c r="BU31" i="3"/>
  <c r="K31" i="3"/>
  <c r="CC30" i="3"/>
  <c r="CB30" i="3"/>
  <c r="BY30" i="3"/>
  <c r="BX30" i="3"/>
  <c r="BW30" i="3"/>
  <c r="BU30" i="3"/>
  <c r="K30" i="3"/>
  <c r="CC29" i="3"/>
  <c r="CB29" i="3"/>
  <c r="BY29" i="3"/>
  <c r="BX29" i="3"/>
  <c r="BW29" i="3"/>
  <c r="BU29" i="3"/>
  <c r="K29" i="3"/>
  <c r="CC28" i="3"/>
  <c r="CB28" i="3"/>
  <c r="BY28" i="3"/>
  <c r="BX28" i="3"/>
  <c r="BW28" i="3"/>
  <c r="BU28" i="3"/>
  <c r="K28" i="3"/>
  <c r="CC27" i="3"/>
  <c r="CB27" i="3"/>
  <c r="BY27" i="3"/>
  <c r="BX27" i="3"/>
  <c r="BW27" i="3"/>
  <c r="BU27" i="3"/>
  <c r="K27" i="3"/>
  <c r="BY26" i="3"/>
  <c r="BX26" i="3"/>
  <c r="BW26" i="3"/>
  <c r="K26" i="3"/>
  <c r="AT26" i="3" s="1"/>
  <c r="CC25" i="3"/>
  <c r="CB25" i="3"/>
  <c r="BY25" i="3"/>
  <c r="BX25" i="3"/>
  <c r="BW25" i="3"/>
  <c r="BU25" i="3"/>
  <c r="K25" i="3"/>
  <c r="CC24" i="3"/>
  <c r="CB24" i="3"/>
  <c r="BY24" i="3"/>
  <c r="BX24" i="3"/>
  <c r="BW24" i="3"/>
  <c r="BU24" i="3"/>
  <c r="K24" i="3"/>
  <c r="CC23" i="3"/>
  <c r="CB23" i="3"/>
  <c r="BY23" i="3"/>
  <c r="BX23" i="3"/>
  <c r="BW23" i="3"/>
  <c r="BU23" i="3"/>
  <c r="K23" i="3"/>
  <c r="BY22" i="3"/>
  <c r="BX22" i="3"/>
  <c r="BW22" i="3"/>
  <c r="K22" i="3"/>
  <c r="BY21" i="3"/>
  <c r="BX21" i="3"/>
  <c r="BW21" i="3"/>
  <c r="K21" i="3"/>
  <c r="BW20" i="3"/>
  <c r="K20" i="3"/>
  <c r="BW19" i="3"/>
  <c r="K19" i="3"/>
  <c r="BW18" i="3"/>
  <c r="K18" i="3"/>
  <c r="BW17" i="3"/>
  <c r="K17" i="3"/>
  <c r="BW16" i="3"/>
  <c r="K16" i="3"/>
  <c r="BW15" i="3"/>
  <c r="K15" i="3"/>
  <c r="BW14" i="3"/>
  <c r="K14" i="3"/>
  <c r="BW13" i="3"/>
  <c r="K13" i="3"/>
  <c r="BY12" i="3"/>
  <c r="BX12" i="3"/>
  <c r="BX255" i="3" s="1"/>
  <c r="BW12" i="3"/>
  <c r="K12" i="3"/>
  <c r="BY11" i="3"/>
  <c r="BX11" i="3"/>
  <c r="BW11" i="3"/>
  <c r="K11" i="3"/>
  <c r="BW10" i="3"/>
  <c r="K10" i="3"/>
  <c r="BY9" i="3"/>
  <c r="BX9" i="3"/>
  <c r="BW9" i="3"/>
  <c r="K9" i="3"/>
  <c r="CC8" i="3"/>
  <c r="CB8" i="3"/>
  <c r="BY8" i="3"/>
  <c r="BX8" i="3"/>
  <c r="BW8" i="3"/>
  <c r="BU8" i="3"/>
  <c r="K8" i="3"/>
  <c r="BW7" i="3"/>
  <c r="K7" i="3"/>
  <c r="BW6" i="3"/>
  <c r="K6" i="3"/>
  <c r="BW5" i="3"/>
  <c r="K5" i="3"/>
  <c r="O4" i="3"/>
  <c r="P4" i="3" s="1"/>
  <c r="Q4" i="3" s="1"/>
  <c r="R4" i="3" s="1"/>
  <c r="S4" i="3" s="1"/>
  <c r="T4" i="3" s="1"/>
  <c r="U4" i="3" s="1"/>
  <c r="V4" i="3" s="1"/>
  <c r="W4" i="3" s="1"/>
  <c r="X4" i="3" s="1"/>
  <c r="Y4" i="3" s="1"/>
  <c r="Z4" i="3" s="1"/>
  <c r="AA4" i="3" s="1"/>
  <c r="AB4" i="3" s="1"/>
  <c r="AC4" i="3" s="1"/>
  <c r="AD4" i="3" s="1"/>
  <c r="AE4" i="3" s="1"/>
  <c r="AF4" i="3" s="1"/>
  <c r="AG4" i="3" s="1"/>
  <c r="AH4" i="3" s="1"/>
  <c r="AI4" i="3" s="1"/>
  <c r="AJ4" i="3" s="1"/>
  <c r="AK4" i="3" s="1"/>
  <c r="AL4" i="3" s="1"/>
  <c r="AM4" i="3" s="1"/>
  <c r="AN4" i="3" s="1"/>
  <c r="AO4" i="3" s="1"/>
  <c r="AP4" i="3" s="1"/>
  <c r="AQ4" i="3" s="1"/>
  <c r="AR4" i="3" s="1"/>
  <c r="AS4" i="3" s="1"/>
  <c r="AT4" i="3" s="1"/>
  <c r="AU4" i="3" s="1"/>
  <c r="AV4" i="3" s="1"/>
  <c r="AW4" i="3" s="1"/>
  <c r="AX4" i="3" s="1"/>
  <c r="AY4" i="3" s="1"/>
  <c r="AZ4" i="3" s="1"/>
  <c r="BA4" i="3" s="1"/>
  <c r="BB4" i="3" s="1"/>
  <c r="BC4" i="3" s="1"/>
  <c r="BD4" i="3" s="1"/>
  <c r="BE4" i="3" s="1"/>
  <c r="BF4" i="3" s="1"/>
  <c r="BG4" i="3" s="1"/>
  <c r="BH4" i="3" s="1"/>
  <c r="BI4" i="3" s="1"/>
  <c r="BJ4" i="3" s="1"/>
  <c r="BK4" i="3" s="1"/>
  <c r="BL4" i="3" s="1"/>
  <c r="BM4" i="3" s="1"/>
  <c r="BN4" i="3" s="1"/>
  <c r="BO4" i="3" s="1"/>
  <c r="BP4" i="3" s="1"/>
  <c r="BQ4" i="3" s="1"/>
  <c r="BR4" i="3" s="1"/>
  <c r="BS4" i="3" s="1"/>
  <c r="CF299" i="3" l="1"/>
  <c r="CW257" i="3"/>
  <c r="CE299" i="3"/>
  <c r="CV257" i="3"/>
  <c r="CP239" i="3"/>
  <c r="CN262" i="3"/>
  <c r="BW253" i="3"/>
  <c r="BX261" i="3"/>
  <c r="BX303" i="3" s="1"/>
  <c r="BX251" i="3"/>
  <c r="BX293" i="3" s="1"/>
  <c r="BY263" i="3"/>
  <c r="BY305" i="3" s="1"/>
  <c r="BY261" i="3"/>
  <c r="BY303" i="3" s="1"/>
  <c r="BY255" i="3"/>
  <c r="BY297" i="3" s="1"/>
  <c r="BL262" i="3"/>
  <c r="BU262" i="3" s="1"/>
  <c r="BU239" i="3"/>
  <c r="CB239" i="3"/>
  <c r="BW261" i="3"/>
  <c r="BW254" i="3"/>
  <c r="BW255" i="3"/>
  <c r="BW297" i="3" s="1"/>
  <c r="CG257" i="3"/>
  <c r="BY260" i="3"/>
  <c r="BY302" i="3" s="1"/>
  <c r="BY251" i="3"/>
  <c r="BY293" i="3" s="1"/>
  <c r="BX252" i="3"/>
  <c r="BX294" i="3" s="1"/>
  <c r="BW256" i="3"/>
  <c r="BW298" i="3" s="1"/>
  <c r="BY259" i="3"/>
  <c r="BY301" i="3" s="1"/>
  <c r="BW259" i="3"/>
  <c r="BW301" i="3" s="1"/>
  <c r="BW260" i="3"/>
  <c r="BW263" i="3"/>
  <c r="BW305" i="3" s="1"/>
  <c r="BW303" i="3"/>
  <c r="BW251" i="3"/>
  <c r="BW293" i="3" s="1"/>
  <c r="BX259" i="3"/>
  <c r="BX301" i="3" s="1"/>
  <c r="BX260" i="3"/>
  <c r="BX302" i="3" s="1"/>
  <c r="BX263" i="3"/>
  <c r="BX305" i="3" s="1"/>
  <c r="BZ235" i="3"/>
  <c r="BY300" i="3"/>
  <c r="BX300" i="3"/>
  <c r="BW300" i="3"/>
  <c r="CM220" i="3"/>
  <c r="AU227" i="3"/>
  <c r="AV227" i="3" s="1"/>
  <c r="AW227" i="3" s="1"/>
  <c r="AX227" i="3" s="1"/>
  <c r="AY227" i="3" s="1"/>
  <c r="AZ227" i="3" s="1"/>
  <c r="BA227" i="3" s="1"/>
  <c r="BB227" i="3" s="1"/>
  <c r="BC227" i="3" s="1"/>
  <c r="BD227" i="3" s="1"/>
  <c r="K256" i="3"/>
  <c r="AU26" i="3"/>
  <c r="AV26" i="3" s="1"/>
  <c r="AW26" i="3" s="1"/>
  <c r="AX26" i="3" s="1"/>
  <c r="AY26" i="3" s="1"/>
  <c r="AZ26" i="3" s="1"/>
  <c r="BA26" i="3" s="1"/>
  <c r="BB26" i="3" s="1"/>
  <c r="BC26" i="3" s="1"/>
  <c r="BD26" i="3" s="1"/>
  <c r="BG195" i="3"/>
  <c r="BB200" i="3"/>
  <c r="BE205" i="3"/>
  <c r="K252" i="3"/>
  <c r="BX295" i="3"/>
  <c r="K263" i="3"/>
  <c r="K253" i="3"/>
  <c r="AY193" i="3"/>
  <c r="BW294" i="3"/>
  <c r="CA189" i="3"/>
  <c r="K255" i="3"/>
  <c r="AT226" i="3"/>
  <c r="K258" i="3"/>
  <c r="AT228" i="3"/>
  <c r="K259" i="3"/>
  <c r="K251" i="3"/>
  <c r="BX297" i="3"/>
  <c r="BB231" i="3"/>
  <c r="BB263" i="3" s="1"/>
  <c r="BA263" i="3"/>
  <c r="K254" i="3"/>
  <c r="BW296" i="3"/>
  <c r="BW295" i="3"/>
  <c r="AU81" i="3"/>
  <c r="AV81" i="3" s="1"/>
  <c r="AW81" i="3" s="1"/>
  <c r="AX81" i="3" s="1"/>
  <c r="AY81" i="3" s="1"/>
  <c r="AZ81" i="3" s="1"/>
  <c r="BA81" i="3" s="1"/>
  <c r="BB81" i="3" s="1"/>
  <c r="BC81" i="3" s="1"/>
  <c r="BD81" i="3" s="1"/>
  <c r="AU104" i="3"/>
  <c r="AV104" i="3" s="1"/>
  <c r="AW104" i="3" s="1"/>
  <c r="AX104" i="3" s="1"/>
  <c r="AY104" i="3" s="1"/>
  <c r="AZ104" i="3" s="1"/>
  <c r="BA104" i="3" s="1"/>
  <c r="AU120" i="3"/>
  <c r="AV120" i="3" s="1"/>
  <c r="AW120" i="3" s="1"/>
  <c r="AX120" i="3" s="1"/>
  <c r="AY120" i="3" s="1"/>
  <c r="AZ120" i="3" s="1"/>
  <c r="BA120" i="3" s="1"/>
  <c r="BB120" i="3" s="1"/>
  <c r="BC120" i="3" s="1"/>
  <c r="BD120" i="3" s="1"/>
  <c r="AU140" i="3"/>
  <c r="AV140" i="3" s="1"/>
  <c r="AW140" i="3" s="1"/>
  <c r="AX140" i="3" s="1"/>
  <c r="AY140" i="3" s="1"/>
  <c r="AZ140" i="3" s="1"/>
  <c r="BA140" i="3" s="1"/>
  <c r="BB140" i="3" s="1"/>
  <c r="BC140" i="3" s="1"/>
  <c r="BD140" i="3" s="1"/>
  <c r="AU156" i="3"/>
  <c r="AV156" i="3" s="1"/>
  <c r="AW156" i="3" s="1"/>
  <c r="AX156" i="3" s="1"/>
  <c r="AY156" i="3" s="1"/>
  <c r="AZ156" i="3" s="1"/>
  <c r="BA156" i="3" s="1"/>
  <c r="BB156" i="3" s="1"/>
  <c r="BC156" i="3" s="1"/>
  <c r="BD156" i="3" s="1"/>
  <c r="AU78" i="3"/>
  <c r="AV78" i="3" s="1"/>
  <c r="AW78" i="3" s="1"/>
  <c r="AX78" i="3" s="1"/>
  <c r="AY78" i="3" s="1"/>
  <c r="AZ78" i="3" s="1"/>
  <c r="BA78" i="3" s="1"/>
  <c r="BB78" i="3" s="1"/>
  <c r="BC78" i="3" s="1"/>
  <c r="BD78" i="3" s="1"/>
  <c r="AU85" i="3"/>
  <c r="AV85" i="3" s="1"/>
  <c r="AW85" i="3" s="1"/>
  <c r="AX85" i="3" s="1"/>
  <c r="AY85" i="3" s="1"/>
  <c r="AZ85" i="3" s="1"/>
  <c r="BA85" i="3" s="1"/>
  <c r="BB85" i="3" s="1"/>
  <c r="BC85" i="3" s="1"/>
  <c r="BD85" i="3" s="1"/>
  <c r="AU89" i="3"/>
  <c r="AV89" i="3" s="1"/>
  <c r="AW89" i="3" s="1"/>
  <c r="AX89" i="3" s="1"/>
  <c r="AY89" i="3" s="1"/>
  <c r="AZ89" i="3" s="1"/>
  <c r="BA89" i="3" s="1"/>
  <c r="AU93" i="3"/>
  <c r="AV93" i="3" s="1"/>
  <c r="AW93" i="3" s="1"/>
  <c r="AX93" i="3" s="1"/>
  <c r="AY93" i="3" s="1"/>
  <c r="AZ93" i="3" s="1"/>
  <c r="BA93" i="3" s="1"/>
  <c r="BB93" i="3" s="1"/>
  <c r="BC93" i="3" s="1"/>
  <c r="BD93" i="3" s="1"/>
  <c r="AU97" i="3"/>
  <c r="AV97" i="3" s="1"/>
  <c r="AW97" i="3" s="1"/>
  <c r="AX97" i="3" s="1"/>
  <c r="AY97" i="3" s="1"/>
  <c r="AZ97" i="3" s="1"/>
  <c r="BA97" i="3" s="1"/>
  <c r="BB97" i="3" s="1"/>
  <c r="BC97" i="3" s="1"/>
  <c r="BD97" i="3" s="1"/>
  <c r="AU101" i="3"/>
  <c r="AV101" i="3" s="1"/>
  <c r="AW101" i="3" s="1"/>
  <c r="AX101" i="3" s="1"/>
  <c r="AY101" i="3" s="1"/>
  <c r="AZ101" i="3" s="1"/>
  <c r="BA101" i="3" s="1"/>
  <c r="BB101" i="3" s="1"/>
  <c r="BC101" i="3" s="1"/>
  <c r="BD101" i="3" s="1"/>
  <c r="AU105" i="3"/>
  <c r="AV105" i="3" s="1"/>
  <c r="AW105" i="3" s="1"/>
  <c r="AX105" i="3" s="1"/>
  <c r="AY105" i="3" s="1"/>
  <c r="AZ105" i="3" s="1"/>
  <c r="BA105" i="3" s="1"/>
  <c r="BB105" i="3" s="1"/>
  <c r="BC105" i="3" s="1"/>
  <c r="BD105" i="3" s="1"/>
  <c r="AU109" i="3"/>
  <c r="AV109" i="3" s="1"/>
  <c r="AW109" i="3" s="1"/>
  <c r="AX109" i="3" s="1"/>
  <c r="AY109" i="3" s="1"/>
  <c r="AZ109" i="3" s="1"/>
  <c r="BA109" i="3" s="1"/>
  <c r="BB109" i="3" s="1"/>
  <c r="BC109" i="3" s="1"/>
  <c r="BD109" i="3" s="1"/>
  <c r="AU113" i="3"/>
  <c r="AV113" i="3" s="1"/>
  <c r="AW113" i="3" s="1"/>
  <c r="AX113" i="3" s="1"/>
  <c r="AY113" i="3" s="1"/>
  <c r="AZ113" i="3" s="1"/>
  <c r="BA113" i="3" s="1"/>
  <c r="BB113" i="3" s="1"/>
  <c r="BC113" i="3" s="1"/>
  <c r="BD113" i="3" s="1"/>
  <c r="AU117" i="3"/>
  <c r="AV117" i="3" s="1"/>
  <c r="AW117" i="3" s="1"/>
  <c r="AX117" i="3" s="1"/>
  <c r="AY117" i="3" s="1"/>
  <c r="AZ117" i="3" s="1"/>
  <c r="BA117" i="3" s="1"/>
  <c r="BB117" i="3" s="1"/>
  <c r="BC117" i="3" s="1"/>
  <c r="BD117" i="3" s="1"/>
  <c r="AU141" i="3"/>
  <c r="AV141" i="3" s="1"/>
  <c r="AW141" i="3" s="1"/>
  <c r="AX141" i="3" s="1"/>
  <c r="AY141" i="3" s="1"/>
  <c r="AZ141" i="3" s="1"/>
  <c r="BA141" i="3" s="1"/>
  <c r="BB141" i="3" s="1"/>
  <c r="BC141" i="3" s="1"/>
  <c r="BD141" i="3" s="1"/>
  <c r="AU145" i="3"/>
  <c r="AV145" i="3" s="1"/>
  <c r="AW145" i="3" s="1"/>
  <c r="AX145" i="3" s="1"/>
  <c r="AY145" i="3" s="1"/>
  <c r="AZ145" i="3" s="1"/>
  <c r="BA145" i="3" s="1"/>
  <c r="BB145" i="3" s="1"/>
  <c r="BC145" i="3" s="1"/>
  <c r="BD145" i="3" s="1"/>
  <c r="AU149" i="3"/>
  <c r="AV149" i="3" s="1"/>
  <c r="AW149" i="3" s="1"/>
  <c r="AX149" i="3" s="1"/>
  <c r="AY149" i="3" s="1"/>
  <c r="AZ149" i="3" s="1"/>
  <c r="BA149" i="3" s="1"/>
  <c r="BB149" i="3" s="1"/>
  <c r="BC149" i="3" s="1"/>
  <c r="BD149" i="3" s="1"/>
  <c r="AU153" i="3"/>
  <c r="AV153" i="3" s="1"/>
  <c r="AW153" i="3" s="1"/>
  <c r="AX153" i="3" s="1"/>
  <c r="AY153" i="3" s="1"/>
  <c r="AZ153" i="3" s="1"/>
  <c r="BA153" i="3" s="1"/>
  <c r="BB153" i="3" s="1"/>
  <c r="BC153" i="3" s="1"/>
  <c r="BD153" i="3" s="1"/>
  <c r="AU165" i="3"/>
  <c r="AV165" i="3" s="1"/>
  <c r="AW165" i="3" s="1"/>
  <c r="AX165" i="3" s="1"/>
  <c r="AY165" i="3" s="1"/>
  <c r="AZ165" i="3" s="1"/>
  <c r="BA165" i="3" s="1"/>
  <c r="BB165" i="3" s="1"/>
  <c r="BC165" i="3" s="1"/>
  <c r="BD165" i="3" s="1"/>
  <c r="AU169" i="3"/>
  <c r="AV169" i="3" s="1"/>
  <c r="AW169" i="3" s="1"/>
  <c r="AX169" i="3" s="1"/>
  <c r="AY169" i="3" s="1"/>
  <c r="AZ169" i="3" s="1"/>
  <c r="BA169" i="3" s="1"/>
  <c r="BB169" i="3" s="1"/>
  <c r="BC169" i="3" s="1"/>
  <c r="BD169" i="3" s="1"/>
  <c r="AU173" i="3"/>
  <c r="AV173" i="3" s="1"/>
  <c r="AW173" i="3" s="1"/>
  <c r="AX173" i="3" s="1"/>
  <c r="AY173" i="3" s="1"/>
  <c r="AZ173" i="3" s="1"/>
  <c r="BA173" i="3" s="1"/>
  <c r="AU177" i="3"/>
  <c r="AV177" i="3" s="1"/>
  <c r="AW177" i="3" s="1"/>
  <c r="AX177" i="3" s="1"/>
  <c r="AY177" i="3" s="1"/>
  <c r="AZ177" i="3" s="1"/>
  <c r="BA177" i="3" s="1"/>
  <c r="BB177" i="3" s="1"/>
  <c r="BC177" i="3" s="1"/>
  <c r="BD177" i="3" s="1"/>
  <c r="AU181" i="3"/>
  <c r="AV181" i="3" s="1"/>
  <c r="AW181" i="3" s="1"/>
  <c r="AX181" i="3" s="1"/>
  <c r="AY181" i="3" s="1"/>
  <c r="AZ181" i="3" s="1"/>
  <c r="BA181" i="3" s="1"/>
  <c r="BB181" i="3" s="1"/>
  <c r="BC181" i="3" s="1"/>
  <c r="BD181" i="3" s="1"/>
  <c r="AU185" i="3"/>
  <c r="AV185" i="3" s="1"/>
  <c r="AW185" i="3" s="1"/>
  <c r="AX185" i="3" s="1"/>
  <c r="AY185" i="3" s="1"/>
  <c r="AZ185" i="3" s="1"/>
  <c r="BA185" i="3" s="1"/>
  <c r="BB185" i="3" s="1"/>
  <c r="BC185" i="3" s="1"/>
  <c r="BD185" i="3" s="1"/>
  <c r="AU77" i="3"/>
  <c r="AV77" i="3" s="1"/>
  <c r="AW77" i="3" s="1"/>
  <c r="AX77" i="3" s="1"/>
  <c r="AY77" i="3" s="1"/>
  <c r="AZ77" i="3" s="1"/>
  <c r="BA77" i="3" s="1"/>
  <c r="BB77" i="3" s="1"/>
  <c r="BC77" i="3" s="1"/>
  <c r="BD77" i="3" s="1"/>
  <c r="AU136" i="3"/>
  <c r="AV136" i="3" s="1"/>
  <c r="AW136" i="3" s="1"/>
  <c r="AX136" i="3" s="1"/>
  <c r="AY136" i="3" s="1"/>
  <c r="AZ136" i="3" s="1"/>
  <c r="BA136" i="3" s="1"/>
  <c r="BB136" i="3" s="1"/>
  <c r="BC136" i="3" s="1"/>
  <c r="BD136" i="3" s="1"/>
  <c r="AU144" i="3"/>
  <c r="AV144" i="3" s="1"/>
  <c r="AW144" i="3" s="1"/>
  <c r="AX144" i="3" s="1"/>
  <c r="AY144" i="3" s="1"/>
  <c r="AZ144" i="3" s="1"/>
  <c r="BA144" i="3" s="1"/>
  <c r="AU152" i="3"/>
  <c r="AV152" i="3" s="1"/>
  <c r="AW152" i="3" s="1"/>
  <c r="AX152" i="3" s="1"/>
  <c r="AY152" i="3" s="1"/>
  <c r="AZ152" i="3" s="1"/>
  <c r="BA152" i="3" s="1"/>
  <c r="BB152" i="3" s="1"/>
  <c r="BC152" i="3" s="1"/>
  <c r="BD152" i="3" s="1"/>
  <c r="AU180" i="3"/>
  <c r="AV180" i="3" s="1"/>
  <c r="AW180" i="3" s="1"/>
  <c r="AX180" i="3" s="1"/>
  <c r="AY180" i="3" s="1"/>
  <c r="AZ180" i="3" s="1"/>
  <c r="BA180" i="3" s="1"/>
  <c r="BB180" i="3" s="1"/>
  <c r="BC180" i="3" s="1"/>
  <c r="BD180" i="3" s="1"/>
  <c r="AU75" i="3"/>
  <c r="AV75" i="3" s="1"/>
  <c r="AW75" i="3" s="1"/>
  <c r="AX75" i="3" s="1"/>
  <c r="AY75" i="3" s="1"/>
  <c r="AZ75" i="3" s="1"/>
  <c r="BA75" i="3" s="1"/>
  <c r="BB75" i="3" s="1"/>
  <c r="BC75" i="3" s="1"/>
  <c r="BD75" i="3" s="1"/>
  <c r="AU79" i="3"/>
  <c r="AV79" i="3" s="1"/>
  <c r="AW79" i="3" s="1"/>
  <c r="AX79" i="3" s="1"/>
  <c r="AY79" i="3" s="1"/>
  <c r="AZ79" i="3" s="1"/>
  <c r="BA79" i="3" s="1"/>
  <c r="BB79" i="3" s="1"/>
  <c r="BC79" i="3" s="1"/>
  <c r="BD79" i="3" s="1"/>
  <c r="AU83" i="3"/>
  <c r="AV83" i="3" s="1"/>
  <c r="AW83" i="3" s="1"/>
  <c r="AX83" i="3" s="1"/>
  <c r="AY83" i="3" s="1"/>
  <c r="AZ83" i="3" s="1"/>
  <c r="BA83" i="3" s="1"/>
  <c r="BB83" i="3" s="1"/>
  <c r="BC83" i="3" s="1"/>
  <c r="BD83" i="3" s="1"/>
  <c r="AU86" i="3"/>
  <c r="AV86" i="3" s="1"/>
  <c r="AW86" i="3" s="1"/>
  <c r="AX86" i="3" s="1"/>
  <c r="AY86" i="3" s="1"/>
  <c r="AZ86" i="3" s="1"/>
  <c r="BA86" i="3" s="1"/>
  <c r="BB86" i="3" s="1"/>
  <c r="BC86" i="3" s="1"/>
  <c r="BD86" i="3" s="1"/>
  <c r="AU138" i="3"/>
  <c r="AV138" i="3" s="1"/>
  <c r="AW138" i="3" s="1"/>
  <c r="AX138" i="3" s="1"/>
  <c r="AY138" i="3" s="1"/>
  <c r="AZ138" i="3" s="1"/>
  <c r="BA138" i="3" s="1"/>
  <c r="BB138" i="3" s="1"/>
  <c r="BC138" i="3" s="1"/>
  <c r="BD138" i="3" s="1"/>
  <c r="AU166" i="3"/>
  <c r="AV166" i="3" s="1"/>
  <c r="AW166" i="3" s="1"/>
  <c r="AX166" i="3" s="1"/>
  <c r="AY166" i="3" s="1"/>
  <c r="AZ166" i="3" s="1"/>
  <c r="BA166" i="3" s="1"/>
  <c r="BB166" i="3" s="1"/>
  <c r="BC166" i="3" s="1"/>
  <c r="BD166" i="3" s="1"/>
  <c r="AU170" i="3"/>
  <c r="AV170" i="3" s="1"/>
  <c r="AW170" i="3" s="1"/>
  <c r="AX170" i="3" s="1"/>
  <c r="AY170" i="3" s="1"/>
  <c r="AZ170" i="3" s="1"/>
  <c r="BA170" i="3" s="1"/>
  <c r="BB170" i="3" s="1"/>
  <c r="BC170" i="3" s="1"/>
  <c r="BD170" i="3" s="1"/>
  <c r="AU174" i="3"/>
  <c r="AV174" i="3" s="1"/>
  <c r="AW174" i="3" s="1"/>
  <c r="AX174" i="3" s="1"/>
  <c r="AY174" i="3" s="1"/>
  <c r="AZ174" i="3" s="1"/>
  <c r="BA174" i="3" s="1"/>
  <c r="BB174" i="3" s="1"/>
  <c r="BC174" i="3" s="1"/>
  <c r="BD174" i="3" s="1"/>
  <c r="AU178" i="3"/>
  <c r="AV178" i="3" s="1"/>
  <c r="AW178" i="3" s="1"/>
  <c r="AX178" i="3" s="1"/>
  <c r="AY178" i="3" s="1"/>
  <c r="AZ178" i="3" s="1"/>
  <c r="BA178" i="3" s="1"/>
  <c r="AU182" i="3"/>
  <c r="AV182" i="3" s="1"/>
  <c r="AW182" i="3" s="1"/>
  <c r="AX182" i="3" s="1"/>
  <c r="AY182" i="3" s="1"/>
  <c r="AZ182" i="3" s="1"/>
  <c r="BA182" i="3" s="1"/>
  <c r="BB182" i="3" s="1"/>
  <c r="BC182" i="3" s="1"/>
  <c r="BD182" i="3" s="1"/>
  <c r="AU186" i="3"/>
  <c r="AV186" i="3" s="1"/>
  <c r="AW186" i="3" s="1"/>
  <c r="AX186" i="3" s="1"/>
  <c r="AY186" i="3" s="1"/>
  <c r="AZ186" i="3" s="1"/>
  <c r="BA186" i="3" s="1"/>
  <c r="BB186" i="3" s="1"/>
  <c r="BC186" i="3" s="1"/>
  <c r="BD186" i="3" s="1"/>
  <c r="AU73" i="3"/>
  <c r="AV73" i="3" s="1"/>
  <c r="AW73" i="3" s="1"/>
  <c r="AX73" i="3" s="1"/>
  <c r="AY73" i="3" s="1"/>
  <c r="AZ73" i="3" s="1"/>
  <c r="BA73" i="3" s="1"/>
  <c r="BB73" i="3" s="1"/>
  <c r="BC73" i="3" s="1"/>
  <c r="BD73" i="3" s="1"/>
  <c r="AU112" i="3"/>
  <c r="AV112" i="3" s="1"/>
  <c r="AW112" i="3" s="1"/>
  <c r="AX112" i="3" s="1"/>
  <c r="AY112" i="3" s="1"/>
  <c r="AZ112" i="3" s="1"/>
  <c r="BA112" i="3" s="1"/>
  <c r="BB112" i="3" s="1"/>
  <c r="BC112" i="3" s="1"/>
  <c r="BD112" i="3" s="1"/>
  <c r="AU148" i="3"/>
  <c r="AV148" i="3" s="1"/>
  <c r="AW148" i="3" s="1"/>
  <c r="AX148" i="3" s="1"/>
  <c r="AY148" i="3" s="1"/>
  <c r="AZ148" i="3" s="1"/>
  <c r="BA148" i="3" s="1"/>
  <c r="BB148" i="3" s="1"/>
  <c r="BC148" i="3" s="1"/>
  <c r="BD148" i="3" s="1"/>
  <c r="AU160" i="3"/>
  <c r="AV160" i="3" s="1"/>
  <c r="AW160" i="3" s="1"/>
  <c r="AX160" i="3" s="1"/>
  <c r="AY160" i="3" s="1"/>
  <c r="AZ160" i="3" s="1"/>
  <c r="BA160" i="3" s="1"/>
  <c r="AU176" i="3"/>
  <c r="AV176" i="3" s="1"/>
  <c r="AW176" i="3" s="1"/>
  <c r="AX176" i="3" s="1"/>
  <c r="AY176" i="3" s="1"/>
  <c r="AZ176" i="3" s="1"/>
  <c r="BA176" i="3" s="1"/>
  <c r="BB176" i="3" s="1"/>
  <c r="BC176" i="3" s="1"/>
  <c r="BD176" i="3" s="1"/>
  <c r="AU40" i="3"/>
  <c r="AV40" i="3" s="1"/>
  <c r="AW40" i="3" s="1"/>
  <c r="AX40" i="3" s="1"/>
  <c r="AY40" i="3" s="1"/>
  <c r="AZ40" i="3" s="1"/>
  <c r="BA40" i="3" s="1"/>
  <c r="BB40" i="3" s="1"/>
  <c r="BC40" i="3" s="1"/>
  <c r="BD40" i="3" s="1"/>
  <c r="AU44" i="3"/>
  <c r="AV44" i="3" s="1"/>
  <c r="AW44" i="3" s="1"/>
  <c r="AX44" i="3" s="1"/>
  <c r="AY44" i="3" s="1"/>
  <c r="AZ44" i="3" s="1"/>
  <c r="BA44" i="3" s="1"/>
  <c r="BB44" i="3" s="1"/>
  <c r="BC44" i="3" s="1"/>
  <c r="BD44" i="3" s="1"/>
  <c r="AU48" i="3"/>
  <c r="AV48" i="3" s="1"/>
  <c r="AW48" i="3" s="1"/>
  <c r="AX48" i="3" s="1"/>
  <c r="AY48" i="3" s="1"/>
  <c r="AZ48" i="3" s="1"/>
  <c r="BA48" i="3" s="1"/>
  <c r="AU52" i="3"/>
  <c r="AV52" i="3" s="1"/>
  <c r="AW52" i="3" s="1"/>
  <c r="AX52" i="3" s="1"/>
  <c r="AY52" i="3" s="1"/>
  <c r="AZ52" i="3" s="1"/>
  <c r="BA52" i="3" s="1"/>
  <c r="BB52" i="3" s="1"/>
  <c r="BC52" i="3" s="1"/>
  <c r="BD52" i="3" s="1"/>
  <c r="AU56" i="3"/>
  <c r="AV56" i="3" s="1"/>
  <c r="AW56" i="3" s="1"/>
  <c r="AX56" i="3" s="1"/>
  <c r="AY56" i="3" s="1"/>
  <c r="AZ56" i="3" s="1"/>
  <c r="BA56" i="3" s="1"/>
  <c r="BB56" i="3" s="1"/>
  <c r="BC56" i="3" s="1"/>
  <c r="BD56" i="3" s="1"/>
  <c r="AU60" i="3"/>
  <c r="AV60" i="3" s="1"/>
  <c r="AW60" i="3" s="1"/>
  <c r="AX60" i="3" s="1"/>
  <c r="AY60" i="3" s="1"/>
  <c r="AZ60" i="3" s="1"/>
  <c r="BA60" i="3" s="1"/>
  <c r="BB60" i="3" s="1"/>
  <c r="BC60" i="3" s="1"/>
  <c r="BD60" i="3" s="1"/>
  <c r="AU64" i="3"/>
  <c r="AV64" i="3" s="1"/>
  <c r="AW64" i="3" s="1"/>
  <c r="AX64" i="3" s="1"/>
  <c r="AY64" i="3" s="1"/>
  <c r="AZ64" i="3" s="1"/>
  <c r="BA64" i="3" s="1"/>
  <c r="AU68" i="3"/>
  <c r="AV68" i="3" s="1"/>
  <c r="AW68" i="3" s="1"/>
  <c r="AX68" i="3" s="1"/>
  <c r="AY68" i="3" s="1"/>
  <c r="AZ68" i="3" s="1"/>
  <c r="BA68" i="3" s="1"/>
  <c r="BB68" i="3" s="1"/>
  <c r="BC68" i="3" s="1"/>
  <c r="BD68" i="3" s="1"/>
  <c r="AU87" i="3"/>
  <c r="AV87" i="3" s="1"/>
  <c r="AW87" i="3" s="1"/>
  <c r="AX87" i="3" s="1"/>
  <c r="AY87" i="3" s="1"/>
  <c r="AZ87" i="3" s="1"/>
  <c r="BA87" i="3" s="1"/>
  <c r="BB87" i="3" s="1"/>
  <c r="BC87" i="3" s="1"/>
  <c r="BD87" i="3" s="1"/>
  <c r="AU103" i="3"/>
  <c r="AV103" i="3" s="1"/>
  <c r="AW103" i="3" s="1"/>
  <c r="AX103" i="3" s="1"/>
  <c r="AY103" i="3" s="1"/>
  <c r="AZ103" i="3" s="1"/>
  <c r="BA103" i="3" s="1"/>
  <c r="BB103" i="3" s="1"/>
  <c r="BC103" i="3" s="1"/>
  <c r="BD103" i="3" s="1"/>
  <c r="AU107" i="3"/>
  <c r="AV107" i="3" s="1"/>
  <c r="AW107" i="3" s="1"/>
  <c r="AX107" i="3" s="1"/>
  <c r="AY107" i="3" s="1"/>
  <c r="AZ107" i="3" s="1"/>
  <c r="BA107" i="3" s="1"/>
  <c r="BB107" i="3" s="1"/>
  <c r="BC107" i="3" s="1"/>
  <c r="BD107" i="3" s="1"/>
  <c r="AU111" i="3"/>
  <c r="AV111" i="3" s="1"/>
  <c r="AW111" i="3" s="1"/>
  <c r="AX111" i="3" s="1"/>
  <c r="AY111" i="3" s="1"/>
  <c r="AZ111" i="3" s="1"/>
  <c r="BA111" i="3" s="1"/>
  <c r="BB111" i="3" s="1"/>
  <c r="BC111" i="3" s="1"/>
  <c r="BD111" i="3" s="1"/>
  <c r="AU115" i="3"/>
  <c r="AV115" i="3" s="1"/>
  <c r="AW115" i="3" s="1"/>
  <c r="AX115" i="3" s="1"/>
  <c r="AY115" i="3" s="1"/>
  <c r="AZ115" i="3" s="1"/>
  <c r="BA115" i="3" s="1"/>
  <c r="BB115" i="3" s="1"/>
  <c r="BC115" i="3" s="1"/>
  <c r="BD115" i="3" s="1"/>
  <c r="AU119" i="3"/>
  <c r="AV119" i="3" s="1"/>
  <c r="AW119" i="3" s="1"/>
  <c r="AX119" i="3" s="1"/>
  <c r="AY119" i="3" s="1"/>
  <c r="AZ119" i="3" s="1"/>
  <c r="BA119" i="3" s="1"/>
  <c r="BB119" i="3" s="1"/>
  <c r="BC119" i="3" s="1"/>
  <c r="BD119" i="3" s="1"/>
  <c r="AU123" i="3"/>
  <c r="AV123" i="3" s="1"/>
  <c r="AW123" i="3" s="1"/>
  <c r="AX123" i="3" s="1"/>
  <c r="AY123" i="3" s="1"/>
  <c r="AZ123" i="3" s="1"/>
  <c r="BA123" i="3" s="1"/>
  <c r="BB123" i="3" s="1"/>
  <c r="BC123" i="3" s="1"/>
  <c r="BD123" i="3" s="1"/>
  <c r="AU127" i="3"/>
  <c r="AV127" i="3" s="1"/>
  <c r="AW127" i="3" s="1"/>
  <c r="AX127" i="3" s="1"/>
  <c r="AY127" i="3" s="1"/>
  <c r="AZ127" i="3" s="1"/>
  <c r="BA127" i="3" s="1"/>
  <c r="BB127" i="3" s="1"/>
  <c r="BC127" i="3" s="1"/>
  <c r="BD127" i="3" s="1"/>
  <c r="AU131" i="3"/>
  <c r="AV131" i="3" s="1"/>
  <c r="AW131" i="3" s="1"/>
  <c r="AX131" i="3" s="1"/>
  <c r="AY131" i="3" s="1"/>
  <c r="AZ131" i="3" s="1"/>
  <c r="BA131" i="3" s="1"/>
  <c r="BB131" i="3" s="1"/>
  <c r="BC131" i="3" s="1"/>
  <c r="BD131" i="3" s="1"/>
  <c r="AU159" i="3"/>
  <c r="AV159" i="3" s="1"/>
  <c r="AW159" i="3" s="1"/>
  <c r="AX159" i="3" s="1"/>
  <c r="AY159" i="3" s="1"/>
  <c r="AZ159" i="3" s="1"/>
  <c r="BA159" i="3" s="1"/>
  <c r="BB159" i="3" s="1"/>
  <c r="BC159" i="3" s="1"/>
  <c r="BD159" i="3" s="1"/>
  <c r="AU163" i="3"/>
  <c r="AV163" i="3" s="1"/>
  <c r="AW163" i="3" s="1"/>
  <c r="AX163" i="3" s="1"/>
  <c r="AY163" i="3" s="1"/>
  <c r="AZ163" i="3" s="1"/>
  <c r="BA163" i="3" s="1"/>
  <c r="AU171" i="3"/>
  <c r="AV171" i="3" s="1"/>
  <c r="AW171" i="3" s="1"/>
  <c r="AX171" i="3" s="1"/>
  <c r="AY171" i="3" s="1"/>
  <c r="AZ171" i="3" s="1"/>
  <c r="BA171" i="3" s="1"/>
  <c r="BB171" i="3" s="1"/>
  <c r="BC171" i="3" s="1"/>
  <c r="BD171" i="3" s="1"/>
  <c r="AU183" i="3"/>
  <c r="AV183" i="3" s="1"/>
  <c r="AW183" i="3" s="1"/>
  <c r="AX183" i="3" s="1"/>
  <c r="AY183" i="3" s="1"/>
  <c r="AZ183" i="3" s="1"/>
  <c r="BA183" i="3" s="1"/>
  <c r="BB183" i="3" s="1"/>
  <c r="BC183" i="3" s="1"/>
  <c r="BD183" i="3" s="1"/>
  <c r="BW245" i="3"/>
  <c r="CD242" i="3"/>
  <c r="CD23" i="3"/>
  <c r="CD29" i="3"/>
  <c r="CD30" i="3"/>
  <c r="CD33" i="3"/>
  <c r="CD38" i="3"/>
  <c r="CD28" i="3"/>
  <c r="CD32" i="3"/>
  <c r="BX6" i="3"/>
  <c r="BX7" i="3"/>
  <c r="BX13" i="3"/>
  <c r="BX14" i="3"/>
  <c r="CD25" i="3"/>
  <c r="CD27" i="3"/>
  <c r="CD31" i="3"/>
  <c r="CD35" i="3"/>
  <c r="AT162" i="3"/>
  <c r="CD8" i="3"/>
  <c r="CD243" i="3"/>
  <c r="AT11" i="3"/>
  <c r="BX10" i="3"/>
  <c r="AT21" i="3"/>
  <c r="AT12" i="3"/>
  <c r="AT22" i="3"/>
  <c r="CD24" i="3"/>
  <c r="CD34" i="3"/>
  <c r="AT45" i="3"/>
  <c r="AT46" i="3"/>
  <c r="AT47" i="3"/>
  <c r="AT57" i="3"/>
  <c r="AT58" i="3"/>
  <c r="AT59" i="3"/>
  <c r="T245" i="3"/>
  <c r="AT49" i="3"/>
  <c r="AT50" i="3"/>
  <c r="AT51" i="3"/>
  <c r="AT61" i="3"/>
  <c r="AT62" i="3"/>
  <c r="AT63" i="3"/>
  <c r="BX20" i="3"/>
  <c r="AT36" i="3"/>
  <c r="AT37" i="3"/>
  <c r="AT39" i="3"/>
  <c r="AT65" i="3"/>
  <c r="AT66" i="3"/>
  <c r="AT67" i="3"/>
  <c r="AT74" i="3"/>
  <c r="AT76" i="3"/>
  <c r="AT82" i="3"/>
  <c r="AT84" i="3"/>
  <c r="AT41" i="3"/>
  <c r="AT42" i="3"/>
  <c r="AT43" i="3"/>
  <c r="AT53" i="3"/>
  <c r="AT54" i="3"/>
  <c r="AT55" i="3"/>
  <c r="AT69" i="3"/>
  <c r="AT70" i="3"/>
  <c r="AT71" i="3"/>
  <c r="AT98" i="3"/>
  <c r="AT99" i="3"/>
  <c r="AT100" i="3"/>
  <c r="AT102" i="3"/>
  <c r="AT108" i="3"/>
  <c r="AT110" i="3"/>
  <c r="AT80" i="3"/>
  <c r="AT88" i="3"/>
  <c r="AT90" i="3"/>
  <c r="AT91" i="3"/>
  <c r="AT92" i="3"/>
  <c r="AT72" i="3"/>
  <c r="AT94" i="3"/>
  <c r="AT95" i="3"/>
  <c r="AT96" i="3"/>
  <c r="AT116" i="3"/>
  <c r="AT118" i="3"/>
  <c r="AU121" i="3"/>
  <c r="AV121" i="3" s="1"/>
  <c r="AW121" i="3" s="1"/>
  <c r="AX121" i="3" s="1"/>
  <c r="AY121" i="3" s="1"/>
  <c r="AZ121" i="3" s="1"/>
  <c r="BA121" i="3" s="1"/>
  <c r="AT122" i="3"/>
  <c r="AT128" i="3"/>
  <c r="AT129" i="3"/>
  <c r="AT130" i="3"/>
  <c r="AT137" i="3"/>
  <c r="AT139" i="3"/>
  <c r="AT132" i="3"/>
  <c r="AT133" i="3"/>
  <c r="AT134" i="3"/>
  <c r="AT106" i="3"/>
  <c r="AT114" i="3"/>
  <c r="AT124" i="3"/>
  <c r="AT125" i="3"/>
  <c r="AT126" i="3"/>
  <c r="AT161" i="3"/>
  <c r="AT157" i="3"/>
  <c r="AT158" i="3"/>
  <c r="AT167" i="3"/>
  <c r="AT168" i="3"/>
  <c r="AT172" i="3"/>
  <c r="AT142" i="3"/>
  <c r="AT143" i="3"/>
  <c r="AT146" i="3"/>
  <c r="AT147" i="3"/>
  <c r="AT150" i="3"/>
  <c r="AT151" i="3"/>
  <c r="AT154" i="3"/>
  <c r="AT155" i="3"/>
  <c r="AT135" i="3"/>
  <c r="AT164" i="3"/>
  <c r="AT179" i="3"/>
  <c r="BK196" i="3"/>
  <c r="AT175" i="3"/>
  <c r="AT188" i="3"/>
  <c r="AT184" i="3"/>
  <c r="AT187" i="3"/>
  <c r="BB194" i="3"/>
  <c r="CM218" i="3"/>
  <c r="AT230" i="3"/>
  <c r="BY207" i="3"/>
  <c r="BN232" i="3"/>
  <c r="BN263" i="3" s="1"/>
  <c r="BB236" i="3"/>
  <c r="BC236" i="3" s="1"/>
  <c r="CM236" i="3" s="1"/>
  <c r="AT234" i="3"/>
  <c r="AT229" i="3"/>
  <c r="BN237" i="3"/>
  <c r="BO237" i="3" s="1"/>
  <c r="CM182" i="3" l="1"/>
  <c r="CM120" i="3"/>
  <c r="CM185" i="3"/>
  <c r="CM169" i="3"/>
  <c r="CM83" i="3"/>
  <c r="CM145" i="3"/>
  <c r="CM171" i="3"/>
  <c r="CM111" i="3"/>
  <c r="CM113" i="3"/>
  <c r="CM97" i="3"/>
  <c r="CR262" i="3"/>
  <c r="CP262" i="3"/>
  <c r="CM227" i="3"/>
  <c r="CM123" i="3"/>
  <c r="CM107" i="3"/>
  <c r="CM174" i="3"/>
  <c r="CM79" i="3"/>
  <c r="CM186" i="3"/>
  <c r="CM176" i="3"/>
  <c r="CM112" i="3"/>
  <c r="CM181" i="3"/>
  <c r="CM165" i="3"/>
  <c r="CM141" i="3"/>
  <c r="CM109" i="3"/>
  <c r="CM93" i="3"/>
  <c r="CM26" i="3"/>
  <c r="CM136" i="3"/>
  <c r="CM127" i="3"/>
  <c r="CM52" i="3"/>
  <c r="CM86" i="3"/>
  <c r="CM180" i="3"/>
  <c r="CM219" i="3"/>
  <c r="CM159" i="3"/>
  <c r="CM119" i="3"/>
  <c r="CM103" i="3"/>
  <c r="CM60" i="3"/>
  <c r="CM44" i="3"/>
  <c r="CM170" i="3"/>
  <c r="CM75" i="3"/>
  <c r="CM148" i="3"/>
  <c r="CM81" i="3"/>
  <c r="CM177" i="3"/>
  <c r="CM153" i="3"/>
  <c r="CM105" i="3"/>
  <c r="CM210" i="3"/>
  <c r="CM156" i="3"/>
  <c r="CG299" i="3"/>
  <c r="CU257" i="3"/>
  <c r="CM68" i="3"/>
  <c r="CM78" i="3"/>
  <c r="CM183" i="3"/>
  <c r="CM131" i="3"/>
  <c r="CM115" i="3"/>
  <c r="CM87" i="3"/>
  <c r="CM56" i="3"/>
  <c r="CM40" i="3"/>
  <c r="CM138" i="3"/>
  <c r="CM166" i="3"/>
  <c r="CM140" i="3"/>
  <c r="CM73" i="3"/>
  <c r="CM149" i="3"/>
  <c r="CM117" i="3"/>
  <c r="CM101" i="3"/>
  <c r="CM85" i="3"/>
  <c r="CM208" i="3"/>
  <c r="CM152" i="3"/>
  <c r="CM77" i="3"/>
  <c r="CA218" i="3"/>
  <c r="CB218" i="3"/>
  <c r="CN218" i="3"/>
  <c r="BE159" i="3"/>
  <c r="BF159" i="3" s="1"/>
  <c r="BG159" i="3" s="1"/>
  <c r="BH159" i="3" s="1"/>
  <c r="BI159" i="3" s="1"/>
  <c r="BJ159" i="3" s="1"/>
  <c r="BK159" i="3" s="1"/>
  <c r="BL159" i="3" s="1"/>
  <c r="BM159" i="3" s="1"/>
  <c r="BE60" i="3"/>
  <c r="BF60" i="3" s="1"/>
  <c r="BG60" i="3" s="1"/>
  <c r="BH60" i="3" s="1"/>
  <c r="BI60" i="3" s="1"/>
  <c r="BJ60" i="3" s="1"/>
  <c r="BK60" i="3" s="1"/>
  <c r="BL60" i="3" s="1"/>
  <c r="BM60" i="3" s="1"/>
  <c r="BN60" i="3" s="1"/>
  <c r="BE182" i="3"/>
  <c r="BF182" i="3" s="1"/>
  <c r="BG182" i="3" s="1"/>
  <c r="BH182" i="3" s="1"/>
  <c r="BI182" i="3" s="1"/>
  <c r="BJ182" i="3" s="1"/>
  <c r="BK182" i="3" s="1"/>
  <c r="BL182" i="3" s="1"/>
  <c r="BM182" i="3" s="1"/>
  <c r="BE141" i="3"/>
  <c r="BF141" i="3" s="1"/>
  <c r="BG141" i="3" s="1"/>
  <c r="BH141" i="3" s="1"/>
  <c r="BI141" i="3" s="1"/>
  <c r="BJ141" i="3" s="1"/>
  <c r="BK141" i="3" s="1"/>
  <c r="BL141" i="3" s="1"/>
  <c r="BM141" i="3" s="1"/>
  <c r="BN141" i="3" s="1"/>
  <c r="BE131" i="3"/>
  <c r="BF131" i="3" s="1"/>
  <c r="BG131" i="3" s="1"/>
  <c r="BH131" i="3" s="1"/>
  <c r="BI131" i="3" s="1"/>
  <c r="BJ131" i="3" s="1"/>
  <c r="BK131" i="3" s="1"/>
  <c r="BL131" i="3" s="1"/>
  <c r="BM131" i="3" s="1"/>
  <c r="BE87" i="3"/>
  <c r="BF87" i="3" s="1"/>
  <c r="BG87" i="3" s="1"/>
  <c r="BH87" i="3" s="1"/>
  <c r="BI87" i="3" s="1"/>
  <c r="BJ87" i="3" s="1"/>
  <c r="BK87" i="3" s="1"/>
  <c r="BL87" i="3" s="1"/>
  <c r="BM87" i="3" s="1"/>
  <c r="BN87" i="3" s="1"/>
  <c r="BE112" i="3"/>
  <c r="BF112" i="3" s="1"/>
  <c r="BG112" i="3" s="1"/>
  <c r="BH112" i="3" s="1"/>
  <c r="BI112" i="3" s="1"/>
  <c r="BJ112" i="3" s="1"/>
  <c r="BK112" i="3" s="1"/>
  <c r="BL112" i="3" s="1"/>
  <c r="BM112" i="3" s="1"/>
  <c r="BE138" i="3"/>
  <c r="BF138" i="3" s="1"/>
  <c r="BG138" i="3" s="1"/>
  <c r="BH138" i="3" s="1"/>
  <c r="BI138" i="3" s="1"/>
  <c r="BJ138" i="3" s="1"/>
  <c r="BK138" i="3" s="1"/>
  <c r="BL138" i="3" s="1"/>
  <c r="BM138" i="3" s="1"/>
  <c r="BN138" i="3" s="1"/>
  <c r="BE75" i="3"/>
  <c r="BF75" i="3" s="1"/>
  <c r="BG75" i="3" s="1"/>
  <c r="BH75" i="3" s="1"/>
  <c r="BI75" i="3" s="1"/>
  <c r="BJ75" i="3" s="1"/>
  <c r="BK75" i="3" s="1"/>
  <c r="BL75" i="3" s="1"/>
  <c r="BM75" i="3" s="1"/>
  <c r="BN75" i="3" s="1"/>
  <c r="BE177" i="3"/>
  <c r="BF177" i="3" s="1"/>
  <c r="BG177" i="3" s="1"/>
  <c r="BH177" i="3" s="1"/>
  <c r="BI177" i="3" s="1"/>
  <c r="BJ177" i="3" s="1"/>
  <c r="BK177" i="3" s="1"/>
  <c r="BL177" i="3" s="1"/>
  <c r="BM177" i="3" s="1"/>
  <c r="BN177" i="3" s="1"/>
  <c r="BE153" i="3"/>
  <c r="BF153" i="3" s="1"/>
  <c r="BG153" i="3" s="1"/>
  <c r="BH153" i="3" s="1"/>
  <c r="BI153" i="3" s="1"/>
  <c r="BJ153" i="3" s="1"/>
  <c r="BK153" i="3" s="1"/>
  <c r="BL153" i="3" s="1"/>
  <c r="BM153" i="3" s="1"/>
  <c r="BN153" i="3" s="1"/>
  <c r="BE117" i="3"/>
  <c r="BF117" i="3" s="1"/>
  <c r="BG117" i="3" s="1"/>
  <c r="BH117" i="3" s="1"/>
  <c r="BI117" i="3" s="1"/>
  <c r="BJ117" i="3" s="1"/>
  <c r="BK117" i="3" s="1"/>
  <c r="BL117" i="3" s="1"/>
  <c r="BM117" i="3" s="1"/>
  <c r="BN117" i="3" s="1"/>
  <c r="BO117" i="3" s="1"/>
  <c r="BP117" i="3" s="1"/>
  <c r="BE101" i="3"/>
  <c r="BF101" i="3" s="1"/>
  <c r="BG101" i="3" s="1"/>
  <c r="BH101" i="3" s="1"/>
  <c r="BI101" i="3" s="1"/>
  <c r="BJ101" i="3" s="1"/>
  <c r="BK101" i="3" s="1"/>
  <c r="BL101" i="3" s="1"/>
  <c r="BM101" i="3" s="1"/>
  <c r="BE85" i="3"/>
  <c r="BF85" i="3" s="1"/>
  <c r="BG85" i="3" s="1"/>
  <c r="BH85" i="3" s="1"/>
  <c r="BI85" i="3" s="1"/>
  <c r="BJ85" i="3" s="1"/>
  <c r="BK85" i="3" s="1"/>
  <c r="BL85" i="3" s="1"/>
  <c r="BM85" i="3" s="1"/>
  <c r="BN85" i="3" s="1"/>
  <c r="BO85" i="3" s="1"/>
  <c r="BP85" i="3" s="1"/>
  <c r="BE120" i="3"/>
  <c r="BF120" i="3" s="1"/>
  <c r="BG120" i="3" s="1"/>
  <c r="BH120" i="3" s="1"/>
  <c r="BI120" i="3" s="1"/>
  <c r="BJ120" i="3" s="1"/>
  <c r="BK120" i="3" s="1"/>
  <c r="BL120" i="3" s="1"/>
  <c r="BM120" i="3" s="1"/>
  <c r="BN120" i="3" s="1"/>
  <c r="BH195" i="3"/>
  <c r="BI195" i="3" s="1"/>
  <c r="BJ195" i="3" s="1"/>
  <c r="BK195" i="3" s="1"/>
  <c r="BL195" i="3" s="1"/>
  <c r="BM195" i="3" s="1"/>
  <c r="BN195" i="3" s="1"/>
  <c r="BE26" i="3"/>
  <c r="BF26" i="3" s="1"/>
  <c r="BG26" i="3" s="1"/>
  <c r="BH26" i="3" s="1"/>
  <c r="BI26" i="3" s="1"/>
  <c r="BJ26" i="3" s="1"/>
  <c r="BK26" i="3" s="1"/>
  <c r="BL26" i="3" s="1"/>
  <c r="BM26" i="3" s="1"/>
  <c r="BE103" i="3"/>
  <c r="BF103" i="3" s="1"/>
  <c r="BG103" i="3" s="1"/>
  <c r="BH103" i="3" s="1"/>
  <c r="BI103" i="3" s="1"/>
  <c r="BJ103" i="3" s="1"/>
  <c r="BK103" i="3" s="1"/>
  <c r="BL103" i="3" s="1"/>
  <c r="BM103" i="3" s="1"/>
  <c r="BN103" i="3" s="1"/>
  <c r="BE148" i="3"/>
  <c r="BF148" i="3" s="1"/>
  <c r="BG148" i="3" s="1"/>
  <c r="BH148" i="3" s="1"/>
  <c r="BI148" i="3" s="1"/>
  <c r="BJ148" i="3" s="1"/>
  <c r="BK148" i="3" s="1"/>
  <c r="BL148" i="3" s="1"/>
  <c r="BM148" i="3" s="1"/>
  <c r="BN148" i="3" s="1"/>
  <c r="BE79" i="3"/>
  <c r="BF79" i="3" s="1"/>
  <c r="BG79" i="3" s="1"/>
  <c r="BH79" i="3" s="1"/>
  <c r="BI79" i="3" s="1"/>
  <c r="BJ79" i="3" s="1"/>
  <c r="BK79" i="3" s="1"/>
  <c r="BL79" i="3" s="1"/>
  <c r="BM79" i="3" s="1"/>
  <c r="BN79" i="3" s="1"/>
  <c r="BO79" i="3" s="1"/>
  <c r="BP79" i="3" s="1"/>
  <c r="BE165" i="3"/>
  <c r="BF165" i="3" s="1"/>
  <c r="BG165" i="3" s="1"/>
  <c r="BH165" i="3" s="1"/>
  <c r="BI165" i="3" s="1"/>
  <c r="BJ165" i="3" s="1"/>
  <c r="BK165" i="3" s="1"/>
  <c r="BL165" i="3" s="1"/>
  <c r="BM165" i="3" s="1"/>
  <c r="BN165" i="3" s="1"/>
  <c r="BE105" i="3"/>
  <c r="BF105" i="3" s="1"/>
  <c r="BG105" i="3" s="1"/>
  <c r="BH105" i="3" s="1"/>
  <c r="BI105" i="3" s="1"/>
  <c r="BJ105" i="3" s="1"/>
  <c r="BK105" i="3" s="1"/>
  <c r="BL105" i="3" s="1"/>
  <c r="BM105" i="3" s="1"/>
  <c r="BE140" i="3"/>
  <c r="BF140" i="3" s="1"/>
  <c r="BG140" i="3" s="1"/>
  <c r="BH140" i="3" s="1"/>
  <c r="BI140" i="3" s="1"/>
  <c r="BJ140" i="3" s="1"/>
  <c r="BK140" i="3" s="1"/>
  <c r="BL140" i="3" s="1"/>
  <c r="BM140" i="3" s="1"/>
  <c r="BE183" i="3"/>
  <c r="BE115" i="3"/>
  <c r="BF115" i="3" s="1"/>
  <c r="BG115" i="3" s="1"/>
  <c r="BH115" i="3" s="1"/>
  <c r="BI115" i="3" s="1"/>
  <c r="BJ115" i="3" s="1"/>
  <c r="BK115" i="3" s="1"/>
  <c r="BL115" i="3" s="1"/>
  <c r="BM115" i="3" s="1"/>
  <c r="BN115" i="3" s="1"/>
  <c r="BE56" i="3"/>
  <c r="BE40" i="3"/>
  <c r="BF40" i="3" s="1"/>
  <c r="BG40" i="3" s="1"/>
  <c r="BH40" i="3" s="1"/>
  <c r="BI40" i="3" s="1"/>
  <c r="BJ40" i="3" s="1"/>
  <c r="BK40" i="3" s="1"/>
  <c r="BL40" i="3" s="1"/>
  <c r="BM40" i="3" s="1"/>
  <c r="BN40" i="3" s="1"/>
  <c r="BE136" i="3"/>
  <c r="BL196" i="3"/>
  <c r="BM196" i="3" s="1"/>
  <c r="BN196" i="3" s="1"/>
  <c r="BO196" i="3" s="1"/>
  <c r="BP196" i="3" s="1"/>
  <c r="BE171" i="3"/>
  <c r="BF171" i="3" s="1"/>
  <c r="BG171" i="3" s="1"/>
  <c r="BH171" i="3" s="1"/>
  <c r="BI171" i="3" s="1"/>
  <c r="BJ171" i="3" s="1"/>
  <c r="BK171" i="3" s="1"/>
  <c r="BL171" i="3" s="1"/>
  <c r="BM171" i="3" s="1"/>
  <c r="BN171" i="3" s="1"/>
  <c r="BE127" i="3"/>
  <c r="BF127" i="3" s="1"/>
  <c r="BG127" i="3" s="1"/>
  <c r="BH127" i="3" s="1"/>
  <c r="BI127" i="3" s="1"/>
  <c r="BJ127" i="3" s="1"/>
  <c r="BK127" i="3" s="1"/>
  <c r="BL127" i="3" s="1"/>
  <c r="BM127" i="3" s="1"/>
  <c r="BN127" i="3" s="1"/>
  <c r="BE111" i="3"/>
  <c r="BF111" i="3" s="1"/>
  <c r="BG111" i="3" s="1"/>
  <c r="BH111" i="3" s="1"/>
  <c r="BI111" i="3" s="1"/>
  <c r="BJ111" i="3" s="1"/>
  <c r="BK111" i="3" s="1"/>
  <c r="BL111" i="3" s="1"/>
  <c r="BM111" i="3" s="1"/>
  <c r="BN111" i="3" s="1"/>
  <c r="BO111" i="3" s="1"/>
  <c r="BP111" i="3" s="1"/>
  <c r="BE68" i="3"/>
  <c r="BF68" i="3" s="1"/>
  <c r="BG68" i="3" s="1"/>
  <c r="BH68" i="3" s="1"/>
  <c r="BI68" i="3" s="1"/>
  <c r="BJ68" i="3" s="1"/>
  <c r="BK68" i="3" s="1"/>
  <c r="BL68" i="3" s="1"/>
  <c r="BM68" i="3" s="1"/>
  <c r="BE52" i="3"/>
  <c r="BF52" i="3" s="1"/>
  <c r="BG52" i="3" s="1"/>
  <c r="BH52" i="3" s="1"/>
  <c r="BI52" i="3" s="1"/>
  <c r="BJ52" i="3" s="1"/>
  <c r="BK52" i="3" s="1"/>
  <c r="BL52" i="3" s="1"/>
  <c r="BM52" i="3" s="1"/>
  <c r="BN52" i="3" s="1"/>
  <c r="BE176" i="3"/>
  <c r="BF176" i="3" s="1"/>
  <c r="BG176" i="3" s="1"/>
  <c r="BH176" i="3" s="1"/>
  <c r="BI176" i="3" s="1"/>
  <c r="BJ176" i="3" s="1"/>
  <c r="BK176" i="3" s="1"/>
  <c r="BL176" i="3" s="1"/>
  <c r="BM176" i="3" s="1"/>
  <c r="BN176" i="3" s="1"/>
  <c r="BE73" i="3"/>
  <c r="BF73" i="3" s="1"/>
  <c r="BG73" i="3" s="1"/>
  <c r="BH73" i="3" s="1"/>
  <c r="BI73" i="3" s="1"/>
  <c r="BJ73" i="3" s="1"/>
  <c r="BK73" i="3" s="1"/>
  <c r="BL73" i="3" s="1"/>
  <c r="BM73" i="3" s="1"/>
  <c r="BE174" i="3"/>
  <c r="BF174" i="3" s="1"/>
  <c r="BG174" i="3" s="1"/>
  <c r="BH174" i="3" s="1"/>
  <c r="BI174" i="3" s="1"/>
  <c r="BJ174" i="3" s="1"/>
  <c r="BK174" i="3" s="1"/>
  <c r="BL174" i="3" s="1"/>
  <c r="BM174" i="3" s="1"/>
  <c r="BE86" i="3"/>
  <c r="BF86" i="3" s="1"/>
  <c r="BG86" i="3" s="1"/>
  <c r="BH86" i="3" s="1"/>
  <c r="BI86" i="3" s="1"/>
  <c r="BJ86" i="3" s="1"/>
  <c r="BK86" i="3" s="1"/>
  <c r="BL86" i="3" s="1"/>
  <c r="BM86" i="3" s="1"/>
  <c r="BN86" i="3" s="1"/>
  <c r="BE180" i="3"/>
  <c r="BF180" i="3" s="1"/>
  <c r="BG180" i="3" s="1"/>
  <c r="BH180" i="3" s="1"/>
  <c r="BI180" i="3" s="1"/>
  <c r="BJ180" i="3" s="1"/>
  <c r="BK180" i="3" s="1"/>
  <c r="BL180" i="3" s="1"/>
  <c r="BM180" i="3" s="1"/>
  <c r="BN180" i="3" s="1"/>
  <c r="BE77" i="3"/>
  <c r="BF77" i="3" s="1"/>
  <c r="BG77" i="3" s="1"/>
  <c r="BH77" i="3" s="1"/>
  <c r="BI77" i="3" s="1"/>
  <c r="BJ77" i="3" s="1"/>
  <c r="BK77" i="3" s="1"/>
  <c r="BL77" i="3" s="1"/>
  <c r="BM77" i="3" s="1"/>
  <c r="BN77" i="3" s="1"/>
  <c r="BE149" i="3"/>
  <c r="BF149" i="3" s="1"/>
  <c r="BG149" i="3" s="1"/>
  <c r="BH149" i="3" s="1"/>
  <c r="BI149" i="3" s="1"/>
  <c r="BJ149" i="3" s="1"/>
  <c r="BK149" i="3" s="1"/>
  <c r="BL149" i="3" s="1"/>
  <c r="BM149" i="3" s="1"/>
  <c r="BE113" i="3"/>
  <c r="BF113" i="3" s="1"/>
  <c r="BG113" i="3" s="1"/>
  <c r="BH113" i="3" s="1"/>
  <c r="BI113" i="3" s="1"/>
  <c r="BJ113" i="3" s="1"/>
  <c r="BK113" i="3" s="1"/>
  <c r="BL113" i="3" s="1"/>
  <c r="BM113" i="3" s="1"/>
  <c r="BN113" i="3" s="1"/>
  <c r="BE97" i="3"/>
  <c r="BF97" i="3" s="1"/>
  <c r="BG97" i="3" s="1"/>
  <c r="BH97" i="3" s="1"/>
  <c r="BI97" i="3" s="1"/>
  <c r="BJ97" i="3" s="1"/>
  <c r="BK97" i="3" s="1"/>
  <c r="BL97" i="3" s="1"/>
  <c r="BM97" i="3" s="1"/>
  <c r="BN97" i="3" s="1"/>
  <c r="BO97" i="3" s="1"/>
  <c r="BP97" i="3" s="1"/>
  <c r="BE78" i="3"/>
  <c r="BF78" i="3" s="1"/>
  <c r="BG78" i="3" s="1"/>
  <c r="BH78" i="3" s="1"/>
  <c r="BI78" i="3" s="1"/>
  <c r="BJ78" i="3" s="1"/>
  <c r="BK78" i="3" s="1"/>
  <c r="BL78" i="3" s="1"/>
  <c r="BM78" i="3" s="1"/>
  <c r="BN78" i="3" s="1"/>
  <c r="BP237" i="3"/>
  <c r="CN237" i="3"/>
  <c r="BE119" i="3"/>
  <c r="BF119" i="3" s="1"/>
  <c r="BG119" i="3" s="1"/>
  <c r="BH119" i="3" s="1"/>
  <c r="BI119" i="3" s="1"/>
  <c r="BJ119" i="3" s="1"/>
  <c r="BK119" i="3" s="1"/>
  <c r="BL119" i="3" s="1"/>
  <c r="BM119" i="3" s="1"/>
  <c r="BN119" i="3" s="1"/>
  <c r="BE44" i="3"/>
  <c r="BE166" i="3"/>
  <c r="BF166" i="3" s="1"/>
  <c r="BG166" i="3" s="1"/>
  <c r="BH166" i="3" s="1"/>
  <c r="BI166" i="3" s="1"/>
  <c r="BJ166" i="3" s="1"/>
  <c r="BK166" i="3" s="1"/>
  <c r="BL166" i="3" s="1"/>
  <c r="BM166" i="3" s="1"/>
  <c r="BE181" i="3"/>
  <c r="BC200" i="3"/>
  <c r="BD200" i="3" s="1"/>
  <c r="BD236" i="3"/>
  <c r="CB223" i="3"/>
  <c r="BE123" i="3"/>
  <c r="BF123" i="3" s="1"/>
  <c r="BG123" i="3" s="1"/>
  <c r="BH123" i="3" s="1"/>
  <c r="BI123" i="3" s="1"/>
  <c r="BJ123" i="3" s="1"/>
  <c r="BK123" i="3" s="1"/>
  <c r="BL123" i="3" s="1"/>
  <c r="BM123" i="3" s="1"/>
  <c r="BN123" i="3" s="1"/>
  <c r="BE107" i="3"/>
  <c r="BE186" i="3"/>
  <c r="BF186" i="3" s="1"/>
  <c r="BG186" i="3" s="1"/>
  <c r="BH186" i="3" s="1"/>
  <c r="BI186" i="3" s="1"/>
  <c r="BJ186" i="3" s="1"/>
  <c r="BK186" i="3" s="1"/>
  <c r="BL186" i="3" s="1"/>
  <c r="BM186" i="3" s="1"/>
  <c r="BE170" i="3"/>
  <c r="BE83" i="3"/>
  <c r="BF83" i="3" s="1"/>
  <c r="BG83" i="3" s="1"/>
  <c r="BH83" i="3" s="1"/>
  <c r="BI83" i="3" s="1"/>
  <c r="BJ83" i="3" s="1"/>
  <c r="BK83" i="3" s="1"/>
  <c r="BL83" i="3" s="1"/>
  <c r="BM83" i="3" s="1"/>
  <c r="BN83" i="3" s="1"/>
  <c r="BE152" i="3"/>
  <c r="BE185" i="3"/>
  <c r="BF185" i="3" s="1"/>
  <c r="BG185" i="3" s="1"/>
  <c r="BH185" i="3" s="1"/>
  <c r="BI185" i="3" s="1"/>
  <c r="BJ185" i="3" s="1"/>
  <c r="BK185" i="3" s="1"/>
  <c r="BL185" i="3" s="1"/>
  <c r="BM185" i="3" s="1"/>
  <c r="BE169" i="3"/>
  <c r="BE145" i="3"/>
  <c r="BF145" i="3" s="1"/>
  <c r="BG145" i="3" s="1"/>
  <c r="BH145" i="3" s="1"/>
  <c r="BI145" i="3" s="1"/>
  <c r="BJ145" i="3" s="1"/>
  <c r="BK145" i="3" s="1"/>
  <c r="BL145" i="3" s="1"/>
  <c r="BM145" i="3" s="1"/>
  <c r="BN145" i="3" s="1"/>
  <c r="BE109" i="3"/>
  <c r="BE93" i="3"/>
  <c r="BF93" i="3" s="1"/>
  <c r="BG93" i="3" s="1"/>
  <c r="BH93" i="3" s="1"/>
  <c r="BI93" i="3" s="1"/>
  <c r="BJ93" i="3" s="1"/>
  <c r="BK93" i="3" s="1"/>
  <c r="BL93" i="3" s="1"/>
  <c r="BM93" i="3" s="1"/>
  <c r="BE156" i="3"/>
  <c r="BE81" i="3"/>
  <c r="BF81" i="3" s="1"/>
  <c r="BG81" i="3" s="1"/>
  <c r="BH81" i="3" s="1"/>
  <c r="BI81" i="3" s="1"/>
  <c r="BJ81" i="3" s="1"/>
  <c r="BK81" i="3" s="1"/>
  <c r="BL81" i="3" s="1"/>
  <c r="BM81" i="3" s="1"/>
  <c r="BN81" i="3" s="1"/>
  <c r="AZ193" i="3"/>
  <c r="BA193" i="3" s="1"/>
  <c r="BB193" i="3" s="1"/>
  <c r="BC193" i="3" s="1"/>
  <c r="BD193" i="3" s="1"/>
  <c r="BF205" i="3"/>
  <c r="BG205" i="3" s="1"/>
  <c r="BH205" i="3" s="1"/>
  <c r="BI205" i="3" s="1"/>
  <c r="BJ205" i="3" s="1"/>
  <c r="BK205" i="3" s="1"/>
  <c r="BL205" i="3" s="1"/>
  <c r="BM205" i="3" s="1"/>
  <c r="BE227" i="3"/>
  <c r="BF227" i="3" s="1"/>
  <c r="BG227" i="3" s="1"/>
  <c r="BH227" i="3" s="1"/>
  <c r="BI227" i="3" s="1"/>
  <c r="BJ227" i="3" s="1"/>
  <c r="BK227" i="3" s="1"/>
  <c r="BL227" i="3" s="1"/>
  <c r="BM227" i="3" s="1"/>
  <c r="BN227" i="3" s="1"/>
  <c r="BO227" i="3" s="1"/>
  <c r="BP227" i="3" s="1"/>
  <c r="CB262" i="3"/>
  <c r="CD239" i="3"/>
  <c r="BZ261" i="3"/>
  <c r="BZ303" i="3" s="1"/>
  <c r="BZ306" i="3" s="1"/>
  <c r="CE260" i="3"/>
  <c r="BW302" i="3"/>
  <c r="BW306" i="3" s="1"/>
  <c r="BY252" i="3"/>
  <c r="BY294" i="3" s="1"/>
  <c r="CE259" i="3"/>
  <c r="AR264" i="3"/>
  <c r="AT235" i="3"/>
  <c r="AU235" i="3" s="1"/>
  <c r="AS264" i="3"/>
  <c r="CE258" i="3"/>
  <c r="AT255" i="3"/>
  <c r="CA200" i="3"/>
  <c r="CA227" i="3"/>
  <c r="CA210" i="3"/>
  <c r="CA195" i="3"/>
  <c r="CA208" i="3"/>
  <c r="CA176" i="3"/>
  <c r="CA101" i="3"/>
  <c r="CA127" i="3"/>
  <c r="CE251" i="3"/>
  <c r="CA174" i="3"/>
  <c r="CA104" i="3"/>
  <c r="CA173" i="3"/>
  <c r="CA85" i="3"/>
  <c r="CA117" i="3"/>
  <c r="CA199" i="3"/>
  <c r="CA86" i="3"/>
  <c r="CA68" i="3"/>
  <c r="CA149" i="3"/>
  <c r="CA26" i="3"/>
  <c r="CA120" i="3"/>
  <c r="CM211" i="3"/>
  <c r="AU39" i="3"/>
  <c r="AV39" i="3" s="1"/>
  <c r="AW39" i="3" s="1"/>
  <c r="AX39" i="3" s="1"/>
  <c r="AY39" i="3" s="1"/>
  <c r="AZ39" i="3" s="1"/>
  <c r="BA39" i="3" s="1"/>
  <c r="BB39" i="3" s="1"/>
  <c r="AU12" i="3"/>
  <c r="AU11" i="3"/>
  <c r="BG202" i="3"/>
  <c r="CE255" i="3"/>
  <c r="CA201" i="3"/>
  <c r="CA198" i="3"/>
  <c r="CA186" i="3"/>
  <c r="CA170" i="3"/>
  <c r="CA83" i="3"/>
  <c r="CA160" i="3"/>
  <c r="CA77" i="3"/>
  <c r="CA115" i="3"/>
  <c r="CA60" i="3"/>
  <c r="CA212" i="3"/>
  <c r="CA185" i="3"/>
  <c r="CA169" i="3"/>
  <c r="CA145" i="3"/>
  <c r="CA113" i="3"/>
  <c r="CA97" i="3"/>
  <c r="CA78" i="3"/>
  <c r="CA156" i="3"/>
  <c r="CA183" i="3"/>
  <c r="CA119" i="3"/>
  <c r="CA52" i="3"/>
  <c r="CA180" i="3"/>
  <c r="CA73" i="3"/>
  <c r="CA81" i="3"/>
  <c r="CA64" i="3"/>
  <c r="AU36" i="3"/>
  <c r="AV36" i="3" s="1"/>
  <c r="AW36" i="3" s="1"/>
  <c r="AX36" i="3" s="1"/>
  <c r="AY36" i="3" s="1"/>
  <c r="AZ36" i="3" s="1"/>
  <c r="BA36" i="3" s="1"/>
  <c r="BB36" i="3" s="1"/>
  <c r="BC36" i="3" s="1"/>
  <c r="BD36" i="3" s="1"/>
  <c r="CA182" i="3"/>
  <c r="CA166" i="3"/>
  <c r="CA79" i="3"/>
  <c r="CA222" i="3"/>
  <c r="CA148" i="3"/>
  <c r="CA163" i="3"/>
  <c r="CA103" i="3"/>
  <c r="CA48" i="3"/>
  <c r="CA181" i="3"/>
  <c r="CA165" i="3"/>
  <c r="CA141" i="3"/>
  <c r="CA109" i="3"/>
  <c r="CA93" i="3"/>
  <c r="CA140" i="3"/>
  <c r="CA171" i="3"/>
  <c r="CA111" i="3"/>
  <c r="CA44" i="3"/>
  <c r="CA152" i="3"/>
  <c r="CA123" i="3"/>
  <c r="AU37" i="3"/>
  <c r="AV37" i="3" s="1"/>
  <c r="AW37" i="3" s="1"/>
  <c r="AX37" i="3" s="1"/>
  <c r="AY37" i="3" s="1"/>
  <c r="AZ37" i="3" s="1"/>
  <c r="BA37" i="3" s="1"/>
  <c r="BB37" i="3" s="1"/>
  <c r="BC37" i="3" s="1"/>
  <c r="BD37" i="3" s="1"/>
  <c r="AY206" i="3"/>
  <c r="BB204" i="3"/>
  <c r="AU22" i="3"/>
  <c r="AV22" i="3" s="1"/>
  <c r="AW22" i="3" s="1"/>
  <c r="AX22" i="3" s="1"/>
  <c r="AY22" i="3" s="1"/>
  <c r="AZ22" i="3" s="1"/>
  <c r="BA22" i="3" s="1"/>
  <c r="BB22" i="3" s="1"/>
  <c r="CE263" i="3"/>
  <c r="CA205" i="3"/>
  <c r="CA178" i="3"/>
  <c r="CA138" i="3"/>
  <c r="CA75" i="3"/>
  <c r="CA219" i="3"/>
  <c r="CA144" i="3"/>
  <c r="CA131" i="3"/>
  <c r="CA87" i="3"/>
  <c r="CA40" i="3"/>
  <c r="CA213" i="3"/>
  <c r="CA177" i="3"/>
  <c r="CA153" i="3"/>
  <c r="CA121" i="3"/>
  <c r="CA105" i="3"/>
  <c r="CA89" i="3"/>
  <c r="CA221" i="3"/>
  <c r="CA112" i="3"/>
  <c r="CA159" i="3"/>
  <c r="CA107" i="3"/>
  <c r="CA220" i="3"/>
  <c r="CA136" i="3"/>
  <c r="CA56" i="3"/>
  <c r="BC231" i="3"/>
  <c r="CM231" i="3" s="1"/>
  <c r="BW264" i="3"/>
  <c r="AU234" i="3"/>
  <c r="AU230" i="3"/>
  <c r="AT263" i="3"/>
  <c r="AU228" i="3"/>
  <c r="AT259" i="3"/>
  <c r="AT252" i="3"/>
  <c r="AU21" i="3"/>
  <c r="AT251" i="3"/>
  <c r="AU229" i="3"/>
  <c r="AT260" i="3"/>
  <c r="AU226" i="3"/>
  <c r="AT258" i="3"/>
  <c r="AU187" i="3"/>
  <c r="AU124" i="3"/>
  <c r="AV124" i="3" s="1"/>
  <c r="AW124" i="3" s="1"/>
  <c r="AX124" i="3" s="1"/>
  <c r="AY124" i="3" s="1"/>
  <c r="AZ124" i="3" s="1"/>
  <c r="BA124" i="3" s="1"/>
  <c r="BB124" i="3" s="1"/>
  <c r="AU114" i="3"/>
  <c r="AV114" i="3" s="1"/>
  <c r="AW114" i="3" s="1"/>
  <c r="AX114" i="3" s="1"/>
  <c r="AY114" i="3" s="1"/>
  <c r="AZ114" i="3" s="1"/>
  <c r="BA114" i="3" s="1"/>
  <c r="BB114" i="3" s="1"/>
  <c r="BC114" i="3" s="1"/>
  <c r="BD114" i="3" s="1"/>
  <c r="AU129" i="3"/>
  <c r="AV129" i="3" s="1"/>
  <c r="AW129" i="3" s="1"/>
  <c r="AX129" i="3" s="1"/>
  <c r="AY129" i="3" s="1"/>
  <c r="AZ129" i="3" s="1"/>
  <c r="BA129" i="3" s="1"/>
  <c r="BB129" i="3" s="1"/>
  <c r="AU91" i="3"/>
  <c r="AU70" i="3"/>
  <c r="AV70" i="3" s="1"/>
  <c r="AW70" i="3" s="1"/>
  <c r="AX70" i="3" s="1"/>
  <c r="AY70" i="3" s="1"/>
  <c r="AZ70" i="3" s="1"/>
  <c r="BA70" i="3" s="1"/>
  <c r="BB70" i="3" s="1"/>
  <c r="AU54" i="3"/>
  <c r="AV54" i="3" s="1"/>
  <c r="AW54" i="3" s="1"/>
  <c r="AX54" i="3" s="1"/>
  <c r="AY54" i="3" s="1"/>
  <c r="AZ54" i="3" s="1"/>
  <c r="BA54" i="3" s="1"/>
  <c r="BB54" i="3" s="1"/>
  <c r="BC54" i="3" s="1"/>
  <c r="BD54" i="3" s="1"/>
  <c r="AU84" i="3"/>
  <c r="AV84" i="3" s="1"/>
  <c r="AW84" i="3" s="1"/>
  <c r="AX84" i="3" s="1"/>
  <c r="AY84" i="3" s="1"/>
  <c r="AZ84" i="3" s="1"/>
  <c r="BA84" i="3" s="1"/>
  <c r="BB84" i="3" s="1"/>
  <c r="BC84" i="3" s="1"/>
  <c r="BD84" i="3" s="1"/>
  <c r="AU76" i="3"/>
  <c r="AU67" i="3"/>
  <c r="AV67" i="3" s="1"/>
  <c r="AW67" i="3" s="1"/>
  <c r="AX67" i="3" s="1"/>
  <c r="AY67" i="3" s="1"/>
  <c r="AZ67" i="3" s="1"/>
  <c r="BA67" i="3" s="1"/>
  <c r="BB67" i="3" s="1"/>
  <c r="AU63" i="3"/>
  <c r="AV63" i="3" s="1"/>
  <c r="AW63" i="3" s="1"/>
  <c r="AX63" i="3" s="1"/>
  <c r="AY63" i="3" s="1"/>
  <c r="AZ63" i="3" s="1"/>
  <c r="BA63" i="3" s="1"/>
  <c r="BB63" i="3" s="1"/>
  <c r="BC63" i="3" s="1"/>
  <c r="BD63" i="3" s="1"/>
  <c r="AU184" i="3"/>
  <c r="AV184" i="3" s="1"/>
  <c r="AW184" i="3" s="1"/>
  <c r="AX184" i="3" s="1"/>
  <c r="AY184" i="3" s="1"/>
  <c r="AZ184" i="3" s="1"/>
  <c r="BA184" i="3" s="1"/>
  <c r="BB184" i="3" s="1"/>
  <c r="BC184" i="3" s="1"/>
  <c r="BD184" i="3" s="1"/>
  <c r="BB173" i="3"/>
  <c r="AU150" i="3"/>
  <c r="AV150" i="3" s="1"/>
  <c r="AW150" i="3" s="1"/>
  <c r="AX150" i="3" s="1"/>
  <c r="AY150" i="3" s="1"/>
  <c r="AZ150" i="3" s="1"/>
  <c r="BA150" i="3" s="1"/>
  <c r="BB150" i="3" s="1"/>
  <c r="AU172" i="3"/>
  <c r="AV172" i="3" s="1"/>
  <c r="AW172" i="3" s="1"/>
  <c r="AX172" i="3" s="1"/>
  <c r="AY172" i="3" s="1"/>
  <c r="AZ172" i="3" s="1"/>
  <c r="BA172" i="3" s="1"/>
  <c r="BB172" i="3" s="1"/>
  <c r="BC172" i="3" s="1"/>
  <c r="BD172" i="3" s="1"/>
  <c r="AU106" i="3"/>
  <c r="AV106" i="3" s="1"/>
  <c r="AW106" i="3" s="1"/>
  <c r="AX106" i="3" s="1"/>
  <c r="AY106" i="3" s="1"/>
  <c r="AZ106" i="3" s="1"/>
  <c r="BA106" i="3" s="1"/>
  <c r="BB106" i="3" s="1"/>
  <c r="BC106" i="3" s="1"/>
  <c r="BD106" i="3" s="1"/>
  <c r="AU134" i="3"/>
  <c r="AU137" i="3"/>
  <c r="AV137" i="3" s="1"/>
  <c r="AW137" i="3" s="1"/>
  <c r="AX137" i="3" s="1"/>
  <c r="AY137" i="3" s="1"/>
  <c r="AZ137" i="3" s="1"/>
  <c r="BA137" i="3" s="1"/>
  <c r="BB137" i="3" s="1"/>
  <c r="BC137" i="3" s="1"/>
  <c r="BD137" i="3" s="1"/>
  <c r="AU128" i="3"/>
  <c r="AV128" i="3" s="1"/>
  <c r="AW128" i="3" s="1"/>
  <c r="AX128" i="3" s="1"/>
  <c r="AY128" i="3" s="1"/>
  <c r="AZ128" i="3" s="1"/>
  <c r="BA128" i="3" s="1"/>
  <c r="BB128" i="3" s="1"/>
  <c r="BC128" i="3" s="1"/>
  <c r="BD128" i="3" s="1"/>
  <c r="AU118" i="3"/>
  <c r="AV118" i="3" s="1"/>
  <c r="AW118" i="3" s="1"/>
  <c r="AX118" i="3" s="1"/>
  <c r="AY118" i="3" s="1"/>
  <c r="AZ118" i="3" s="1"/>
  <c r="BA118" i="3" s="1"/>
  <c r="BB104" i="3"/>
  <c r="AU90" i="3"/>
  <c r="AV90" i="3" s="1"/>
  <c r="AW90" i="3" s="1"/>
  <c r="AX90" i="3" s="1"/>
  <c r="AY90" i="3" s="1"/>
  <c r="AZ90" i="3" s="1"/>
  <c r="BA90" i="3" s="1"/>
  <c r="BB90" i="3" s="1"/>
  <c r="AU110" i="3"/>
  <c r="AV110" i="3" s="1"/>
  <c r="AW110" i="3" s="1"/>
  <c r="AX110" i="3" s="1"/>
  <c r="AY110" i="3" s="1"/>
  <c r="AZ110" i="3" s="1"/>
  <c r="BA110" i="3" s="1"/>
  <c r="BB110" i="3" s="1"/>
  <c r="AU102" i="3"/>
  <c r="AV102" i="3" s="1"/>
  <c r="AW102" i="3" s="1"/>
  <c r="AX102" i="3" s="1"/>
  <c r="AY102" i="3" s="1"/>
  <c r="AZ102" i="3" s="1"/>
  <c r="BA102" i="3" s="1"/>
  <c r="AU100" i="3"/>
  <c r="AU69" i="3"/>
  <c r="AV69" i="3" s="1"/>
  <c r="AW69" i="3" s="1"/>
  <c r="AX69" i="3" s="1"/>
  <c r="AY69" i="3" s="1"/>
  <c r="AZ69" i="3" s="1"/>
  <c r="BA69" i="3" s="1"/>
  <c r="AU53" i="3"/>
  <c r="AV53" i="3" s="1"/>
  <c r="AW53" i="3" s="1"/>
  <c r="AX53" i="3" s="1"/>
  <c r="AY53" i="3" s="1"/>
  <c r="AZ53" i="3" s="1"/>
  <c r="BA53" i="3" s="1"/>
  <c r="BB53" i="3" s="1"/>
  <c r="AU41" i="3"/>
  <c r="AV41" i="3" s="1"/>
  <c r="AW41" i="3" s="1"/>
  <c r="AX41" i="3" s="1"/>
  <c r="AY41" i="3" s="1"/>
  <c r="AZ41" i="3" s="1"/>
  <c r="BA41" i="3" s="1"/>
  <c r="BB41" i="3" s="1"/>
  <c r="AU66" i="3"/>
  <c r="AU62" i="3"/>
  <c r="AV62" i="3" s="1"/>
  <c r="AW62" i="3" s="1"/>
  <c r="AX62" i="3" s="1"/>
  <c r="AY62" i="3" s="1"/>
  <c r="AZ62" i="3" s="1"/>
  <c r="BA62" i="3" s="1"/>
  <c r="BB62" i="3" s="1"/>
  <c r="AU50" i="3"/>
  <c r="AV50" i="3" s="1"/>
  <c r="AW50" i="3" s="1"/>
  <c r="AX50" i="3" s="1"/>
  <c r="AY50" i="3" s="1"/>
  <c r="AZ50" i="3" s="1"/>
  <c r="BA50" i="3" s="1"/>
  <c r="BB50" i="3" s="1"/>
  <c r="CB127" i="3"/>
  <c r="CB68" i="3"/>
  <c r="CB186" i="3"/>
  <c r="CB93" i="3"/>
  <c r="AU175" i="3"/>
  <c r="AV175" i="3" s="1"/>
  <c r="AW175" i="3" s="1"/>
  <c r="AX175" i="3" s="1"/>
  <c r="AY175" i="3" s="1"/>
  <c r="AZ175" i="3" s="1"/>
  <c r="BA175" i="3" s="1"/>
  <c r="BB175" i="3" s="1"/>
  <c r="AU94" i="3"/>
  <c r="AU42" i="3"/>
  <c r="AV42" i="3" s="1"/>
  <c r="AW42" i="3" s="1"/>
  <c r="AX42" i="3" s="1"/>
  <c r="AY42" i="3" s="1"/>
  <c r="AZ42" i="3" s="1"/>
  <c r="BA42" i="3" s="1"/>
  <c r="BB42" i="3" s="1"/>
  <c r="BC42" i="3" s="1"/>
  <c r="BD42" i="3" s="1"/>
  <c r="AU51" i="3"/>
  <c r="AV51" i="3" s="1"/>
  <c r="AW51" i="3" s="1"/>
  <c r="AX51" i="3" s="1"/>
  <c r="AY51" i="3" s="1"/>
  <c r="AZ51" i="3" s="1"/>
  <c r="BA51" i="3" s="1"/>
  <c r="BB51" i="3" s="1"/>
  <c r="BC51" i="3" s="1"/>
  <c r="BD51" i="3" s="1"/>
  <c r="AU57" i="3"/>
  <c r="AV57" i="3" s="1"/>
  <c r="AW57" i="3" s="1"/>
  <c r="AX57" i="3" s="1"/>
  <c r="AY57" i="3" s="1"/>
  <c r="AZ57" i="3" s="1"/>
  <c r="BA57" i="3" s="1"/>
  <c r="BB57" i="3" s="1"/>
  <c r="BC57" i="3" s="1"/>
  <c r="BD57" i="3" s="1"/>
  <c r="CB149" i="3"/>
  <c r="AU142" i="3"/>
  <c r="AU179" i="3"/>
  <c r="AV179" i="3" s="1"/>
  <c r="AW179" i="3" s="1"/>
  <c r="AX179" i="3" s="1"/>
  <c r="AY179" i="3" s="1"/>
  <c r="AZ179" i="3" s="1"/>
  <c r="BA179" i="3" s="1"/>
  <c r="BB179" i="3" s="1"/>
  <c r="BC179" i="3" s="1"/>
  <c r="BD179" i="3" s="1"/>
  <c r="AU164" i="3"/>
  <c r="AV164" i="3" s="1"/>
  <c r="AW164" i="3" s="1"/>
  <c r="AX164" i="3" s="1"/>
  <c r="AY164" i="3" s="1"/>
  <c r="AZ164" i="3" s="1"/>
  <c r="BA164" i="3" s="1"/>
  <c r="AU155" i="3"/>
  <c r="AV155" i="3" s="1"/>
  <c r="AW155" i="3" s="1"/>
  <c r="AX155" i="3" s="1"/>
  <c r="AY155" i="3" s="1"/>
  <c r="AZ155" i="3" s="1"/>
  <c r="BA155" i="3" s="1"/>
  <c r="BB155" i="3" s="1"/>
  <c r="AU147" i="3"/>
  <c r="AV147" i="3" s="1"/>
  <c r="AW147" i="3" s="1"/>
  <c r="AX147" i="3" s="1"/>
  <c r="AY147" i="3" s="1"/>
  <c r="AZ147" i="3" s="1"/>
  <c r="BA147" i="3" s="1"/>
  <c r="BB147" i="3" s="1"/>
  <c r="BC147" i="3" s="1"/>
  <c r="BD147" i="3" s="1"/>
  <c r="AU158" i="3"/>
  <c r="AV158" i="3" s="1"/>
  <c r="AW158" i="3" s="1"/>
  <c r="AX158" i="3" s="1"/>
  <c r="AY158" i="3" s="1"/>
  <c r="AZ158" i="3" s="1"/>
  <c r="BA158" i="3" s="1"/>
  <c r="BB158" i="3" s="1"/>
  <c r="BC158" i="3" s="1"/>
  <c r="BD158" i="3" s="1"/>
  <c r="AU161" i="3"/>
  <c r="AV161" i="3" s="1"/>
  <c r="AW161" i="3" s="1"/>
  <c r="AX161" i="3" s="1"/>
  <c r="AY161" i="3" s="1"/>
  <c r="AZ161" i="3" s="1"/>
  <c r="BA161" i="3" s="1"/>
  <c r="BB161" i="3" s="1"/>
  <c r="AU126" i="3"/>
  <c r="AV126" i="3" s="1"/>
  <c r="AW126" i="3" s="1"/>
  <c r="AX126" i="3" s="1"/>
  <c r="AY126" i="3" s="1"/>
  <c r="AZ126" i="3" s="1"/>
  <c r="BA126" i="3" s="1"/>
  <c r="BB126" i="3" s="1"/>
  <c r="AU133" i="3"/>
  <c r="AV133" i="3" s="1"/>
  <c r="AW133" i="3" s="1"/>
  <c r="AX133" i="3" s="1"/>
  <c r="AY133" i="3" s="1"/>
  <c r="AZ133" i="3" s="1"/>
  <c r="BA133" i="3" s="1"/>
  <c r="BB133" i="3" s="1"/>
  <c r="BC133" i="3" s="1"/>
  <c r="BD133" i="3" s="1"/>
  <c r="BB144" i="3"/>
  <c r="AU96" i="3"/>
  <c r="AV96" i="3" s="1"/>
  <c r="AW96" i="3" s="1"/>
  <c r="AX96" i="3" s="1"/>
  <c r="AY96" i="3" s="1"/>
  <c r="AZ96" i="3" s="1"/>
  <c r="BA96" i="3" s="1"/>
  <c r="BB96" i="3" s="1"/>
  <c r="AU72" i="3"/>
  <c r="AV72" i="3" s="1"/>
  <c r="AW72" i="3" s="1"/>
  <c r="AX72" i="3" s="1"/>
  <c r="AY72" i="3" s="1"/>
  <c r="AZ72" i="3" s="1"/>
  <c r="BA72" i="3" s="1"/>
  <c r="AU88" i="3"/>
  <c r="AV88" i="3" s="1"/>
  <c r="AW88" i="3" s="1"/>
  <c r="AX88" i="3" s="1"/>
  <c r="AY88" i="3" s="1"/>
  <c r="AZ88" i="3" s="1"/>
  <c r="BA88" i="3" s="1"/>
  <c r="AU99" i="3"/>
  <c r="AV99" i="3" s="1"/>
  <c r="AW99" i="3" s="1"/>
  <c r="AX99" i="3" s="1"/>
  <c r="AY99" i="3" s="1"/>
  <c r="AZ99" i="3" s="1"/>
  <c r="BA99" i="3" s="1"/>
  <c r="BB99" i="3" s="1"/>
  <c r="BC99" i="3" s="1"/>
  <c r="BD99" i="3" s="1"/>
  <c r="AU82" i="3"/>
  <c r="AV82" i="3" s="1"/>
  <c r="AW82" i="3" s="1"/>
  <c r="AX82" i="3" s="1"/>
  <c r="AY82" i="3" s="1"/>
  <c r="AZ82" i="3" s="1"/>
  <c r="BA82" i="3" s="1"/>
  <c r="BB82" i="3" s="1"/>
  <c r="BC82" i="3" s="1"/>
  <c r="BD82" i="3" s="1"/>
  <c r="AU74" i="3"/>
  <c r="AV74" i="3" s="1"/>
  <c r="AW74" i="3" s="1"/>
  <c r="AX74" i="3" s="1"/>
  <c r="AY74" i="3" s="1"/>
  <c r="AZ74" i="3" s="1"/>
  <c r="BA74" i="3" s="1"/>
  <c r="BB74" i="3" s="1"/>
  <c r="AU65" i="3"/>
  <c r="AU61" i="3"/>
  <c r="AV61" i="3" s="1"/>
  <c r="AW61" i="3" s="1"/>
  <c r="AX61" i="3" s="1"/>
  <c r="AY61" i="3" s="1"/>
  <c r="AZ61" i="3" s="1"/>
  <c r="BA61" i="3" s="1"/>
  <c r="BB61" i="3" s="1"/>
  <c r="BC61" i="3" s="1"/>
  <c r="BD61" i="3" s="1"/>
  <c r="AU49" i="3"/>
  <c r="AV49" i="3" s="1"/>
  <c r="AW49" i="3" s="1"/>
  <c r="AX49" i="3" s="1"/>
  <c r="AY49" i="3" s="1"/>
  <c r="AZ49" i="3" s="1"/>
  <c r="BA49" i="3" s="1"/>
  <c r="BB49" i="3" s="1"/>
  <c r="BC49" i="3" s="1"/>
  <c r="BD49" i="3" s="1"/>
  <c r="AU59" i="3"/>
  <c r="AV59" i="3" s="1"/>
  <c r="AW59" i="3" s="1"/>
  <c r="AX59" i="3" s="1"/>
  <c r="AY59" i="3" s="1"/>
  <c r="AZ59" i="3" s="1"/>
  <c r="BA59" i="3" s="1"/>
  <c r="BB59" i="3" s="1"/>
  <c r="AU47" i="3"/>
  <c r="AV47" i="3" s="1"/>
  <c r="AW47" i="3" s="1"/>
  <c r="AX47" i="3" s="1"/>
  <c r="AY47" i="3" s="1"/>
  <c r="AZ47" i="3" s="1"/>
  <c r="BA47" i="3" s="1"/>
  <c r="BB47" i="3" s="1"/>
  <c r="BC47" i="3" s="1"/>
  <c r="BD47" i="3" s="1"/>
  <c r="CB174" i="3"/>
  <c r="CB165" i="3"/>
  <c r="AU135" i="3"/>
  <c r="AV135" i="3" s="1"/>
  <c r="AW135" i="3" s="1"/>
  <c r="AX135" i="3" s="1"/>
  <c r="AY135" i="3" s="1"/>
  <c r="AZ135" i="3" s="1"/>
  <c r="BA135" i="3" s="1"/>
  <c r="BB135" i="3" s="1"/>
  <c r="AU151" i="3"/>
  <c r="AU143" i="3"/>
  <c r="AV143" i="3" s="1"/>
  <c r="AW143" i="3" s="1"/>
  <c r="AX143" i="3" s="1"/>
  <c r="AY143" i="3" s="1"/>
  <c r="AZ143" i="3" s="1"/>
  <c r="BA143" i="3" s="1"/>
  <c r="AU167" i="3"/>
  <c r="AV167" i="3" s="1"/>
  <c r="AW167" i="3" s="1"/>
  <c r="AX167" i="3" s="1"/>
  <c r="AY167" i="3" s="1"/>
  <c r="AZ167" i="3" s="1"/>
  <c r="BA167" i="3" s="1"/>
  <c r="BB167" i="3" s="1"/>
  <c r="BC167" i="3" s="1"/>
  <c r="BD167" i="3" s="1"/>
  <c r="AU45" i="3"/>
  <c r="AV45" i="3" s="1"/>
  <c r="AW45" i="3" s="1"/>
  <c r="AX45" i="3" s="1"/>
  <c r="AY45" i="3" s="1"/>
  <c r="AZ45" i="3" s="1"/>
  <c r="BA45" i="3" s="1"/>
  <c r="BB45" i="3" s="1"/>
  <c r="AU162" i="3"/>
  <c r="CB182" i="3"/>
  <c r="AU188" i="3"/>
  <c r="BB163" i="3"/>
  <c r="BC163" i="3" s="1"/>
  <c r="BD163" i="3" s="1"/>
  <c r="AU154" i="3"/>
  <c r="AV154" i="3" s="1"/>
  <c r="AW154" i="3" s="1"/>
  <c r="AX154" i="3" s="1"/>
  <c r="AY154" i="3" s="1"/>
  <c r="AZ154" i="3" s="1"/>
  <c r="BA154" i="3" s="1"/>
  <c r="AU146" i="3"/>
  <c r="AV146" i="3" s="1"/>
  <c r="AW146" i="3" s="1"/>
  <c r="AX146" i="3" s="1"/>
  <c r="AY146" i="3" s="1"/>
  <c r="AZ146" i="3" s="1"/>
  <c r="BA146" i="3" s="1"/>
  <c r="BB146" i="3" s="1"/>
  <c r="BC146" i="3" s="1"/>
  <c r="BD146" i="3" s="1"/>
  <c r="AU168" i="3"/>
  <c r="AU157" i="3"/>
  <c r="AV157" i="3" s="1"/>
  <c r="AW157" i="3" s="1"/>
  <c r="AX157" i="3" s="1"/>
  <c r="AY157" i="3" s="1"/>
  <c r="AZ157" i="3" s="1"/>
  <c r="BA157" i="3" s="1"/>
  <c r="BB157" i="3" s="1"/>
  <c r="BB160" i="3"/>
  <c r="BC160" i="3" s="1"/>
  <c r="BD160" i="3" s="1"/>
  <c r="AU125" i="3"/>
  <c r="AV125" i="3" s="1"/>
  <c r="AW125" i="3" s="1"/>
  <c r="AX125" i="3" s="1"/>
  <c r="AY125" i="3" s="1"/>
  <c r="AZ125" i="3" s="1"/>
  <c r="BA125" i="3" s="1"/>
  <c r="BB125" i="3" s="1"/>
  <c r="BC125" i="3" s="1"/>
  <c r="BD125" i="3" s="1"/>
  <c r="AU132" i="3"/>
  <c r="AU139" i="3"/>
  <c r="AV139" i="3" s="1"/>
  <c r="AW139" i="3" s="1"/>
  <c r="AX139" i="3" s="1"/>
  <c r="AY139" i="3" s="1"/>
  <c r="AZ139" i="3" s="1"/>
  <c r="BA139" i="3" s="1"/>
  <c r="BB139" i="3" s="1"/>
  <c r="BC139" i="3" s="1"/>
  <c r="BD139" i="3" s="1"/>
  <c r="AU130" i="3"/>
  <c r="AV130" i="3" s="1"/>
  <c r="AW130" i="3" s="1"/>
  <c r="AX130" i="3" s="1"/>
  <c r="AY130" i="3" s="1"/>
  <c r="AZ130" i="3" s="1"/>
  <c r="BA130" i="3" s="1"/>
  <c r="BB130" i="3" s="1"/>
  <c r="AU122" i="3"/>
  <c r="AV122" i="3" s="1"/>
  <c r="AW122" i="3" s="1"/>
  <c r="AX122" i="3" s="1"/>
  <c r="AY122" i="3" s="1"/>
  <c r="AZ122" i="3" s="1"/>
  <c r="BA122" i="3" s="1"/>
  <c r="BB122" i="3" s="1"/>
  <c r="AU116" i="3"/>
  <c r="AU95" i="3"/>
  <c r="AV95" i="3" s="1"/>
  <c r="AW95" i="3" s="1"/>
  <c r="AX95" i="3" s="1"/>
  <c r="AY95" i="3" s="1"/>
  <c r="AZ95" i="3" s="1"/>
  <c r="BA95" i="3" s="1"/>
  <c r="BB95" i="3" s="1"/>
  <c r="BC95" i="3" s="1"/>
  <c r="BD95" i="3" s="1"/>
  <c r="AU92" i="3"/>
  <c r="AV92" i="3" s="1"/>
  <c r="AW92" i="3" s="1"/>
  <c r="AX92" i="3" s="1"/>
  <c r="AY92" i="3" s="1"/>
  <c r="AZ92" i="3" s="1"/>
  <c r="BA92" i="3" s="1"/>
  <c r="BB92" i="3" s="1"/>
  <c r="BC92" i="3" s="1"/>
  <c r="BD92" i="3" s="1"/>
  <c r="AU80" i="3"/>
  <c r="AV80" i="3" s="1"/>
  <c r="AW80" i="3" s="1"/>
  <c r="AX80" i="3" s="1"/>
  <c r="AY80" i="3" s="1"/>
  <c r="AZ80" i="3" s="1"/>
  <c r="BA80" i="3" s="1"/>
  <c r="BB80" i="3" s="1"/>
  <c r="AU108" i="3"/>
  <c r="AU98" i="3"/>
  <c r="AV98" i="3" s="1"/>
  <c r="AW98" i="3" s="1"/>
  <c r="AX98" i="3" s="1"/>
  <c r="AY98" i="3" s="1"/>
  <c r="AZ98" i="3" s="1"/>
  <c r="BA98" i="3" s="1"/>
  <c r="BB98" i="3" s="1"/>
  <c r="AU71" i="3"/>
  <c r="AV71" i="3" s="1"/>
  <c r="AW71" i="3" s="1"/>
  <c r="AX71" i="3" s="1"/>
  <c r="AY71" i="3" s="1"/>
  <c r="AZ71" i="3" s="1"/>
  <c r="BA71" i="3" s="1"/>
  <c r="BB71" i="3" s="1"/>
  <c r="BC71" i="3" s="1"/>
  <c r="BD71" i="3" s="1"/>
  <c r="AU55" i="3"/>
  <c r="AV55" i="3" s="1"/>
  <c r="AW55" i="3" s="1"/>
  <c r="AX55" i="3" s="1"/>
  <c r="AY55" i="3" s="1"/>
  <c r="AZ55" i="3" s="1"/>
  <c r="BA55" i="3" s="1"/>
  <c r="BB55" i="3" s="1"/>
  <c r="AU43" i="3"/>
  <c r="BB89" i="3"/>
  <c r="BC89" i="3" s="1"/>
  <c r="BD89" i="3" s="1"/>
  <c r="BB64" i="3"/>
  <c r="BC64" i="3" s="1"/>
  <c r="BD64" i="3" s="1"/>
  <c r="BB48" i="3"/>
  <c r="BC48" i="3" s="1"/>
  <c r="BD48" i="3" s="1"/>
  <c r="AU58" i="3"/>
  <c r="AU46" i="3"/>
  <c r="AV46" i="3" s="1"/>
  <c r="AW46" i="3" s="1"/>
  <c r="AX46" i="3" s="1"/>
  <c r="AY46" i="3" s="1"/>
  <c r="AZ46" i="3" s="1"/>
  <c r="BA46" i="3" s="1"/>
  <c r="BB46" i="3" s="1"/>
  <c r="CB185" i="3"/>
  <c r="CB101" i="3"/>
  <c r="U245" i="3"/>
  <c r="BX16" i="3"/>
  <c r="BY6" i="3"/>
  <c r="BX19" i="3"/>
  <c r="CB205" i="3"/>
  <c r="CB210" i="3"/>
  <c r="CB196" i="3"/>
  <c r="BY13" i="3"/>
  <c r="BY20" i="3"/>
  <c r="CB214" i="3"/>
  <c r="BX18" i="3"/>
  <c r="BY14" i="3"/>
  <c r="S245" i="3"/>
  <c r="CB219" i="3"/>
  <c r="BX17" i="3"/>
  <c r="BO232" i="3"/>
  <c r="CN232" i="3" s="1"/>
  <c r="CB215" i="3"/>
  <c r="BY218" i="3"/>
  <c r="BU218" i="3"/>
  <c r="BY217" i="3"/>
  <c r="BN186" i="3"/>
  <c r="BN166" i="3"/>
  <c r="BN182" i="3"/>
  <c r="BN140" i="3"/>
  <c r="V245" i="3"/>
  <c r="BE199" i="3"/>
  <c r="CB216" i="3"/>
  <c r="CB225" i="3"/>
  <c r="BB121" i="3"/>
  <c r="BN105" i="3"/>
  <c r="BN68" i="3"/>
  <c r="BX15" i="3"/>
  <c r="BY10" i="3"/>
  <c r="BY7" i="3"/>
  <c r="BK197" i="3"/>
  <c r="BC194" i="3"/>
  <c r="CM194" i="3" s="1"/>
  <c r="BN205" i="3"/>
  <c r="BB178" i="3"/>
  <c r="BN159" i="3"/>
  <c r="BN174" i="3"/>
  <c r="BO174" i="3" s="1"/>
  <c r="BP174" i="3" s="1"/>
  <c r="BN131" i="3"/>
  <c r="BN112" i="3"/>
  <c r="BN93" i="3"/>
  <c r="BO93" i="3" s="1"/>
  <c r="BP93" i="3" s="1"/>
  <c r="BN73" i="3"/>
  <c r="BJ203" i="3"/>
  <c r="BG201" i="3"/>
  <c r="BN185" i="3"/>
  <c r="BN149" i="3"/>
  <c r="BN101" i="3"/>
  <c r="AT6" i="3"/>
  <c r="BN26" i="3"/>
  <c r="AU261" i="3" l="1"/>
  <c r="CB103" i="3"/>
  <c r="CB87" i="3"/>
  <c r="CB85" i="3"/>
  <c r="CB83" i="3"/>
  <c r="CB195" i="3"/>
  <c r="CB180" i="3"/>
  <c r="CB145" i="3"/>
  <c r="CB26" i="3"/>
  <c r="CB119" i="3"/>
  <c r="CB77" i="3"/>
  <c r="CB115" i="3"/>
  <c r="CB73" i="3"/>
  <c r="CB131" i="3"/>
  <c r="CD218" i="3"/>
  <c r="CB75" i="3"/>
  <c r="CB78" i="3"/>
  <c r="CB111" i="3"/>
  <c r="CM95" i="3"/>
  <c r="CB138" i="3"/>
  <c r="CB79" i="3"/>
  <c r="CM179" i="3"/>
  <c r="CM71" i="3"/>
  <c r="CM47" i="3"/>
  <c r="CB81" i="3"/>
  <c r="CB123" i="3"/>
  <c r="CB97" i="3"/>
  <c r="CB176" i="3"/>
  <c r="CB227" i="3"/>
  <c r="CM82" i="3"/>
  <c r="CM84" i="3"/>
  <c r="CS262" i="3"/>
  <c r="CB113" i="3"/>
  <c r="CE293" i="3"/>
  <c r="CV251" i="3"/>
  <c r="CM128" i="3"/>
  <c r="CM167" i="3"/>
  <c r="CM184" i="3"/>
  <c r="CM61" i="3"/>
  <c r="CM133" i="3"/>
  <c r="CM125" i="3"/>
  <c r="CM160" i="3"/>
  <c r="CM48" i="3"/>
  <c r="CM163" i="3"/>
  <c r="CM193" i="3"/>
  <c r="CE297" i="3"/>
  <c r="CV255" i="3"/>
  <c r="CE301" i="3"/>
  <c r="CV259" i="3"/>
  <c r="CB208" i="3"/>
  <c r="CB86" i="3"/>
  <c r="CB52" i="3"/>
  <c r="CB171" i="3"/>
  <c r="CB159" i="3"/>
  <c r="CB140" i="3"/>
  <c r="BC144" i="3"/>
  <c r="BD144" i="3" s="1"/>
  <c r="BE144" i="3" s="1"/>
  <c r="BF144" i="3" s="1"/>
  <c r="BG144" i="3" s="1"/>
  <c r="BH144" i="3" s="1"/>
  <c r="BI144" i="3" s="1"/>
  <c r="BJ144" i="3" s="1"/>
  <c r="BK144" i="3" s="1"/>
  <c r="BL144" i="3" s="1"/>
  <c r="BM144" i="3" s="1"/>
  <c r="BN144" i="3" s="1"/>
  <c r="BO144" i="3" s="1"/>
  <c r="CE305" i="3"/>
  <c r="CV263" i="3"/>
  <c r="CM139" i="3"/>
  <c r="CM89" i="3"/>
  <c r="CM200" i="3"/>
  <c r="CM42" i="3"/>
  <c r="CM36" i="3"/>
  <c r="CM99" i="3"/>
  <c r="CM57" i="3"/>
  <c r="CM147" i="3"/>
  <c r="CM64" i="3"/>
  <c r="CM49" i="3"/>
  <c r="CM137" i="3"/>
  <c r="CB166" i="3"/>
  <c r="CB148" i="3"/>
  <c r="CB40" i="3"/>
  <c r="CB120" i="3"/>
  <c r="CE300" i="3"/>
  <c r="CV258" i="3"/>
  <c r="CE302" i="3"/>
  <c r="CV260" i="3"/>
  <c r="CM63" i="3"/>
  <c r="CM54" i="3"/>
  <c r="CM106" i="3"/>
  <c r="CM51" i="3"/>
  <c r="CM114" i="3"/>
  <c r="CM146" i="3"/>
  <c r="CM92" i="3"/>
  <c r="CM172" i="3"/>
  <c r="CM37" i="3"/>
  <c r="CM158" i="3"/>
  <c r="CB60" i="3"/>
  <c r="CB112" i="3"/>
  <c r="CB153" i="3"/>
  <c r="CA193" i="3"/>
  <c r="CB105" i="3"/>
  <c r="CN227" i="3"/>
  <c r="CN174" i="3"/>
  <c r="CP218" i="3"/>
  <c r="BE47" i="3"/>
  <c r="BF47" i="3" s="1"/>
  <c r="BG47" i="3" s="1"/>
  <c r="BH47" i="3" s="1"/>
  <c r="BI47" i="3" s="1"/>
  <c r="BJ47" i="3" s="1"/>
  <c r="BK47" i="3" s="1"/>
  <c r="BL47" i="3" s="1"/>
  <c r="BM47" i="3" s="1"/>
  <c r="BN47" i="3" s="1"/>
  <c r="AV65" i="3"/>
  <c r="BE133" i="3"/>
  <c r="BF133" i="3" s="1"/>
  <c r="BG133" i="3" s="1"/>
  <c r="BH133" i="3" s="1"/>
  <c r="BI133" i="3" s="1"/>
  <c r="BJ133" i="3" s="1"/>
  <c r="BK133" i="3" s="1"/>
  <c r="BL133" i="3" s="1"/>
  <c r="BM133" i="3" s="1"/>
  <c r="BN133" i="3" s="1"/>
  <c r="AV142" i="3"/>
  <c r="AW142" i="3" s="1"/>
  <c r="AX142" i="3" s="1"/>
  <c r="AY142" i="3" s="1"/>
  <c r="AZ142" i="3" s="1"/>
  <c r="BA142" i="3" s="1"/>
  <c r="BB142" i="3" s="1"/>
  <c r="BC142" i="3" s="1"/>
  <c r="BD142" i="3" s="1"/>
  <c r="BQ196" i="3"/>
  <c r="CO196" i="3" s="1"/>
  <c r="AV66" i="3"/>
  <c r="AW66" i="3" s="1"/>
  <c r="AX66" i="3" s="1"/>
  <c r="AY66" i="3" s="1"/>
  <c r="AZ66" i="3" s="1"/>
  <c r="BA66" i="3" s="1"/>
  <c r="BB66" i="3" s="1"/>
  <c r="BC66" i="3" s="1"/>
  <c r="BD66" i="3" s="1"/>
  <c r="BC104" i="3"/>
  <c r="BD104" i="3" s="1"/>
  <c r="BC173" i="3"/>
  <c r="BD173" i="3" s="1"/>
  <c r="AV91" i="3"/>
  <c r="AW91" i="3" s="1"/>
  <c r="AX91" i="3" s="1"/>
  <c r="AY91" i="3" s="1"/>
  <c r="AZ91" i="3" s="1"/>
  <c r="BA91" i="3" s="1"/>
  <c r="BB91" i="3" s="1"/>
  <c r="AV187" i="3"/>
  <c r="AW187" i="3" s="1"/>
  <c r="AX187" i="3" s="1"/>
  <c r="AY187" i="3" s="1"/>
  <c r="AZ187" i="3" s="1"/>
  <c r="BA187" i="3" s="1"/>
  <c r="BB187" i="3" s="1"/>
  <c r="BC187" i="3" s="1"/>
  <c r="BF169" i="3"/>
  <c r="BQ97" i="3"/>
  <c r="CO97" i="3" s="1"/>
  <c r="CN216" i="3"/>
  <c r="BF199" i="3"/>
  <c r="BG199" i="3" s="1"/>
  <c r="BH199" i="3" s="1"/>
  <c r="BI199" i="3" s="1"/>
  <c r="BJ199" i="3" s="1"/>
  <c r="BK199" i="3" s="1"/>
  <c r="BL199" i="3" s="1"/>
  <c r="BM199" i="3" s="1"/>
  <c r="BO182" i="3"/>
  <c r="BP182" i="3" s="1"/>
  <c r="BF136" i="3"/>
  <c r="BG136" i="3" s="1"/>
  <c r="BH136" i="3" s="1"/>
  <c r="BI136" i="3" s="1"/>
  <c r="BJ136" i="3" s="1"/>
  <c r="BK136" i="3" s="1"/>
  <c r="BL136" i="3" s="1"/>
  <c r="BM136" i="3" s="1"/>
  <c r="BN136" i="3" s="1"/>
  <c r="BO136" i="3" s="1"/>
  <c r="BP136" i="3" s="1"/>
  <c r="BF183" i="3"/>
  <c r="BG183" i="3" s="1"/>
  <c r="BH183" i="3" s="1"/>
  <c r="BI183" i="3" s="1"/>
  <c r="BJ183" i="3" s="1"/>
  <c r="BK183" i="3" s="1"/>
  <c r="BL183" i="3" s="1"/>
  <c r="BM183" i="3" s="1"/>
  <c r="BN183" i="3" s="1"/>
  <c r="BO183" i="3" s="1"/>
  <c r="BE147" i="3"/>
  <c r="BF147" i="3" s="1"/>
  <c r="BG147" i="3" s="1"/>
  <c r="BH147" i="3" s="1"/>
  <c r="BI147" i="3" s="1"/>
  <c r="BJ147" i="3" s="1"/>
  <c r="BK147" i="3" s="1"/>
  <c r="BL147" i="3" s="1"/>
  <c r="BM147" i="3" s="1"/>
  <c r="AV94" i="3"/>
  <c r="AW94" i="3" s="1"/>
  <c r="AX94" i="3" s="1"/>
  <c r="AY94" i="3" s="1"/>
  <c r="AZ94" i="3" s="1"/>
  <c r="BA94" i="3" s="1"/>
  <c r="BB94" i="3" s="1"/>
  <c r="BC94" i="3" s="1"/>
  <c r="BD94" i="3" s="1"/>
  <c r="AV11" i="3"/>
  <c r="AW11" i="3" s="1"/>
  <c r="AX11" i="3" s="1"/>
  <c r="AY11" i="3" s="1"/>
  <c r="AZ11" i="3" s="1"/>
  <c r="BA11" i="3" s="1"/>
  <c r="BB11" i="3" s="1"/>
  <c r="BC11" i="3" s="1"/>
  <c r="BD11" i="3" s="1"/>
  <c r="BQ85" i="3"/>
  <c r="CO85" i="3" s="1"/>
  <c r="AV100" i="3"/>
  <c r="AW100" i="3" s="1"/>
  <c r="AX100" i="3" s="1"/>
  <c r="AY100" i="3" s="1"/>
  <c r="AZ100" i="3" s="1"/>
  <c r="BA100" i="3" s="1"/>
  <c r="BB100" i="3" s="1"/>
  <c r="AV134" i="3"/>
  <c r="AW134" i="3" s="1"/>
  <c r="AX134" i="3" s="1"/>
  <c r="AY134" i="3" s="1"/>
  <c r="AZ134" i="3" s="1"/>
  <c r="BA134" i="3" s="1"/>
  <c r="BB134" i="3" s="1"/>
  <c r="BC134" i="3" s="1"/>
  <c r="AV76" i="3"/>
  <c r="AW76" i="3" s="1"/>
  <c r="AX76" i="3" s="1"/>
  <c r="AY76" i="3" s="1"/>
  <c r="AZ76" i="3" s="1"/>
  <c r="BA76" i="3" s="1"/>
  <c r="BB76" i="3" s="1"/>
  <c r="BC76" i="3" s="1"/>
  <c r="BD76" i="3" s="1"/>
  <c r="BF156" i="3"/>
  <c r="BG156" i="3" s="1"/>
  <c r="BH156" i="3" s="1"/>
  <c r="BI156" i="3" s="1"/>
  <c r="BJ156" i="3" s="1"/>
  <c r="BK156" i="3" s="1"/>
  <c r="BL156" i="3" s="1"/>
  <c r="BM156" i="3" s="1"/>
  <c r="BN156" i="3" s="1"/>
  <c r="BO156" i="3" s="1"/>
  <c r="BP156" i="3" s="1"/>
  <c r="BF170" i="3"/>
  <c r="BG170" i="3" s="1"/>
  <c r="BH170" i="3" s="1"/>
  <c r="BI170" i="3" s="1"/>
  <c r="BJ170" i="3" s="1"/>
  <c r="BK170" i="3" s="1"/>
  <c r="BL170" i="3" s="1"/>
  <c r="BM170" i="3" s="1"/>
  <c r="BN170" i="3" s="1"/>
  <c r="BO170" i="3" s="1"/>
  <c r="CN170" i="3" s="1"/>
  <c r="BF44" i="3"/>
  <c r="BG44" i="3" s="1"/>
  <c r="BH44" i="3" s="1"/>
  <c r="BI44" i="3" s="1"/>
  <c r="BJ44" i="3" s="1"/>
  <c r="BK44" i="3" s="1"/>
  <c r="BL44" i="3" s="1"/>
  <c r="BM44" i="3" s="1"/>
  <c r="BN44" i="3" s="1"/>
  <c r="BO44" i="3" s="1"/>
  <c r="CN44" i="3" s="1"/>
  <c r="BK203" i="3"/>
  <c r="BL203" i="3" s="1"/>
  <c r="BM203" i="3" s="1"/>
  <c r="BN203" i="3" s="1"/>
  <c r="BO203" i="3" s="1"/>
  <c r="BP203" i="3" s="1"/>
  <c r="BO83" i="3"/>
  <c r="BP83" i="3" s="1"/>
  <c r="BL197" i="3"/>
  <c r="BM197" i="3" s="1"/>
  <c r="BN197" i="3" s="1"/>
  <c r="BO197" i="3" s="1"/>
  <c r="BP197" i="3" s="1"/>
  <c r="AV43" i="3"/>
  <c r="AW43" i="3" s="1"/>
  <c r="AX43" i="3" s="1"/>
  <c r="AY43" i="3" s="1"/>
  <c r="AZ43" i="3" s="1"/>
  <c r="BA43" i="3" s="1"/>
  <c r="BB43" i="3" s="1"/>
  <c r="BC43" i="3" s="1"/>
  <c r="BD43" i="3" s="1"/>
  <c r="AV108" i="3"/>
  <c r="AW108" i="3" s="1"/>
  <c r="AX108" i="3" s="1"/>
  <c r="AY108" i="3" s="1"/>
  <c r="AZ108" i="3" s="1"/>
  <c r="BA108" i="3" s="1"/>
  <c r="BB108" i="3" s="1"/>
  <c r="BC108" i="3" s="1"/>
  <c r="BD108" i="3" s="1"/>
  <c r="AV116" i="3"/>
  <c r="AW116" i="3" s="1"/>
  <c r="AX116" i="3" s="1"/>
  <c r="AY116" i="3" s="1"/>
  <c r="AZ116" i="3" s="1"/>
  <c r="BA116" i="3" s="1"/>
  <c r="BB116" i="3" s="1"/>
  <c r="BC116" i="3" s="1"/>
  <c r="AV132" i="3"/>
  <c r="AW132" i="3" s="1"/>
  <c r="AX132" i="3" s="1"/>
  <c r="AY132" i="3" s="1"/>
  <c r="AZ132" i="3" s="1"/>
  <c r="BA132" i="3" s="1"/>
  <c r="AV168" i="3"/>
  <c r="AW168" i="3" s="1"/>
  <c r="AX168" i="3" s="1"/>
  <c r="AY168" i="3" s="1"/>
  <c r="AZ168" i="3" s="1"/>
  <c r="BA168" i="3" s="1"/>
  <c r="BB168" i="3" s="1"/>
  <c r="BC168" i="3" s="1"/>
  <c r="BD168" i="3" s="1"/>
  <c r="AV188" i="3"/>
  <c r="AW188" i="3" s="1"/>
  <c r="AX188" i="3" s="1"/>
  <c r="AY188" i="3" s="1"/>
  <c r="AZ188" i="3" s="1"/>
  <c r="BA188" i="3" s="1"/>
  <c r="BB188" i="3" s="1"/>
  <c r="AV162" i="3"/>
  <c r="AW162" i="3" s="1"/>
  <c r="AX162" i="3" s="1"/>
  <c r="AY162" i="3" s="1"/>
  <c r="AZ162" i="3" s="1"/>
  <c r="BA162" i="3" s="1"/>
  <c r="BB162" i="3" s="1"/>
  <c r="AV151" i="3"/>
  <c r="AW151" i="3" s="1"/>
  <c r="AX151" i="3" s="1"/>
  <c r="AY151" i="3" s="1"/>
  <c r="AZ151" i="3" s="1"/>
  <c r="BA151" i="3" s="1"/>
  <c r="BB151" i="3" s="1"/>
  <c r="BC151" i="3" s="1"/>
  <c r="BD151" i="3" s="1"/>
  <c r="BF109" i="3"/>
  <c r="BF152" i="3"/>
  <c r="BG152" i="3" s="1"/>
  <c r="BH152" i="3" s="1"/>
  <c r="BI152" i="3" s="1"/>
  <c r="BJ152" i="3" s="1"/>
  <c r="BK152" i="3" s="1"/>
  <c r="BL152" i="3" s="1"/>
  <c r="BM152" i="3" s="1"/>
  <c r="BN152" i="3" s="1"/>
  <c r="BF107" i="3"/>
  <c r="BF181" i="3"/>
  <c r="BQ117" i="3"/>
  <c r="CO117" i="3" s="1"/>
  <c r="BE236" i="3"/>
  <c r="CN97" i="3"/>
  <c r="BF56" i="3"/>
  <c r="BG56" i="3" s="1"/>
  <c r="BH56" i="3" s="1"/>
  <c r="BI56" i="3" s="1"/>
  <c r="BJ56" i="3" s="1"/>
  <c r="BK56" i="3" s="1"/>
  <c r="BL56" i="3" s="1"/>
  <c r="BM56" i="3" s="1"/>
  <c r="BN56" i="3" s="1"/>
  <c r="BO56" i="3" s="1"/>
  <c r="CN225" i="3"/>
  <c r="BQ111" i="3"/>
  <c r="CO111" i="3" s="1"/>
  <c r="BE125" i="3"/>
  <c r="BF125" i="3" s="1"/>
  <c r="BG125" i="3" s="1"/>
  <c r="BH125" i="3" s="1"/>
  <c r="BI125" i="3" s="1"/>
  <c r="BJ125" i="3" s="1"/>
  <c r="BK125" i="3" s="1"/>
  <c r="BL125" i="3" s="1"/>
  <c r="BM125" i="3" s="1"/>
  <c r="BN125" i="3" s="1"/>
  <c r="BE184" i="3"/>
  <c r="BF184" i="3" s="1"/>
  <c r="BG184" i="3" s="1"/>
  <c r="BH184" i="3" s="1"/>
  <c r="BI184" i="3" s="1"/>
  <c r="BJ184" i="3" s="1"/>
  <c r="BK184" i="3" s="1"/>
  <c r="BL184" i="3" s="1"/>
  <c r="BM184" i="3" s="1"/>
  <c r="BN184" i="3" s="1"/>
  <c r="AZ206" i="3"/>
  <c r="BA206" i="3" s="1"/>
  <c r="BB206" i="3" s="1"/>
  <c r="BC206" i="3" s="1"/>
  <c r="BD206" i="3" s="1"/>
  <c r="BQ227" i="3"/>
  <c r="CN93" i="3"/>
  <c r="BQ237" i="3"/>
  <c r="BQ79" i="3"/>
  <c r="CO79" i="3" s="1"/>
  <c r="BQ174" i="3"/>
  <c r="CO174" i="3" s="1"/>
  <c r="CP174" i="3" s="1"/>
  <c r="BE48" i="3"/>
  <c r="BF48" i="3" s="1"/>
  <c r="BG48" i="3" s="1"/>
  <c r="BH48" i="3" s="1"/>
  <c r="BI48" i="3" s="1"/>
  <c r="BJ48" i="3" s="1"/>
  <c r="BK48" i="3" s="1"/>
  <c r="BL48" i="3" s="1"/>
  <c r="BM48" i="3" s="1"/>
  <c r="BN48" i="3" s="1"/>
  <c r="BO48" i="3" s="1"/>
  <c r="CN48" i="3" s="1"/>
  <c r="BE146" i="3"/>
  <c r="BF146" i="3" s="1"/>
  <c r="BG146" i="3" s="1"/>
  <c r="BH146" i="3" s="1"/>
  <c r="BI146" i="3" s="1"/>
  <c r="BJ146" i="3" s="1"/>
  <c r="BK146" i="3" s="1"/>
  <c r="BL146" i="3" s="1"/>
  <c r="BM146" i="3" s="1"/>
  <c r="BN146" i="3" s="1"/>
  <c r="BO146" i="3" s="1"/>
  <c r="BP146" i="3" s="1"/>
  <c r="BE57" i="3"/>
  <c r="BF57" i="3" s="1"/>
  <c r="BG57" i="3" s="1"/>
  <c r="BH57" i="3" s="1"/>
  <c r="BI57" i="3" s="1"/>
  <c r="BJ57" i="3" s="1"/>
  <c r="BK57" i="3" s="1"/>
  <c r="BL57" i="3" s="1"/>
  <c r="BM57" i="3" s="1"/>
  <c r="BN57" i="3" s="1"/>
  <c r="BO57" i="3" s="1"/>
  <c r="BP57" i="3" s="1"/>
  <c r="BE106" i="3"/>
  <c r="BF106" i="3" s="1"/>
  <c r="BG106" i="3" s="1"/>
  <c r="BH106" i="3" s="1"/>
  <c r="BI106" i="3" s="1"/>
  <c r="BJ106" i="3" s="1"/>
  <c r="BK106" i="3" s="1"/>
  <c r="BL106" i="3" s="1"/>
  <c r="BM106" i="3" s="1"/>
  <c r="BN106" i="3" s="1"/>
  <c r="BO106" i="3" s="1"/>
  <c r="BP106" i="3" s="1"/>
  <c r="BE84" i="3"/>
  <c r="BF84" i="3" s="1"/>
  <c r="BG84" i="3" s="1"/>
  <c r="BH84" i="3" s="1"/>
  <c r="BI84" i="3" s="1"/>
  <c r="BJ84" i="3" s="1"/>
  <c r="BK84" i="3" s="1"/>
  <c r="BL84" i="3" s="1"/>
  <c r="BM84" i="3" s="1"/>
  <c r="BN84" i="3" s="1"/>
  <c r="BO84" i="3" s="1"/>
  <c r="BP84" i="3" s="1"/>
  <c r="BH201" i="3"/>
  <c r="BI201" i="3" s="1"/>
  <c r="BJ201" i="3" s="1"/>
  <c r="BK201" i="3" s="1"/>
  <c r="BL201" i="3" s="1"/>
  <c r="BM201" i="3" s="1"/>
  <c r="BN201" i="3" s="1"/>
  <c r="BO201" i="3" s="1"/>
  <c r="BP201" i="3" s="1"/>
  <c r="BQ93" i="3"/>
  <c r="CO93" i="3" s="1"/>
  <c r="CB117" i="3"/>
  <c r="BE64" i="3"/>
  <c r="BF64" i="3" s="1"/>
  <c r="BG64" i="3" s="1"/>
  <c r="BH64" i="3" s="1"/>
  <c r="BI64" i="3" s="1"/>
  <c r="BJ64" i="3" s="1"/>
  <c r="BK64" i="3" s="1"/>
  <c r="BL64" i="3" s="1"/>
  <c r="BM64" i="3" s="1"/>
  <c r="BN64" i="3" s="1"/>
  <c r="BO64" i="3" s="1"/>
  <c r="BE71" i="3"/>
  <c r="BF71" i="3" s="1"/>
  <c r="BG71" i="3" s="1"/>
  <c r="BH71" i="3" s="1"/>
  <c r="BI71" i="3" s="1"/>
  <c r="BJ71" i="3" s="1"/>
  <c r="BK71" i="3" s="1"/>
  <c r="BL71" i="3" s="1"/>
  <c r="BM71" i="3" s="1"/>
  <c r="BN71" i="3" s="1"/>
  <c r="BE92" i="3"/>
  <c r="BF92" i="3" s="1"/>
  <c r="BG92" i="3" s="1"/>
  <c r="BH92" i="3" s="1"/>
  <c r="BI92" i="3" s="1"/>
  <c r="BJ92" i="3" s="1"/>
  <c r="BK92" i="3" s="1"/>
  <c r="BL92" i="3" s="1"/>
  <c r="BM92" i="3" s="1"/>
  <c r="BN92" i="3" s="1"/>
  <c r="BE160" i="3"/>
  <c r="BF160" i="3" s="1"/>
  <c r="BG160" i="3" s="1"/>
  <c r="BH160" i="3" s="1"/>
  <c r="BI160" i="3" s="1"/>
  <c r="BJ160" i="3" s="1"/>
  <c r="BK160" i="3" s="1"/>
  <c r="BL160" i="3" s="1"/>
  <c r="BM160" i="3" s="1"/>
  <c r="BN160" i="3" s="1"/>
  <c r="BO160" i="3" s="1"/>
  <c r="BP160" i="3" s="1"/>
  <c r="BE167" i="3"/>
  <c r="BF167" i="3" s="1"/>
  <c r="BG167" i="3" s="1"/>
  <c r="BH167" i="3" s="1"/>
  <c r="BI167" i="3" s="1"/>
  <c r="BJ167" i="3" s="1"/>
  <c r="BK167" i="3" s="1"/>
  <c r="BL167" i="3" s="1"/>
  <c r="BM167" i="3" s="1"/>
  <c r="BN167" i="3" s="1"/>
  <c r="BO167" i="3" s="1"/>
  <c r="BP167" i="3" s="1"/>
  <c r="CB141" i="3"/>
  <c r="BE49" i="3"/>
  <c r="BF49" i="3" s="1"/>
  <c r="BG49" i="3" s="1"/>
  <c r="BH49" i="3" s="1"/>
  <c r="BI49" i="3" s="1"/>
  <c r="BJ49" i="3" s="1"/>
  <c r="BK49" i="3" s="1"/>
  <c r="BL49" i="3" s="1"/>
  <c r="BM49" i="3" s="1"/>
  <c r="BE82" i="3"/>
  <c r="BF82" i="3" s="1"/>
  <c r="BG82" i="3" s="1"/>
  <c r="BH82" i="3" s="1"/>
  <c r="BI82" i="3" s="1"/>
  <c r="BJ82" i="3" s="1"/>
  <c r="BK82" i="3" s="1"/>
  <c r="BL82" i="3" s="1"/>
  <c r="BM82" i="3" s="1"/>
  <c r="BN82" i="3" s="1"/>
  <c r="BE51" i="3"/>
  <c r="BF51" i="3" s="1"/>
  <c r="BG51" i="3" s="1"/>
  <c r="BH51" i="3" s="1"/>
  <c r="BI51" i="3" s="1"/>
  <c r="BJ51" i="3" s="1"/>
  <c r="BK51" i="3" s="1"/>
  <c r="BL51" i="3" s="1"/>
  <c r="BM51" i="3" s="1"/>
  <c r="CB177" i="3"/>
  <c r="BE128" i="3"/>
  <c r="BF128" i="3" s="1"/>
  <c r="BG128" i="3" s="1"/>
  <c r="BH128" i="3" s="1"/>
  <c r="BI128" i="3" s="1"/>
  <c r="BJ128" i="3" s="1"/>
  <c r="BK128" i="3" s="1"/>
  <c r="BL128" i="3" s="1"/>
  <c r="BM128" i="3" s="1"/>
  <c r="BE172" i="3"/>
  <c r="BF172" i="3" s="1"/>
  <c r="BG172" i="3" s="1"/>
  <c r="BH172" i="3" s="1"/>
  <c r="BI172" i="3" s="1"/>
  <c r="BJ172" i="3" s="1"/>
  <c r="BK172" i="3" s="1"/>
  <c r="BL172" i="3" s="1"/>
  <c r="BM172" i="3" s="1"/>
  <c r="BN172" i="3" s="1"/>
  <c r="BE63" i="3"/>
  <c r="BF63" i="3" s="1"/>
  <c r="BG63" i="3" s="1"/>
  <c r="BH63" i="3" s="1"/>
  <c r="BI63" i="3" s="1"/>
  <c r="BJ63" i="3" s="1"/>
  <c r="BK63" i="3" s="1"/>
  <c r="BL63" i="3" s="1"/>
  <c r="BM63" i="3" s="1"/>
  <c r="BN63" i="3" s="1"/>
  <c r="BE54" i="3"/>
  <c r="BF54" i="3" s="1"/>
  <c r="BG54" i="3" s="1"/>
  <c r="BH54" i="3" s="1"/>
  <c r="BI54" i="3" s="1"/>
  <c r="BJ54" i="3" s="1"/>
  <c r="BK54" i="3" s="1"/>
  <c r="BL54" i="3" s="1"/>
  <c r="BM54" i="3" s="1"/>
  <c r="BN54" i="3" s="1"/>
  <c r="BO54" i="3" s="1"/>
  <c r="BP54" i="3" s="1"/>
  <c r="BE114" i="3"/>
  <c r="BF114" i="3" s="1"/>
  <c r="BG114" i="3" s="1"/>
  <c r="BH114" i="3" s="1"/>
  <c r="BI114" i="3" s="1"/>
  <c r="BJ114" i="3" s="1"/>
  <c r="BK114" i="3" s="1"/>
  <c r="BL114" i="3" s="1"/>
  <c r="BM114" i="3" s="1"/>
  <c r="BE37" i="3"/>
  <c r="BF37" i="3" s="1"/>
  <c r="BG37" i="3" s="1"/>
  <c r="BH37" i="3" s="1"/>
  <c r="BI37" i="3" s="1"/>
  <c r="BJ37" i="3" s="1"/>
  <c r="BK37" i="3" s="1"/>
  <c r="BL37" i="3" s="1"/>
  <c r="BM37" i="3" s="1"/>
  <c r="BN37" i="3" s="1"/>
  <c r="BH202" i="3"/>
  <c r="BI202" i="3" s="1"/>
  <c r="BJ202" i="3" s="1"/>
  <c r="BK202" i="3" s="1"/>
  <c r="BL202" i="3" s="1"/>
  <c r="BM202" i="3" s="1"/>
  <c r="BN202" i="3" s="1"/>
  <c r="BO202" i="3" s="1"/>
  <c r="BP202" i="3" s="1"/>
  <c r="BE200" i="3"/>
  <c r="CN111" i="3"/>
  <c r="CN196" i="3"/>
  <c r="CN79" i="3"/>
  <c r="BE89" i="3"/>
  <c r="BF89" i="3" s="1"/>
  <c r="BG89" i="3" s="1"/>
  <c r="BH89" i="3" s="1"/>
  <c r="BI89" i="3" s="1"/>
  <c r="BJ89" i="3" s="1"/>
  <c r="BK89" i="3" s="1"/>
  <c r="BL89" i="3" s="1"/>
  <c r="BM89" i="3" s="1"/>
  <c r="BN89" i="3" s="1"/>
  <c r="BO89" i="3" s="1"/>
  <c r="BP89" i="3" s="1"/>
  <c r="BE95" i="3"/>
  <c r="BF95" i="3" s="1"/>
  <c r="BG95" i="3" s="1"/>
  <c r="BH95" i="3" s="1"/>
  <c r="BI95" i="3" s="1"/>
  <c r="BJ95" i="3" s="1"/>
  <c r="BK95" i="3" s="1"/>
  <c r="BL95" i="3" s="1"/>
  <c r="BM95" i="3" s="1"/>
  <c r="BE139" i="3"/>
  <c r="BF139" i="3" s="1"/>
  <c r="BG139" i="3" s="1"/>
  <c r="BH139" i="3" s="1"/>
  <c r="BI139" i="3" s="1"/>
  <c r="BJ139" i="3" s="1"/>
  <c r="BK139" i="3" s="1"/>
  <c r="BL139" i="3" s="1"/>
  <c r="BM139" i="3" s="1"/>
  <c r="BN139" i="3" s="1"/>
  <c r="BO139" i="3" s="1"/>
  <c r="BP139" i="3" s="1"/>
  <c r="BE163" i="3"/>
  <c r="BF163" i="3" s="1"/>
  <c r="BG163" i="3" s="1"/>
  <c r="BH163" i="3" s="1"/>
  <c r="BI163" i="3" s="1"/>
  <c r="BJ163" i="3" s="1"/>
  <c r="BK163" i="3" s="1"/>
  <c r="BL163" i="3" s="1"/>
  <c r="BM163" i="3" s="1"/>
  <c r="BN163" i="3" s="1"/>
  <c r="BO163" i="3" s="1"/>
  <c r="BP163" i="3" s="1"/>
  <c r="BE61" i="3"/>
  <c r="BF61" i="3" s="1"/>
  <c r="BG61" i="3" s="1"/>
  <c r="BH61" i="3" s="1"/>
  <c r="BI61" i="3" s="1"/>
  <c r="BJ61" i="3" s="1"/>
  <c r="BK61" i="3" s="1"/>
  <c r="BL61" i="3" s="1"/>
  <c r="BM61" i="3" s="1"/>
  <c r="BN61" i="3" s="1"/>
  <c r="BE99" i="3"/>
  <c r="BF99" i="3" s="1"/>
  <c r="BG99" i="3" s="1"/>
  <c r="BH99" i="3" s="1"/>
  <c r="BI99" i="3" s="1"/>
  <c r="BJ99" i="3" s="1"/>
  <c r="BK99" i="3" s="1"/>
  <c r="BL99" i="3" s="1"/>
  <c r="BM99" i="3" s="1"/>
  <c r="BN99" i="3" s="1"/>
  <c r="BE158" i="3"/>
  <c r="BF158" i="3" s="1"/>
  <c r="BG158" i="3" s="1"/>
  <c r="BH158" i="3" s="1"/>
  <c r="BI158" i="3" s="1"/>
  <c r="BJ158" i="3" s="1"/>
  <c r="BK158" i="3" s="1"/>
  <c r="BL158" i="3" s="1"/>
  <c r="BM158" i="3" s="1"/>
  <c r="BE179" i="3"/>
  <c r="BF179" i="3" s="1"/>
  <c r="BG179" i="3" s="1"/>
  <c r="BH179" i="3" s="1"/>
  <c r="BI179" i="3" s="1"/>
  <c r="BJ179" i="3" s="1"/>
  <c r="BK179" i="3" s="1"/>
  <c r="BL179" i="3" s="1"/>
  <c r="BM179" i="3" s="1"/>
  <c r="BN179" i="3" s="1"/>
  <c r="BO179" i="3" s="1"/>
  <c r="BP179" i="3" s="1"/>
  <c r="BE42" i="3"/>
  <c r="BF42" i="3" s="1"/>
  <c r="BG42" i="3" s="1"/>
  <c r="BH42" i="3" s="1"/>
  <c r="BI42" i="3" s="1"/>
  <c r="BJ42" i="3" s="1"/>
  <c r="BK42" i="3" s="1"/>
  <c r="BL42" i="3" s="1"/>
  <c r="BM42" i="3" s="1"/>
  <c r="BN42" i="3" s="1"/>
  <c r="BO42" i="3" s="1"/>
  <c r="BP42" i="3" s="1"/>
  <c r="BE137" i="3"/>
  <c r="BF137" i="3" s="1"/>
  <c r="BG137" i="3" s="1"/>
  <c r="BH137" i="3" s="1"/>
  <c r="BI137" i="3" s="1"/>
  <c r="BJ137" i="3" s="1"/>
  <c r="BK137" i="3" s="1"/>
  <c r="BL137" i="3" s="1"/>
  <c r="BM137" i="3" s="1"/>
  <c r="BN137" i="3" s="1"/>
  <c r="BC263" i="3"/>
  <c r="BE36" i="3"/>
  <c r="BF36" i="3" s="1"/>
  <c r="BG36" i="3" s="1"/>
  <c r="BH36" i="3" s="1"/>
  <c r="BI36" i="3" s="1"/>
  <c r="BJ36" i="3" s="1"/>
  <c r="BK36" i="3" s="1"/>
  <c r="BL36" i="3" s="1"/>
  <c r="BM36" i="3" s="1"/>
  <c r="BN36" i="3" s="1"/>
  <c r="BO36" i="3" s="1"/>
  <c r="BP36" i="3" s="1"/>
  <c r="AV235" i="3"/>
  <c r="AW235" i="3" s="1"/>
  <c r="AX235" i="3" s="1"/>
  <c r="AY235" i="3" s="1"/>
  <c r="AZ235" i="3" s="1"/>
  <c r="BE193" i="3"/>
  <c r="CN85" i="3"/>
  <c r="CN117" i="3"/>
  <c r="CB304" i="3"/>
  <c r="CD304" i="3" s="1"/>
  <c r="CD262" i="3"/>
  <c r="CF262" i="3"/>
  <c r="CW262" i="3" s="1"/>
  <c r="AT261" i="3"/>
  <c r="BZ264" i="3"/>
  <c r="BY253" i="3"/>
  <c r="BY295" i="3" s="1"/>
  <c r="BX254" i="3"/>
  <c r="BX296" i="3" s="1"/>
  <c r="CE252" i="3"/>
  <c r="CE261" i="3"/>
  <c r="AV12" i="3"/>
  <c r="AU255" i="3"/>
  <c r="CD267" i="3"/>
  <c r="BD231" i="3"/>
  <c r="CA49" i="3"/>
  <c r="CA110" i="3"/>
  <c r="CA164" i="3"/>
  <c r="CA167" i="3"/>
  <c r="CA71" i="3"/>
  <c r="CA36" i="3"/>
  <c r="CA133" i="3"/>
  <c r="CA67" i="3"/>
  <c r="CA9" i="3"/>
  <c r="CA92" i="3"/>
  <c r="CA82" i="3"/>
  <c r="CA46" i="3"/>
  <c r="CA129" i="3"/>
  <c r="CA157" i="3"/>
  <c r="CA61" i="3"/>
  <c r="CA155" i="3"/>
  <c r="CA57" i="3"/>
  <c r="CA175" i="3"/>
  <c r="CA126" i="3"/>
  <c r="CA135" i="3"/>
  <c r="CA59" i="3"/>
  <c r="CA42" i="3"/>
  <c r="CA90" i="3"/>
  <c r="CA172" i="3"/>
  <c r="CA62" i="3"/>
  <c r="CA53" i="3"/>
  <c r="CA122" i="3"/>
  <c r="CA124" i="3"/>
  <c r="CA179" i="3"/>
  <c r="CA96" i="3"/>
  <c r="CA84" i="3"/>
  <c r="CA50" i="3"/>
  <c r="CA74" i="3"/>
  <c r="CA102" i="3"/>
  <c r="CA128" i="3"/>
  <c r="AU6" i="3"/>
  <c r="AV6" i="3" s="1"/>
  <c r="AW6" i="3" s="1"/>
  <c r="AX6" i="3" s="1"/>
  <c r="AY6" i="3" s="1"/>
  <c r="AZ6" i="3" s="1"/>
  <c r="BA6" i="3" s="1"/>
  <c r="BB6" i="3" s="1"/>
  <c r="BC6" i="3" s="1"/>
  <c r="BD6" i="3" s="1"/>
  <c r="CA22" i="3"/>
  <c r="CA51" i="3"/>
  <c r="CA55" i="3"/>
  <c r="CA114" i="3"/>
  <c r="CA146" i="3"/>
  <c r="CA204" i="3"/>
  <c r="CA37" i="3"/>
  <c r="CA70" i="3"/>
  <c r="CA150" i="3"/>
  <c r="CA69" i="3"/>
  <c r="CA95" i="3"/>
  <c r="CA158" i="3"/>
  <c r="CA202" i="3"/>
  <c r="CA80" i="3"/>
  <c r="CA63" i="3"/>
  <c r="CA41" i="3"/>
  <c r="CA88" i="3"/>
  <c r="CA139" i="3"/>
  <c r="CA143" i="3"/>
  <c r="CA184" i="3"/>
  <c r="CA98" i="3"/>
  <c r="CA118" i="3"/>
  <c r="CA161" i="3"/>
  <c r="CA154" i="3"/>
  <c r="CA100" i="3"/>
  <c r="CA125" i="3"/>
  <c r="CA47" i="3"/>
  <c r="CA99" i="3"/>
  <c r="CA130" i="3"/>
  <c r="CA147" i="3"/>
  <c r="CA137" i="3"/>
  <c r="CA45" i="3"/>
  <c r="CA39" i="3"/>
  <c r="CA54" i="3"/>
  <c r="CA72" i="3"/>
  <c r="CA106" i="3"/>
  <c r="CA151" i="3"/>
  <c r="CA211" i="3"/>
  <c r="AV226" i="3"/>
  <c r="AU258" i="3"/>
  <c r="AV229" i="3"/>
  <c r="AU260" i="3"/>
  <c r="AU252" i="3"/>
  <c r="AV230" i="3"/>
  <c r="AU263" i="3"/>
  <c r="AV228" i="3"/>
  <c r="AU259" i="3"/>
  <c r="AT253" i="3"/>
  <c r="BP232" i="3"/>
  <c r="BO263" i="3"/>
  <c r="AV21" i="3"/>
  <c r="AU251" i="3"/>
  <c r="AV234" i="3"/>
  <c r="CC93" i="3"/>
  <c r="CD93" i="3" s="1"/>
  <c r="BC41" i="3"/>
  <c r="BD41" i="3" s="1"/>
  <c r="AV58" i="3"/>
  <c r="BC188" i="3"/>
  <c r="BD188" i="3" s="1"/>
  <c r="BC46" i="3"/>
  <c r="CM46" i="3" s="1"/>
  <c r="BO52" i="3"/>
  <c r="BP52" i="3" s="1"/>
  <c r="BO86" i="3"/>
  <c r="BP86" i="3" s="1"/>
  <c r="BC90" i="3"/>
  <c r="BD90" i="3" s="1"/>
  <c r="BO148" i="3"/>
  <c r="BC178" i="3"/>
  <c r="BD178" i="3" s="1"/>
  <c r="BC130" i="3"/>
  <c r="BD130" i="3" s="1"/>
  <c r="BC150" i="3"/>
  <c r="BD150" i="3" s="1"/>
  <c r="CB95" i="3"/>
  <c r="CB106" i="3"/>
  <c r="BB72" i="3"/>
  <c r="BC72" i="3" s="1"/>
  <c r="BD72" i="3" s="1"/>
  <c r="BB143" i="3"/>
  <c r="BC143" i="3" s="1"/>
  <c r="BB69" i="3"/>
  <c r="BC69" i="3" s="1"/>
  <c r="BD69" i="3" s="1"/>
  <c r="BB154" i="3"/>
  <c r="CC79" i="3"/>
  <c r="CD79" i="3" s="1"/>
  <c r="CB133" i="3"/>
  <c r="CC174" i="3"/>
  <c r="CD174" i="3" s="1"/>
  <c r="BB132" i="3"/>
  <c r="BC132" i="3" s="1"/>
  <c r="BB102" i="3"/>
  <c r="BC102" i="3" s="1"/>
  <c r="BD102" i="3" s="1"/>
  <c r="BB164" i="3"/>
  <c r="BB88" i="3"/>
  <c r="BC88" i="3" s="1"/>
  <c r="BD88" i="3" s="1"/>
  <c r="BB118" i="3"/>
  <c r="CB49" i="3"/>
  <c r="CB99" i="3"/>
  <c r="CB128" i="3"/>
  <c r="CB9" i="3"/>
  <c r="CB213" i="3"/>
  <c r="BY16" i="3"/>
  <c r="BO119" i="3"/>
  <c r="BP119" i="3" s="1"/>
  <c r="BO26" i="3"/>
  <c r="BC70" i="3"/>
  <c r="CM70" i="3" s="1"/>
  <c r="BC98" i="3"/>
  <c r="CM98" i="3" s="1"/>
  <c r="BO101" i="3"/>
  <c r="CN101" i="3" s="1"/>
  <c r="BO152" i="3"/>
  <c r="BP152" i="3" s="1"/>
  <c r="BO149" i="3"/>
  <c r="BP149" i="3" s="1"/>
  <c r="BO185" i="3"/>
  <c r="BP185" i="3" s="1"/>
  <c r="BY15" i="3"/>
  <c r="BO112" i="3"/>
  <c r="CN112" i="3" s="1"/>
  <c r="BN128" i="3"/>
  <c r="BN114" i="3"/>
  <c r="BO159" i="3"/>
  <c r="CN159" i="3" s="1"/>
  <c r="BC45" i="3"/>
  <c r="BC59" i="3"/>
  <c r="CM59" i="3" s="1"/>
  <c r="BO75" i="3"/>
  <c r="CN75" i="3" s="1"/>
  <c r="BO105" i="3"/>
  <c r="CN105" i="3" s="1"/>
  <c r="BC96" i="3"/>
  <c r="CM96" i="3" s="1"/>
  <c r="BO141" i="3"/>
  <c r="CN141" i="3" s="1"/>
  <c r="BO180" i="3"/>
  <c r="BP180" i="3" s="1"/>
  <c r="BC135" i="3"/>
  <c r="CM135" i="3" s="1"/>
  <c r="BC204" i="3"/>
  <c r="BD204" i="3" s="1"/>
  <c r="W245" i="3"/>
  <c r="BY19" i="3"/>
  <c r="AT16" i="3"/>
  <c r="BO103" i="3"/>
  <c r="BP103" i="3" s="1"/>
  <c r="BO115" i="3"/>
  <c r="BP115" i="3" s="1"/>
  <c r="BO145" i="3"/>
  <c r="CN145" i="3" s="1"/>
  <c r="BC155" i="3"/>
  <c r="CM155" i="3" s="1"/>
  <c r="BC126" i="3"/>
  <c r="CM126" i="3" s="1"/>
  <c r="BY17" i="3"/>
  <c r="BC62" i="3"/>
  <c r="CM62" i="3" s="1"/>
  <c r="BC74" i="3"/>
  <c r="CM74" i="3" s="1"/>
  <c r="BO81" i="3"/>
  <c r="CN81" i="3" s="1"/>
  <c r="BC55" i="3"/>
  <c r="CM55" i="3" s="1"/>
  <c r="BO176" i="3"/>
  <c r="CN176" i="3" s="1"/>
  <c r="BO177" i="3"/>
  <c r="CN177" i="3" s="1"/>
  <c r="BO113" i="3"/>
  <c r="CN113" i="3" s="1"/>
  <c r="BG198" i="3"/>
  <c r="BC50" i="3"/>
  <c r="CM50" i="3" s="1"/>
  <c r="BC39" i="3"/>
  <c r="CM39" i="3" s="1"/>
  <c r="BC67" i="3"/>
  <c r="CM67" i="3" s="1"/>
  <c r="BO40" i="3"/>
  <c r="CN40" i="3" s="1"/>
  <c r="BO68" i="3"/>
  <c r="CN68" i="3" s="1"/>
  <c r="BC100" i="3"/>
  <c r="BC122" i="3"/>
  <c r="CM122" i="3" s="1"/>
  <c r="BC157" i="3"/>
  <c r="CM157" i="3" s="1"/>
  <c r="BN199" i="3"/>
  <c r="BO78" i="3"/>
  <c r="BP78" i="3" s="1"/>
  <c r="BN95" i="3"/>
  <c r="BO123" i="3"/>
  <c r="BP123" i="3" s="1"/>
  <c r="BC91" i="3"/>
  <c r="BD91" i="3" s="1"/>
  <c r="BO73" i="3"/>
  <c r="CN73" i="3" s="1"/>
  <c r="BO131" i="3"/>
  <c r="BP131" i="3" s="1"/>
  <c r="BN158" i="3"/>
  <c r="BN147" i="3"/>
  <c r="BO205" i="3"/>
  <c r="BD194" i="3"/>
  <c r="AT20" i="3"/>
  <c r="AT14" i="3"/>
  <c r="BC80" i="3"/>
  <c r="CM80" i="3" s="1"/>
  <c r="BC124" i="3"/>
  <c r="CM124" i="3" s="1"/>
  <c r="BO195" i="3"/>
  <c r="BP195" i="3" s="1"/>
  <c r="AT10" i="3"/>
  <c r="BC22" i="3"/>
  <c r="CM22" i="3" s="1"/>
  <c r="BO138" i="3"/>
  <c r="CN138" i="3" s="1"/>
  <c r="BO140" i="3"/>
  <c r="CN140" i="3" s="1"/>
  <c r="BO186" i="3"/>
  <c r="CN186" i="3" s="1"/>
  <c r="AT17" i="3"/>
  <c r="BO165" i="3"/>
  <c r="BO120" i="3"/>
  <c r="CN120" i="3" s="1"/>
  <c r="BC129" i="3"/>
  <c r="CM129" i="3" s="1"/>
  <c r="BO171" i="3"/>
  <c r="CN171" i="3" s="1"/>
  <c r="CB222" i="3"/>
  <c r="BN51" i="3"/>
  <c r="BO77" i="3"/>
  <c r="CN77" i="3" s="1"/>
  <c r="BY18" i="3"/>
  <c r="BO60" i="3"/>
  <c r="CN60" i="3" s="1"/>
  <c r="BC53" i="3"/>
  <c r="CM53" i="3" s="1"/>
  <c r="BO87" i="3"/>
  <c r="CN87" i="3" s="1"/>
  <c r="BC110" i="3"/>
  <c r="CM110" i="3" s="1"/>
  <c r="BC121" i="3"/>
  <c r="CM121" i="3" s="1"/>
  <c r="BO127" i="3"/>
  <c r="CN127" i="3" s="1"/>
  <c r="BC161" i="3"/>
  <c r="CM161" i="3" s="1"/>
  <c r="CN214" i="3"/>
  <c r="BC175" i="3"/>
  <c r="CM175" i="3" s="1"/>
  <c r="CN219" i="3"/>
  <c r="BN49" i="3"/>
  <c r="BO153" i="3"/>
  <c r="CN153" i="3" s="1"/>
  <c r="BO166" i="3"/>
  <c r="CN166" i="3" s="1"/>
  <c r="CB179" i="3" l="1"/>
  <c r="CC196" i="3"/>
  <c r="CD196" i="3" s="1"/>
  <c r="BU85" i="3"/>
  <c r="CC97" i="3"/>
  <c r="CD97" i="3" s="1"/>
  <c r="BU97" i="3"/>
  <c r="CC85" i="3"/>
  <c r="CD85" i="3" s="1"/>
  <c r="CB57" i="3"/>
  <c r="CB71" i="3"/>
  <c r="CA91" i="3"/>
  <c r="CB201" i="3"/>
  <c r="BU196" i="3"/>
  <c r="BU79" i="3"/>
  <c r="CB47" i="3"/>
  <c r="CA206" i="3"/>
  <c r="CB197" i="3"/>
  <c r="BU174" i="3"/>
  <c r="BU111" i="3"/>
  <c r="CB114" i="3"/>
  <c r="BU93" i="3"/>
  <c r="CB147" i="3"/>
  <c r="CC111" i="3"/>
  <c r="CD111" i="3" s="1"/>
  <c r="CA132" i="3"/>
  <c r="CB158" i="3"/>
  <c r="CB199" i="3"/>
  <c r="CB203" i="3"/>
  <c r="CB163" i="3"/>
  <c r="CA188" i="3"/>
  <c r="CA235" i="3"/>
  <c r="CD235" i="3" s="1"/>
  <c r="CM144" i="3"/>
  <c r="CM108" i="3"/>
  <c r="CM102" i="3"/>
  <c r="CM173" i="3"/>
  <c r="CM150" i="3"/>
  <c r="CM66" i="3"/>
  <c r="CM88" i="3"/>
  <c r="CM11" i="3"/>
  <c r="BC164" i="3"/>
  <c r="BD164" i="3" s="1"/>
  <c r="CE294" i="3"/>
  <c r="CV252" i="3"/>
  <c r="CM69" i="3"/>
  <c r="CM90" i="3"/>
  <c r="CA134" i="3"/>
  <c r="CB220" i="3"/>
  <c r="CM41" i="3"/>
  <c r="CM206" i="3"/>
  <c r="CM178" i="3"/>
  <c r="CM142" i="3"/>
  <c r="CM187" i="3"/>
  <c r="CM134" i="3"/>
  <c r="CM94" i="3"/>
  <c r="CM43" i="3"/>
  <c r="CC117" i="3"/>
  <c r="CD117" i="3" s="1"/>
  <c r="CB82" i="3"/>
  <c r="CB160" i="3"/>
  <c r="AW65" i="3"/>
  <c r="CM72" i="3"/>
  <c r="CM6" i="3"/>
  <c r="CM235" i="3"/>
  <c r="CP235" i="3" s="1"/>
  <c r="CM188" i="3"/>
  <c r="CM209" i="3"/>
  <c r="CM91" i="3"/>
  <c r="CM104" i="3"/>
  <c r="CM168" i="3"/>
  <c r="BD45" i="3"/>
  <c r="BE45" i="3" s="1"/>
  <c r="BF45" i="3" s="1"/>
  <c r="BG45" i="3" s="1"/>
  <c r="BH45" i="3" s="1"/>
  <c r="BI45" i="3" s="1"/>
  <c r="BJ45" i="3" s="1"/>
  <c r="BK45" i="3" s="1"/>
  <c r="BL45" i="3" s="1"/>
  <c r="BM45" i="3" s="1"/>
  <c r="BN45" i="3" s="1"/>
  <c r="CM45" i="3"/>
  <c r="CM130" i="3"/>
  <c r="BC154" i="3"/>
  <c r="CM154" i="3" s="1"/>
  <c r="CB84" i="3"/>
  <c r="BU117" i="3"/>
  <c r="CA94" i="3"/>
  <c r="CE303" i="3"/>
  <c r="CV261" i="3"/>
  <c r="CM143" i="3"/>
  <c r="CM204" i="3"/>
  <c r="CM132" i="3"/>
  <c r="CM151" i="3"/>
  <c r="CM76" i="3"/>
  <c r="CM100" i="3"/>
  <c r="CM116" i="3"/>
  <c r="CB137" i="3"/>
  <c r="CB125" i="3"/>
  <c r="CB48" i="3"/>
  <c r="CA66" i="3"/>
  <c r="CP117" i="3"/>
  <c r="CP93" i="3"/>
  <c r="CN163" i="3"/>
  <c r="CB183" i="3"/>
  <c r="CB212" i="3"/>
  <c r="CB139" i="3"/>
  <c r="AV261" i="3"/>
  <c r="CA11" i="3"/>
  <c r="CA76" i="3"/>
  <c r="CB63" i="3"/>
  <c r="CB167" i="3"/>
  <c r="CA142" i="3"/>
  <c r="CA108" i="3"/>
  <c r="BU235" i="3"/>
  <c r="CB184" i="3"/>
  <c r="CB51" i="3"/>
  <c r="CB42" i="3"/>
  <c r="CB146" i="3"/>
  <c r="CA209" i="3"/>
  <c r="CB202" i="3"/>
  <c r="CP196" i="3"/>
  <c r="CN202" i="3"/>
  <c r="CP79" i="3"/>
  <c r="CN223" i="3"/>
  <c r="CB44" i="3"/>
  <c r="CN156" i="3"/>
  <c r="CP97" i="3"/>
  <c r="CN84" i="3"/>
  <c r="CP111" i="3"/>
  <c r="CB152" i="3"/>
  <c r="CB170" i="3"/>
  <c r="CN183" i="3"/>
  <c r="CN197" i="3"/>
  <c r="CN185" i="3"/>
  <c r="CN182" i="3"/>
  <c r="CP85" i="3"/>
  <c r="BQ36" i="3"/>
  <c r="CC36" i="3" s="1"/>
  <c r="CD36" i="3" s="1"/>
  <c r="BQ139" i="3"/>
  <c r="CO139" i="3" s="1"/>
  <c r="BQ54" i="3"/>
  <c r="CO54" i="3" s="1"/>
  <c r="BE66" i="3"/>
  <c r="BF66" i="3" s="1"/>
  <c r="BG66" i="3" s="1"/>
  <c r="BH66" i="3" s="1"/>
  <c r="BI66" i="3" s="1"/>
  <c r="BJ66" i="3" s="1"/>
  <c r="BK66" i="3" s="1"/>
  <c r="BL66" i="3" s="1"/>
  <c r="BM66" i="3" s="1"/>
  <c r="BQ203" i="3"/>
  <c r="CO203" i="3" s="1"/>
  <c r="CN201" i="3"/>
  <c r="CN57" i="3"/>
  <c r="CC225" i="3"/>
  <c r="CD225" i="3" s="1"/>
  <c r="BQ136" i="3"/>
  <c r="CC136" i="3" s="1"/>
  <c r="CN180" i="3"/>
  <c r="CO208" i="3"/>
  <c r="BP26" i="3"/>
  <c r="CN26" i="3"/>
  <c r="BE6" i="3"/>
  <c r="BF6" i="3" s="1"/>
  <c r="BG6" i="3" s="1"/>
  <c r="BH6" i="3" s="1"/>
  <c r="BI6" i="3" s="1"/>
  <c r="BJ6" i="3" s="1"/>
  <c r="BK6" i="3" s="1"/>
  <c r="BL6" i="3" s="1"/>
  <c r="BM6" i="3" s="1"/>
  <c r="BN6" i="3" s="1"/>
  <c r="CA43" i="3"/>
  <c r="BD263" i="3"/>
  <c r="CN42" i="3"/>
  <c r="CN103" i="3"/>
  <c r="CN52" i="3"/>
  <c r="CN160" i="3"/>
  <c r="BG181" i="3"/>
  <c r="CN152" i="3"/>
  <c r="CN203" i="3"/>
  <c r="BE76" i="3"/>
  <c r="CN119" i="3"/>
  <c r="CN222" i="3"/>
  <c r="BG169" i="3"/>
  <c r="BE142" i="3"/>
  <c r="BQ167" i="3"/>
  <c r="CO167" i="3" s="1"/>
  <c r="BQ152" i="3"/>
  <c r="CO152" i="3" s="1"/>
  <c r="BE164" i="3"/>
  <c r="BF164" i="3" s="1"/>
  <c r="BG164" i="3" s="1"/>
  <c r="BH164" i="3" s="1"/>
  <c r="BI164" i="3" s="1"/>
  <c r="BJ164" i="3" s="1"/>
  <c r="BK164" i="3" s="1"/>
  <c r="BL164" i="3" s="1"/>
  <c r="BM164" i="3" s="1"/>
  <c r="BE168" i="3"/>
  <c r="BF168" i="3" s="1"/>
  <c r="BG168" i="3" s="1"/>
  <c r="BH168" i="3" s="1"/>
  <c r="BI168" i="3" s="1"/>
  <c r="BJ168" i="3" s="1"/>
  <c r="BK168" i="3" s="1"/>
  <c r="BL168" i="3" s="1"/>
  <c r="BM168" i="3" s="1"/>
  <c r="BN168" i="3" s="1"/>
  <c r="BO168" i="3" s="1"/>
  <c r="BF193" i="3"/>
  <c r="BG193" i="3" s="1"/>
  <c r="BH193" i="3" s="1"/>
  <c r="BI193" i="3" s="1"/>
  <c r="BJ193" i="3" s="1"/>
  <c r="BK193" i="3" s="1"/>
  <c r="BL193" i="3" s="1"/>
  <c r="BM193" i="3" s="1"/>
  <c r="BN193" i="3" s="1"/>
  <c r="BO193" i="3" s="1"/>
  <c r="BP193" i="3" s="1"/>
  <c r="BQ89" i="3"/>
  <c r="CC89" i="3" s="1"/>
  <c r="BF200" i="3"/>
  <c r="BG200" i="3" s="1"/>
  <c r="BH200" i="3" s="1"/>
  <c r="BI200" i="3" s="1"/>
  <c r="BJ200" i="3" s="1"/>
  <c r="BK200" i="3" s="1"/>
  <c r="BL200" i="3" s="1"/>
  <c r="BM200" i="3" s="1"/>
  <c r="BN200" i="3" s="1"/>
  <c r="BO200" i="3" s="1"/>
  <c r="BP200" i="3" s="1"/>
  <c r="BU237" i="3"/>
  <c r="CC237" i="3"/>
  <c r="CD237" i="3" s="1"/>
  <c r="CC227" i="3"/>
  <c r="CD227" i="3" s="1"/>
  <c r="BU227" i="3"/>
  <c r="BF236" i="3"/>
  <c r="BG236" i="3" s="1"/>
  <c r="BH236" i="3" s="1"/>
  <c r="BI236" i="3" s="1"/>
  <c r="BJ236" i="3" s="1"/>
  <c r="BK236" i="3" s="1"/>
  <c r="BL236" i="3" s="1"/>
  <c r="BG109" i="3"/>
  <c r="BH109" i="3" s="1"/>
  <c r="BI109" i="3" s="1"/>
  <c r="BJ109" i="3" s="1"/>
  <c r="BK109" i="3" s="1"/>
  <c r="BL109" i="3" s="1"/>
  <c r="BM109" i="3" s="1"/>
  <c r="BN109" i="3" s="1"/>
  <c r="BO109" i="3" s="1"/>
  <c r="BP109" i="3" s="1"/>
  <c r="BE43" i="3"/>
  <c r="BQ83" i="3"/>
  <c r="CC83" i="3" s="1"/>
  <c r="CD83" i="3" s="1"/>
  <c r="BE173" i="3"/>
  <c r="CO210" i="3"/>
  <c r="BQ131" i="3"/>
  <c r="CO131" i="3" s="1"/>
  <c r="BQ197" i="3"/>
  <c r="CO197" i="3" s="1"/>
  <c r="BQ103" i="3"/>
  <c r="CO103" i="3" s="1"/>
  <c r="BQ185" i="3"/>
  <c r="CO185" i="3" s="1"/>
  <c r="BQ156" i="3"/>
  <c r="CO156" i="3" s="1"/>
  <c r="BD70" i="3"/>
  <c r="BC118" i="3"/>
  <c r="BD118" i="3" s="1"/>
  <c r="BE102" i="3"/>
  <c r="BF102" i="3" s="1"/>
  <c r="BG102" i="3" s="1"/>
  <c r="BH102" i="3" s="1"/>
  <c r="BI102" i="3" s="1"/>
  <c r="BJ102" i="3" s="1"/>
  <c r="BK102" i="3" s="1"/>
  <c r="BL102" i="3" s="1"/>
  <c r="BM102" i="3" s="1"/>
  <c r="BN102" i="3" s="1"/>
  <c r="BO102" i="3" s="1"/>
  <c r="CN102" i="3" s="1"/>
  <c r="CB61" i="3"/>
  <c r="BE72" i="3"/>
  <c r="BF72" i="3" s="1"/>
  <c r="BG72" i="3" s="1"/>
  <c r="BH72" i="3" s="1"/>
  <c r="BI72" i="3" s="1"/>
  <c r="BJ72" i="3" s="1"/>
  <c r="BK72" i="3" s="1"/>
  <c r="BL72" i="3" s="1"/>
  <c r="BM72" i="3" s="1"/>
  <c r="BN72" i="3" s="1"/>
  <c r="BO72" i="3" s="1"/>
  <c r="BP72" i="3" s="1"/>
  <c r="CB64" i="3"/>
  <c r="BE150" i="3"/>
  <c r="BF150" i="3" s="1"/>
  <c r="BG150" i="3" s="1"/>
  <c r="BH150" i="3" s="1"/>
  <c r="BI150" i="3" s="1"/>
  <c r="BJ150" i="3" s="1"/>
  <c r="BK150" i="3" s="1"/>
  <c r="BL150" i="3" s="1"/>
  <c r="BM150" i="3" s="1"/>
  <c r="BN150" i="3" s="1"/>
  <c r="BO150" i="3" s="1"/>
  <c r="BP150" i="3" s="1"/>
  <c r="BP148" i="3"/>
  <c r="CN148" i="3"/>
  <c r="BE41" i="3"/>
  <c r="BF41" i="3" s="1"/>
  <c r="BG41" i="3" s="1"/>
  <c r="BH41" i="3" s="1"/>
  <c r="BI41" i="3" s="1"/>
  <c r="BJ41" i="3" s="1"/>
  <c r="BK41" i="3" s="1"/>
  <c r="BL41" i="3" s="1"/>
  <c r="BM41" i="3" s="1"/>
  <c r="BN41" i="3" s="1"/>
  <c r="BO41" i="3" s="1"/>
  <c r="BQ146" i="3"/>
  <c r="CO146" i="3" s="1"/>
  <c r="BP165" i="3"/>
  <c r="CN165" i="3"/>
  <c r="CO222" i="3"/>
  <c r="CN215" i="3"/>
  <c r="BD126" i="3"/>
  <c r="BE94" i="3"/>
  <c r="BF94" i="3" s="1"/>
  <c r="BG94" i="3" s="1"/>
  <c r="BH94" i="3" s="1"/>
  <c r="BI94" i="3" s="1"/>
  <c r="BJ94" i="3" s="1"/>
  <c r="BK94" i="3" s="1"/>
  <c r="BL94" i="3" s="1"/>
  <c r="BM94" i="3" s="1"/>
  <c r="BN94" i="3" s="1"/>
  <c r="BQ84" i="3"/>
  <c r="CO84" i="3" s="1"/>
  <c r="BQ119" i="3"/>
  <c r="CO119" i="3" s="1"/>
  <c r="CB36" i="3"/>
  <c r="CB37" i="3"/>
  <c r="CB144" i="3"/>
  <c r="CB92" i="3"/>
  <c r="BE130" i="3"/>
  <c r="BF130" i="3" s="1"/>
  <c r="BG130" i="3" s="1"/>
  <c r="BH130" i="3" s="1"/>
  <c r="BI130" i="3" s="1"/>
  <c r="BJ130" i="3" s="1"/>
  <c r="BK130" i="3" s="1"/>
  <c r="BL130" i="3" s="1"/>
  <c r="BM130" i="3" s="1"/>
  <c r="BN130" i="3" s="1"/>
  <c r="BO130" i="3" s="1"/>
  <c r="BP130" i="3" s="1"/>
  <c r="BE90" i="3"/>
  <c r="BF90" i="3" s="1"/>
  <c r="BG90" i="3" s="1"/>
  <c r="BH90" i="3" s="1"/>
  <c r="BI90" i="3" s="1"/>
  <c r="BJ90" i="3" s="1"/>
  <c r="BK90" i="3" s="1"/>
  <c r="BL90" i="3" s="1"/>
  <c r="BM90" i="3" s="1"/>
  <c r="BN90" i="3" s="1"/>
  <c r="BO90" i="3" s="1"/>
  <c r="BD46" i="3"/>
  <c r="CA187" i="3"/>
  <c r="BQ163" i="3"/>
  <c r="CN78" i="3"/>
  <c r="BQ202" i="3"/>
  <c r="CO202" i="3" s="1"/>
  <c r="CN212" i="3"/>
  <c r="CN106" i="3"/>
  <c r="CN146" i="3"/>
  <c r="CB56" i="3"/>
  <c r="BE151" i="3"/>
  <c r="BE108" i="3"/>
  <c r="CN208" i="3"/>
  <c r="CN123" i="3"/>
  <c r="CB136" i="3"/>
  <c r="CO223" i="3"/>
  <c r="BQ182" i="3"/>
  <c r="BE104" i="3"/>
  <c r="CN115" i="3"/>
  <c r="BQ160" i="3"/>
  <c r="CO160" i="3" s="1"/>
  <c r="BP205" i="3"/>
  <c r="CN205" i="3"/>
  <c r="BQ106" i="3"/>
  <c r="CO106" i="3" s="1"/>
  <c r="CO212" i="3"/>
  <c r="BQ115" i="3"/>
  <c r="CO115" i="3" s="1"/>
  <c r="BE204" i="3"/>
  <c r="BF204" i="3" s="1"/>
  <c r="BG204" i="3" s="1"/>
  <c r="BH204" i="3" s="1"/>
  <c r="BI204" i="3" s="1"/>
  <c r="BJ204" i="3" s="1"/>
  <c r="BK204" i="3" s="1"/>
  <c r="BL204" i="3" s="1"/>
  <c r="BM204" i="3" s="1"/>
  <c r="BN204" i="3" s="1"/>
  <c r="BO204" i="3" s="1"/>
  <c r="BP204" i="3" s="1"/>
  <c r="BQ179" i="3"/>
  <c r="CO179" i="3" s="1"/>
  <c r="BD98" i="3"/>
  <c r="BQ52" i="3"/>
  <c r="CO52" i="3" s="1"/>
  <c r="BQ195" i="3"/>
  <c r="CO195" i="3" s="1"/>
  <c r="BE194" i="3"/>
  <c r="BF194" i="3" s="1"/>
  <c r="BG194" i="3" s="1"/>
  <c r="BH194" i="3" s="1"/>
  <c r="BI194" i="3" s="1"/>
  <c r="BJ194" i="3" s="1"/>
  <c r="BK194" i="3" s="1"/>
  <c r="BL194" i="3" s="1"/>
  <c r="BM194" i="3" s="1"/>
  <c r="BN194" i="3" s="1"/>
  <c r="BE91" i="3"/>
  <c r="BF91" i="3" s="1"/>
  <c r="BG91" i="3" s="1"/>
  <c r="BH91" i="3" s="1"/>
  <c r="BI91" i="3" s="1"/>
  <c r="BJ91" i="3" s="1"/>
  <c r="BK91" i="3" s="1"/>
  <c r="BL91" i="3" s="1"/>
  <c r="BM91" i="3" s="1"/>
  <c r="BN91" i="3" s="1"/>
  <c r="BO91" i="3" s="1"/>
  <c r="BP91" i="3" s="1"/>
  <c r="BQ123" i="3"/>
  <c r="CO123" i="3" s="1"/>
  <c r="BQ78" i="3"/>
  <c r="CO78" i="3" s="1"/>
  <c r="BH198" i="3"/>
  <c r="BI198" i="3" s="1"/>
  <c r="BJ198" i="3" s="1"/>
  <c r="BK198" i="3" s="1"/>
  <c r="BL198" i="3" s="1"/>
  <c r="BM198" i="3" s="1"/>
  <c r="BN198" i="3" s="1"/>
  <c r="BO198" i="3" s="1"/>
  <c r="BP198" i="3" s="1"/>
  <c r="BQ42" i="3"/>
  <c r="CO42" i="3" s="1"/>
  <c r="BQ180" i="3"/>
  <c r="CO180" i="3" s="1"/>
  <c r="BQ201" i="3"/>
  <c r="CO201" i="3" s="1"/>
  <c r="BQ149" i="3"/>
  <c r="CO149" i="3" s="1"/>
  <c r="BQ57" i="3"/>
  <c r="CO57" i="3" s="1"/>
  <c r="CB89" i="3"/>
  <c r="BE88" i="3"/>
  <c r="BF88" i="3" s="1"/>
  <c r="BG88" i="3" s="1"/>
  <c r="BH88" i="3" s="1"/>
  <c r="BI88" i="3" s="1"/>
  <c r="BJ88" i="3" s="1"/>
  <c r="BK88" i="3" s="1"/>
  <c r="BL88" i="3" s="1"/>
  <c r="BM88" i="3" s="1"/>
  <c r="BN88" i="3" s="1"/>
  <c r="BO88" i="3" s="1"/>
  <c r="BP88" i="3" s="1"/>
  <c r="CB54" i="3"/>
  <c r="CB172" i="3"/>
  <c r="BE69" i="3"/>
  <c r="BF69" i="3" s="1"/>
  <c r="BG69" i="3" s="1"/>
  <c r="BH69" i="3" s="1"/>
  <c r="BI69" i="3" s="1"/>
  <c r="BJ69" i="3" s="1"/>
  <c r="BK69" i="3" s="1"/>
  <c r="BL69" i="3" s="1"/>
  <c r="BM69" i="3" s="1"/>
  <c r="BN69" i="3" s="1"/>
  <c r="BE178" i="3"/>
  <c r="BF178" i="3" s="1"/>
  <c r="BG178" i="3" s="1"/>
  <c r="BH178" i="3" s="1"/>
  <c r="BI178" i="3" s="1"/>
  <c r="BJ178" i="3" s="1"/>
  <c r="BK178" i="3" s="1"/>
  <c r="BL178" i="3" s="1"/>
  <c r="BM178" i="3" s="1"/>
  <c r="BN178" i="3" s="1"/>
  <c r="BO178" i="3" s="1"/>
  <c r="BP178" i="3" s="1"/>
  <c r="BQ86" i="3"/>
  <c r="CO86" i="3" s="1"/>
  <c r="BE188" i="3"/>
  <c r="BF188" i="3" s="1"/>
  <c r="BG188" i="3" s="1"/>
  <c r="BH188" i="3" s="1"/>
  <c r="BI188" i="3" s="1"/>
  <c r="BJ188" i="3" s="1"/>
  <c r="BK188" i="3" s="1"/>
  <c r="BL188" i="3" s="1"/>
  <c r="BM188" i="3" s="1"/>
  <c r="BN188" i="3" s="1"/>
  <c r="BO188" i="3" s="1"/>
  <c r="BP188" i="3" s="1"/>
  <c r="CA162" i="3"/>
  <c r="CA168" i="3"/>
  <c r="CA116" i="3"/>
  <c r="CN36" i="3"/>
  <c r="CN179" i="3"/>
  <c r="CN144" i="3"/>
  <c r="CN139" i="3"/>
  <c r="CN89" i="3"/>
  <c r="CN195" i="3"/>
  <c r="CN86" i="3"/>
  <c r="CN210" i="3"/>
  <c r="CN54" i="3"/>
  <c r="CN167" i="3"/>
  <c r="CN64" i="3"/>
  <c r="CO237" i="3"/>
  <c r="CP237" i="3" s="1"/>
  <c r="CO227" i="3"/>
  <c r="CP227" i="3" s="1"/>
  <c r="BE206" i="3"/>
  <c r="CN56" i="3"/>
  <c r="BG107" i="3"/>
  <c r="BH107" i="3" s="1"/>
  <c r="BI107" i="3" s="1"/>
  <c r="BJ107" i="3" s="1"/>
  <c r="BK107" i="3" s="1"/>
  <c r="BL107" i="3" s="1"/>
  <c r="BM107" i="3" s="1"/>
  <c r="BN107" i="3" s="1"/>
  <c r="BO107" i="3" s="1"/>
  <c r="BP107" i="3" s="1"/>
  <c r="CN83" i="3"/>
  <c r="CB156" i="3"/>
  <c r="BE11" i="3"/>
  <c r="CN136" i="3"/>
  <c r="CO216" i="3"/>
  <c r="CP216" i="3" s="1"/>
  <c r="CN131" i="3"/>
  <c r="CN149" i="3"/>
  <c r="CG262" i="3"/>
  <c r="CG304" i="3" s="1"/>
  <c r="CF304" i="3"/>
  <c r="BY254" i="3"/>
  <c r="BE231" i="3"/>
  <c r="BF231" i="3" s="1"/>
  <c r="AW12" i="3"/>
  <c r="AV255" i="3"/>
  <c r="CA6" i="3"/>
  <c r="CE253" i="3"/>
  <c r="AU10" i="3"/>
  <c r="AV10" i="3" s="1"/>
  <c r="AW10" i="3" s="1"/>
  <c r="AX10" i="3" s="1"/>
  <c r="AY10" i="3" s="1"/>
  <c r="AZ10" i="3" s="1"/>
  <c r="BA10" i="3" s="1"/>
  <c r="BB10" i="3" s="1"/>
  <c r="AU20" i="3"/>
  <c r="AV20" i="3" s="1"/>
  <c r="AW20" i="3" s="1"/>
  <c r="AX20" i="3" s="1"/>
  <c r="AY20" i="3" s="1"/>
  <c r="AZ20" i="3" s="1"/>
  <c r="BA20" i="3" s="1"/>
  <c r="BB20" i="3" s="1"/>
  <c r="AU16" i="3"/>
  <c r="AV16" i="3" s="1"/>
  <c r="AW16" i="3" s="1"/>
  <c r="AX16" i="3" s="1"/>
  <c r="AY16" i="3" s="1"/>
  <c r="AZ16" i="3" s="1"/>
  <c r="BA16" i="3" s="1"/>
  <c r="BB16" i="3" s="1"/>
  <c r="AU14" i="3"/>
  <c r="AV14" i="3" s="1"/>
  <c r="AW14" i="3" s="1"/>
  <c r="AX14" i="3" s="1"/>
  <c r="AY14" i="3" s="1"/>
  <c r="AZ14" i="3" s="1"/>
  <c r="BA14" i="3" s="1"/>
  <c r="BB14" i="3" s="1"/>
  <c r="AW58" i="3"/>
  <c r="AX58" i="3" s="1"/>
  <c r="AY58" i="3" s="1"/>
  <c r="AZ58" i="3" s="1"/>
  <c r="BA58" i="3" s="1"/>
  <c r="BB58" i="3" s="1"/>
  <c r="BC58" i="3" s="1"/>
  <c r="BD58" i="3" s="1"/>
  <c r="AU17" i="3"/>
  <c r="AV17" i="3" s="1"/>
  <c r="AW17" i="3" s="1"/>
  <c r="AX17" i="3" s="1"/>
  <c r="AY17" i="3" s="1"/>
  <c r="AZ17" i="3" s="1"/>
  <c r="BA17" i="3" s="1"/>
  <c r="BB17" i="3" s="1"/>
  <c r="AW234" i="3"/>
  <c r="AU253" i="3"/>
  <c r="AV252" i="3"/>
  <c r="AW21" i="3"/>
  <c r="AV251" i="3"/>
  <c r="BQ232" i="3"/>
  <c r="CO232" i="3" s="1"/>
  <c r="BP263" i="3"/>
  <c r="AW228" i="3"/>
  <c r="AV259" i="3"/>
  <c r="AW226" i="3"/>
  <c r="AV258" i="3"/>
  <c r="AW230" i="3"/>
  <c r="AV263" i="3"/>
  <c r="AW229" i="3"/>
  <c r="AV260" i="3"/>
  <c r="CC52" i="3"/>
  <c r="CD52" i="3" s="1"/>
  <c r="BU180" i="3"/>
  <c r="CB66" i="3"/>
  <c r="BD134" i="3"/>
  <c r="BO147" i="3"/>
  <c r="BP147" i="3" s="1"/>
  <c r="BP101" i="3"/>
  <c r="BN164" i="3"/>
  <c r="BO164" i="3" s="1"/>
  <c r="BP164" i="3" s="1"/>
  <c r="BO47" i="3"/>
  <c r="BP47" i="3" s="1"/>
  <c r="BN66" i="3"/>
  <c r="BO66" i="3" s="1"/>
  <c r="BD80" i="3"/>
  <c r="BO158" i="3"/>
  <c r="BP158" i="3" s="1"/>
  <c r="BP73" i="3"/>
  <c r="BD124" i="3"/>
  <c r="BO61" i="3"/>
  <c r="CN61" i="3" s="1"/>
  <c r="BU139" i="3"/>
  <c r="CC139" i="3"/>
  <c r="CD139" i="3" s="1"/>
  <c r="BU123" i="3"/>
  <c r="BC162" i="3"/>
  <c r="CM162" i="3" s="1"/>
  <c r="CB72" i="3"/>
  <c r="CC123" i="3"/>
  <c r="CD123" i="3" s="1"/>
  <c r="CC197" i="3"/>
  <c r="CD197" i="3" s="1"/>
  <c r="BP170" i="3"/>
  <c r="BD100" i="3"/>
  <c r="BD39" i="3"/>
  <c r="BP176" i="3"/>
  <c r="BD74" i="3"/>
  <c r="BP44" i="3"/>
  <c r="BP159" i="3"/>
  <c r="BD175" i="3"/>
  <c r="BO51" i="3"/>
  <c r="BP171" i="3"/>
  <c r="BP138" i="3"/>
  <c r="BO99" i="3"/>
  <c r="CN99" i="3" s="1"/>
  <c r="BP113" i="3"/>
  <c r="BP56" i="3"/>
  <c r="BO172" i="3"/>
  <c r="CN172" i="3" s="1"/>
  <c r="BP105" i="3"/>
  <c r="BO128" i="3"/>
  <c r="CN128" i="3" s="1"/>
  <c r="CB224" i="3"/>
  <c r="BP64" i="3"/>
  <c r="BP120" i="3"/>
  <c r="BD22" i="3"/>
  <c r="BO92" i="3"/>
  <c r="BP92" i="3" s="1"/>
  <c r="BD122" i="3"/>
  <c r="BP40" i="3"/>
  <c r="BD132" i="3"/>
  <c r="BD55" i="3"/>
  <c r="BD143" i="3"/>
  <c r="BD161" i="3"/>
  <c r="BD121" i="3"/>
  <c r="BP166" i="3"/>
  <c r="BD53" i="3"/>
  <c r="BO199" i="3"/>
  <c r="CN199" i="3" s="1"/>
  <c r="BD157" i="3"/>
  <c r="BP68" i="3"/>
  <c r="BD67" i="3"/>
  <c r="BP144" i="3"/>
  <c r="BP81" i="3"/>
  <c r="BD62" i="3"/>
  <c r="BD155" i="3"/>
  <c r="BO37" i="3"/>
  <c r="CN37" i="3" s="1"/>
  <c r="BD135" i="3"/>
  <c r="BD96" i="3"/>
  <c r="BP75" i="3"/>
  <c r="BO137" i="3"/>
  <c r="CN137" i="3" s="1"/>
  <c r="CB6" i="3"/>
  <c r="BD129" i="3"/>
  <c r="BO69" i="3"/>
  <c r="BP48" i="3"/>
  <c r="BD59" i="3"/>
  <c r="BO114" i="3"/>
  <c r="BP114" i="3" s="1"/>
  <c r="BP153" i="3"/>
  <c r="BO49" i="3"/>
  <c r="CN49" i="3" s="1"/>
  <c r="BP60" i="3"/>
  <c r="BO133" i="3"/>
  <c r="CN133" i="3" s="1"/>
  <c r="BO71" i="3"/>
  <c r="CN71" i="3" s="1"/>
  <c r="BP127" i="3"/>
  <c r="BD116" i="3"/>
  <c r="BD110" i="3"/>
  <c r="BP87" i="3"/>
  <c r="BP183" i="3"/>
  <c r="BP77" i="3"/>
  <c r="BP186" i="3"/>
  <c r="BP140" i="3"/>
  <c r="BO82" i="3"/>
  <c r="CN82" i="3" s="1"/>
  <c r="BO63" i="3"/>
  <c r="CN63" i="3" s="1"/>
  <c r="BO184" i="3"/>
  <c r="BO95" i="3"/>
  <c r="BP95" i="3" s="1"/>
  <c r="BD50" i="3"/>
  <c r="BO125" i="3"/>
  <c r="CN125" i="3" s="1"/>
  <c r="BP177" i="3"/>
  <c r="BU212" i="3"/>
  <c r="BP145" i="3"/>
  <c r="X245" i="3"/>
  <c r="BD187" i="3"/>
  <c r="BP141" i="3"/>
  <c r="BP112" i="3"/>
  <c r="CC203" i="3" l="1"/>
  <c r="CD203" i="3" s="1"/>
  <c r="CC185" i="3"/>
  <c r="CD185" i="3" s="1"/>
  <c r="BU78" i="3"/>
  <c r="CB102" i="3"/>
  <c r="CP167" i="3"/>
  <c r="BU203" i="3"/>
  <c r="BU185" i="3"/>
  <c r="CN109" i="3"/>
  <c r="CP197" i="3"/>
  <c r="CB178" i="3"/>
  <c r="BU136" i="3"/>
  <c r="CC146" i="3"/>
  <c r="CD146" i="3" s="1"/>
  <c r="BU146" i="3"/>
  <c r="BU42" i="3"/>
  <c r="CB91" i="3"/>
  <c r="BU152" i="3"/>
  <c r="CB45" i="3"/>
  <c r="CB164" i="3"/>
  <c r="BU52" i="3"/>
  <c r="BU86" i="3"/>
  <c r="CP156" i="3"/>
  <c r="CC208" i="3"/>
  <c r="CD208" i="3" s="1"/>
  <c r="CC57" i="3"/>
  <c r="CD57" i="3" s="1"/>
  <c r="CC42" i="3"/>
  <c r="CD42" i="3" s="1"/>
  <c r="BD154" i="3"/>
  <c r="BU54" i="3"/>
  <c r="BU57" i="3"/>
  <c r="CC149" i="3"/>
  <c r="CD149" i="3" s="1"/>
  <c r="BU115" i="3"/>
  <c r="CB130" i="3"/>
  <c r="CM164" i="3"/>
  <c r="CP232" i="3"/>
  <c r="CO263" i="3"/>
  <c r="CM118" i="3"/>
  <c r="CP84" i="3"/>
  <c r="AX65" i="3"/>
  <c r="BU131" i="3"/>
  <c r="CC131" i="3"/>
  <c r="CD131" i="3" s="1"/>
  <c r="BU208" i="3"/>
  <c r="CC78" i="3"/>
  <c r="CD78" i="3" s="1"/>
  <c r="CC106" i="3"/>
  <c r="CD106" i="3" s="1"/>
  <c r="CC115" i="3"/>
  <c r="CD115" i="3" s="1"/>
  <c r="CB41" i="3"/>
  <c r="CC180" i="3"/>
  <c r="CD180" i="3" s="1"/>
  <c r="CC54" i="3"/>
  <c r="CD54" i="3" s="1"/>
  <c r="CE295" i="3"/>
  <c r="CV253" i="3"/>
  <c r="CP54" i="3"/>
  <c r="CU262" i="3"/>
  <c r="CM58" i="3"/>
  <c r="CP223" i="3"/>
  <c r="CN193" i="3"/>
  <c r="CB198" i="3"/>
  <c r="CP185" i="3"/>
  <c r="CO136" i="3"/>
  <c r="CC222" i="3"/>
  <c r="CD222" i="3" s="1"/>
  <c r="CC86" i="3"/>
  <c r="CD86" i="3" s="1"/>
  <c r="BU149" i="3"/>
  <c r="CB88" i="3"/>
  <c r="CB90" i="3"/>
  <c r="CN236" i="3"/>
  <c r="CP236" i="3" s="1"/>
  <c r="CP202" i="3"/>
  <c r="CC156" i="3"/>
  <c r="CD156" i="3" s="1"/>
  <c r="CC84" i="3"/>
  <c r="CD84" i="3" s="1"/>
  <c r="BU156" i="3"/>
  <c r="BU160" i="3"/>
  <c r="CC195" i="3"/>
  <c r="CD195" i="3" s="1"/>
  <c r="BU201" i="3"/>
  <c r="CC201" i="3"/>
  <c r="CD201" i="3" s="1"/>
  <c r="BU197" i="3"/>
  <c r="BU84" i="3"/>
  <c r="CC179" i="3"/>
  <c r="CD179" i="3" s="1"/>
  <c r="CB188" i="3"/>
  <c r="CP42" i="3"/>
  <c r="CC212" i="3"/>
  <c r="CD212" i="3" s="1"/>
  <c r="BU222" i="3"/>
  <c r="BU195" i="3"/>
  <c r="CB69" i="3"/>
  <c r="BU179" i="3"/>
  <c r="CB150" i="3"/>
  <c r="CN200" i="3"/>
  <c r="CP139" i="3"/>
  <c r="CP86" i="3"/>
  <c r="CN69" i="3"/>
  <c r="BU236" i="3"/>
  <c r="CP179" i="3"/>
  <c r="CN147" i="3"/>
  <c r="CD89" i="3"/>
  <c r="CN72" i="3"/>
  <c r="CB236" i="3"/>
  <c r="CD236" i="3" s="1"/>
  <c r="CP57" i="3"/>
  <c r="CN107" i="3"/>
  <c r="CO221" i="3"/>
  <c r="BQ204" i="3"/>
  <c r="CO204" i="3" s="1"/>
  <c r="BQ95" i="3"/>
  <c r="CO95" i="3" s="1"/>
  <c r="BE132" i="3"/>
  <c r="BF132" i="3" s="1"/>
  <c r="BG132" i="3" s="1"/>
  <c r="BH132" i="3" s="1"/>
  <c r="BI132" i="3" s="1"/>
  <c r="BJ132" i="3" s="1"/>
  <c r="BK132" i="3" s="1"/>
  <c r="BL132" i="3" s="1"/>
  <c r="BM132" i="3" s="1"/>
  <c r="CC182" i="3"/>
  <c r="CD182" i="3" s="1"/>
  <c r="BU182" i="3"/>
  <c r="CP208" i="3"/>
  <c r="BF151" i="3"/>
  <c r="CP146" i="3"/>
  <c r="BU163" i="3"/>
  <c r="CC163" i="3"/>
  <c r="CD163" i="3" s="1"/>
  <c r="BE126" i="3"/>
  <c r="BF126" i="3" s="1"/>
  <c r="BG126" i="3" s="1"/>
  <c r="BH126" i="3" s="1"/>
  <c r="BI126" i="3" s="1"/>
  <c r="BJ126" i="3" s="1"/>
  <c r="BK126" i="3" s="1"/>
  <c r="BL126" i="3" s="1"/>
  <c r="BM126" i="3" s="1"/>
  <c r="BN126" i="3" s="1"/>
  <c r="BO126" i="3" s="1"/>
  <c r="BP126" i="3" s="1"/>
  <c r="BQ148" i="3"/>
  <c r="CO148" i="3" s="1"/>
  <c r="CP148" i="3" s="1"/>
  <c r="BH169" i="3"/>
  <c r="BI169" i="3" s="1"/>
  <c r="BJ169" i="3" s="1"/>
  <c r="BK169" i="3" s="1"/>
  <c r="BL169" i="3" s="1"/>
  <c r="BM169" i="3" s="1"/>
  <c r="BN169" i="3" s="1"/>
  <c r="BO169" i="3" s="1"/>
  <c r="BP169" i="3" s="1"/>
  <c r="CP152" i="3"/>
  <c r="CP52" i="3"/>
  <c r="CN114" i="3"/>
  <c r="CN213" i="3"/>
  <c r="BE129" i="3"/>
  <c r="BF129" i="3" s="1"/>
  <c r="BG129" i="3" s="1"/>
  <c r="BH129" i="3" s="1"/>
  <c r="BI129" i="3" s="1"/>
  <c r="BJ129" i="3" s="1"/>
  <c r="BK129" i="3" s="1"/>
  <c r="BL129" i="3" s="1"/>
  <c r="BM129" i="3" s="1"/>
  <c r="BN129" i="3" s="1"/>
  <c r="BE143" i="3"/>
  <c r="BF143" i="3" s="1"/>
  <c r="BG143" i="3" s="1"/>
  <c r="BH143" i="3" s="1"/>
  <c r="BI143" i="3" s="1"/>
  <c r="BJ143" i="3" s="1"/>
  <c r="BK143" i="3" s="1"/>
  <c r="BL143" i="3" s="1"/>
  <c r="BM143" i="3" s="1"/>
  <c r="BN143" i="3" s="1"/>
  <c r="BQ40" i="3"/>
  <c r="CO40" i="3" s="1"/>
  <c r="CP40" i="3" s="1"/>
  <c r="BQ91" i="3"/>
  <c r="CO91" i="3" s="1"/>
  <c r="BQ170" i="3"/>
  <c r="CC170" i="3" s="1"/>
  <c r="CD170" i="3" s="1"/>
  <c r="BU210" i="3"/>
  <c r="BU36" i="3"/>
  <c r="BQ158" i="3"/>
  <c r="CO158" i="3" s="1"/>
  <c r="CC103" i="3"/>
  <c r="CD103" i="3" s="1"/>
  <c r="BQ164" i="3"/>
  <c r="CO164" i="3" s="1"/>
  <c r="BE134" i="3"/>
  <c r="BF134" i="3" s="1"/>
  <c r="BG134" i="3" s="1"/>
  <c r="BH134" i="3" s="1"/>
  <c r="BI134" i="3" s="1"/>
  <c r="BJ134" i="3" s="1"/>
  <c r="BK134" i="3" s="1"/>
  <c r="BL134" i="3" s="1"/>
  <c r="BM134" i="3" s="1"/>
  <c r="BN134" i="3" s="1"/>
  <c r="BO134" i="3" s="1"/>
  <c r="BP134" i="3" s="1"/>
  <c r="CB94" i="3"/>
  <c r="CC167" i="3"/>
  <c r="CD167" i="3" s="1"/>
  <c r="BU167" i="3"/>
  <c r="BF11" i="3"/>
  <c r="CB107" i="3"/>
  <c r="CP210" i="3"/>
  <c r="CN88" i="3"/>
  <c r="CN91" i="3"/>
  <c r="CP115" i="3"/>
  <c r="BF104" i="3"/>
  <c r="CP106" i="3"/>
  <c r="CC202" i="3"/>
  <c r="CD202" i="3" s="1"/>
  <c r="BU202" i="3"/>
  <c r="CN130" i="3"/>
  <c r="CN41" i="3"/>
  <c r="CN150" i="3"/>
  <c r="BQ72" i="3"/>
  <c r="BE70" i="3"/>
  <c r="BF43" i="3"/>
  <c r="CB200" i="3"/>
  <c r="CN164" i="3"/>
  <c r="BF76" i="3"/>
  <c r="BQ26" i="3"/>
  <c r="CO26" i="3" s="1"/>
  <c r="CP26" i="3" s="1"/>
  <c r="CP180" i="3"/>
  <c r="CD136" i="3"/>
  <c r="CP201" i="3"/>
  <c r="CN95" i="3"/>
  <c r="BQ88" i="3"/>
  <c r="CO88" i="3" s="1"/>
  <c r="BQ114" i="3"/>
  <c r="CO114" i="3" s="1"/>
  <c r="BQ92" i="3"/>
  <c r="CO92" i="3" s="1"/>
  <c r="BQ44" i="3"/>
  <c r="CC44" i="3" s="1"/>
  <c r="CD44" i="3" s="1"/>
  <c r="CO213" i="3"/>
  <c r="BQ47" i="3"/>
  <c r="CO47" i="3" s="1"/>
  <c r="BE58" i="3"/>
  <c r="BF58" i="3" s="1"/>
  <c r="BG58" i="3" s="1"/>
  <c r="BH58" i="3" s="1"/>
  <c r="BI58" i="3" s="1"/>
  <c r="BJ58" i="3" s="1"/>
  <c r="BK58" i="3" s="1"/>
  <c r="BL58" i="3" s="1"/>
  <c r="BM58" i="3" s="1"/>
  <c r="BN58" i="3" s="1"/>
  <c r="BO58" i="3" s="1"/>
  <c r="BP58" i="3" s="1"/>
  <c r="BQ48" i="3"/>
  <c r="CO48" i="3" s="1"/>
  <c r="CP48" i="3" s="1"/>
  <c r="BE22" i="3"/>
  <c r="BF22" i="3" s="1"/>
  <c r="BG22" i="3" s="1"/>
  <c r="BH22" i="3" s="1"/>
  <c r="BI22" i="3" s="1"/>
  <c r="BJ22" i="3" s="1"/>
  <c r="BK22" i="3" s="1"/>
  <c r="BL22" i="3" s="1"/>
  <c r="BM22" i="3" s="1"/>
  <c r="BN22" i="3" s="1"/>
  <c r="BQ176" i="3"/>
  <c r="BU176" i="3" s="1"/>
  <c r="CB194" i="3"/>
  <c r="AW261" i="3"/>
  <c r="CP149" i="3"/>
  <c r="CC216" i="3"/>
  <c r="CD216" i="3" s="1"/>
  <c r="BU216" i="3"/>
  <c r="BQ107" i="3"/>
  <c r="CO107" i="3" s="1"/>
  <c r="BF206" i="3"/>
  <c r="CN188" i="3"/>
  <c r="CN178" i="3"/>
  <c r="BU89" i="3"/>
  <c r="CN198" i="3"/>
  <c r="BQ205" i="3"/>
  <c r="CO205" i="3" s="1"/>
  <c r="CP205" i="3" s="1"/>
  <c r="CN47" i="3"/>
  <c r="CC223" i="3"/>
  <c r="CD223" i="3" s="1"/>
  <c r="BU223" i="3"/>
  <c r="CP123" i="3"/>
  <c r="BF108" i="3"/>
  <c r="BG108" i="3" s="1"/>
  <c r="BH108" i="3" s="1"/>
  <c r="BI108" i="3" s="1"/>
  <c r="BJ108" i="3" s="1"/>
  <c r="BK108" i="3" s="1"/>
  <c r="BL108" i="3" s="1"/>
  <c r="BM108" i="3" s="1"/>
  <c r="BN108" i="3" s="1"/>
  <c r="BO108" i="3" s="1"/>
  <c r="BP108" i="3" s="1"/>
  <c r="CP212" i="3"/>
  <c r="BE46" i="3"/>
  <c r="BU83" i="3"/>
  <c r="CO83" i="3"/>
  <c r="CP83" i="3" s="1"/>
  <c r="CB109" i="3"/>
  <c r="BQ200" i="3"/>
  <c r="CO200" i="3" s="1"/>
  <c r="CB193" i="3"/>
  <c r="CP222" i="3"/>
  <c r="BH181" i="3"/>
  <c r="CN66" i="3"/>
  <c r="CN158" i="3"/>
  <c r="BQ145" i="3"/>
  <c r="BU145" i="3" s="1"/>
  <c r="BQ198" i="3"/>
  <c r="CO198" i="3" s="1"/>
  <c r="BP51" i="3"/>
  <c r="CN51" i="3"/>
  <c r="BE100" i="3"/>
  <c r="BF100" i="3" s="1"/>
  <c r="BG100" i="3" s="1"/>
  <c r="BH100" i="3" s="1"/>
  <c r="BI100" i="3" s="1"/>
  <c r="BJ100" i="3" s="1"/>
  <c r="BK100" i="3" s="1"/>
  <c r="BL100" i="3" s="1"/>
  <c r="BM100" i="3" s="1"/>
  <c r="BN100" i="3" s="1"/>
  <c r="BO100" i="3" s="1"/>
  <c r="BP100" i="3" s="1"/>
  <c r="BQ73" i="3"/>
  <c r="CO73" i="3" s="1"/>
  <c r="CP73" i="3" s="1"/>
  <c r="CN92" i="3"/>
  <c r="CP195" i="3"/>
  <c r="BE98" i="3"/>
  <c r="BE50" i="3"/>
  <c r="BF50" i="3" s="1"/>
  <c r="BG50" i="3" s="1"/>
  <c r="BH50" i="3" s="1"/>
  <c r="BI50" i="3" s="1"/>
  <c r="BJ50" i="3" s="1"/>
  <c r="BK50" i="3" s="1"/>
  <c r="BL50" i="3" s="1"/>
  <c r="BM50" i="3" s="1"/>
  <c r="BN50" i="3" s="1"/>
  <c r="BO50" i="3" s="1"/>
  <c r="BP50" i="3" s="1"/>
  <c r="BP184" i="3"/>
  <c r="CN184" i="3"/>
  <c r="BQ130" i="3"/>
  <c r="CO130" i="3" s="1"/>
  <c r="BQ150" i="3"/>
  <c r="CO150" i="3" s="1"/>
  <c r="CO224" i="3"/>
  <c r="BU103" i="3"/>
  <c r="CB168" i="3"/>
  <c r="CB204" i="3"/>
  <c r="CC152" i="3"/>
  <c r="CD152" i="3" s="1"/>
  <c r="BQ101" i="3"/>
  <c r="CO101" i="3" s="1"/>
  <c r="CP101" i="3" s="1"/>
  <c r="BQ177" i="3"/>
  <c r="CC177" i="3" s="1"/>
  <c r="CD177" i="3" s="1"/>
  <c r="BQ120" i="3"/>
  <c r="CC120" i="3" s="1"/>
  <c r="CD120" i="3" s="1"/>
  <c r="BQ159" i="3"/>
  <c r="CC159" i="3" s="1"/>
  <c r="CD159" i="3" s="1"/>
  <c r="BE39" i="3"/>
  <c r="BF39" i="3" s="1"/>
  <c r="BG39" i="3" s="1"/>
  <c r="BH39" i="3" s="1"/>
  <c r="BI39" i="3" s="1"/>
  <c r="BJ39" i="3" s="1"/>
  <c r="BK39" i="3" s="1"/>
  <c r="BL39" i="3" s="1"/>
  <c r="BM39" i="3" s="1"/>
  <c r="CC210" i="3"/>
  <c r="CD210" i="3" s="1"/>
  <c r="CC119" i="3"/>
  <c r="CD119" i="3" s="1"/>
  <c r="CB221" i="3"/>
  <c r="BU119" i="3"/>
  <c r="BQ147" i="3"/>
  <c r="CO147" i="3" s="1"/>
  <c r="CC160" i="3"/>
  <c r="CD160" i="3" s="1"/>
  <c r="BU106" i="3"/>
  <c r="CP131" i="3"/>
  <c r="CP136" i="3"/>
  <c r="BQ188" i="3"/>
  <c r="CO188" i="3" s="1"/>
  <c r="CP188" i="3" s="1"/>
  <c r="BQ178" i="3"/>
  <c r="CO178" i="3" s="1"/>
  <c r="CN204" i="3"/>
  <c r="CN221" i="3"/>
  <c r="CO182" i="3"/>
  <c r="CP182" i="3" s="1"/>
  <c r="CP78" i="3"/>
  <c r="CO163" i="3"/>
  <c r="CP163" i="3" s="1"/>
  <c r="CN90" i="3"/>
  <c r="CO215" i="3"/>
  <c r="CP215" i="3" s="1"/>
  <c r="BQ165" i="3"/>
  <c r="BU225" i="3"/>
  <c r="BE118" i="3"/>
  <c r="CN224" i="3"/>
  <c r="BF173" i="3"/>
  <c r="BG173" i="3" s="1"/>
  <c r="BH173" i="3" s="1"/>
  <c r="BI173" i="3" s="1"/>
  <c r="BJ173" i="3" s="1"/>
  <c r="BK173" i="3" s="1"/>
  <c r="BL173" i="3" s="1"/>
  <c r="BM173" i="3" s="1"/>
  <c r="BN173" i="3" s="1"/>
  <c r="BO173" i="3" s="1"/>
  <c r="BP173" i="3" s="1"/>
  <c r="CO89" i="3"/>
  <c r="CP89" i="3" s="1"/>
  <c r="BQ193" i="3"/>
  <c r="CO193" i="3" s="1"/>
  <c r="CN168" i="3"/>
  <c r="BF142" i="3"/>
  <c r="BG142" i="3" s="1"/>
  <c r="BH142" i="3" s="1"/>
  <c r="BI142" i="3" s="1"/>
  <c r="BJ142" i="3" s="1"/>
  <c r="BK142" i="3" s="1"/>
  <c r="BL142" i="3" s="1"/>
  <c r="BM142" i="3" s="1"/>
  <c r="BN142" i="3" s="1"/>
  <c r="BO142" i="3" s="1"/>
  <c r="BP142" i="3" s="1"/>
  <c r="CP119" i="3"/>
  <c r="CP203" i="3"/>
  <c r="CP160" i="3"/>
  <c r="CP103" i="3"/>
  <c r="CO225" i="3"/>
  <c r="CP225" i="3" s="1"/>
  <c r="CO36" i="3"/>
  <c r="CP36" i="3" s="1"/>
  <c r="CE254" i="3"/>
  <c r="BY296" i="3"/>
  <c r="CA14" i="3"/>
  <c r="BE263" i="3"/>
  <c r="AX12" i="3"/>
  <c r="AW255" i="3"/>
  <c r="CA17" i="3"/>
  <c r="CA58" i="3"/>
  <c r="CA20" i="3"/>
  <c r="CA16" i="3"/>
  <c r="CA10" i="3"/>
  <c r="CA192" i="3"/>
  <c r="BU164" i="3"/>
  <c r="AX229" i="3"/>
  <c r="AW260" i="3"/>
  <c r="AX230" i="3"/>
  <c r="AW263" i="3"/>
  <c r="AW252" i="3"/>
  <c r="AV253" i="3"/>
  <c r="BQ263" i="3"/>
  <c r="BU232" i="3"/>
  <c r="CC232" i="3"/>
  <c r="CC263" i="3" s="1"/>
  <c r="AX228" i="3"/>
  <c r="AW259" i="3"/>
  <c r="AX226" i="3"/>
  <c r="AW258" i="3"/>
  <c r="AX21" i="3"/>
  <c r="AW251" i="3"/>
  <c r="BG231" i="3"/>
  <c r="BF263" i="3"/>
  <c r="AX234" i="3"/>
  <c r="AX261" i="3" s="1"/>
  <c r="CC158" i="3"/>
  <c r="CD158" i="3" s="1"/>
  <c r="BU158" i="3"/>
  <c r="BU91" i="3"/>
  <c r="BU95" i="3"/>
  <c r="CC95" i="3"/>
  <c r="CD95" i="3" s="1"/>
  <c r="CC91" i="3"/>
  <c r="CD91" i="3" s="1"/>
  <c r="BU114" i="3"/>
  <c r="BE122" i="3"/>
  <c r="BF122" i="3" s="1"/>
  <c r="BG122" i="3" s="1"/>
  <c r="BH122" i="3" s="1"/>
  <c r="BI122" i="3" s="1"/>
  <c r="BJ122" i="3" s="1"/>
  <c r="BK122" i="3" s="1"/>
  <c r="BL122" i="3" s="1"/>
  <c r="BM122" i="3" s="1"/>
  <c r="BN122" i="3" s="1"/>
  <c r="BD162" i="3"/>
  <c r="BE55" i="3"/>
  <c r="BF55" i="3" s="1"/>
  <c r="BG55" i="3" s="1"/>
  <c r="BH55" i="3" s="1"/>
  <c r="BI55" i="3" s="1"/>
  <c r="BJ55" i="3" s="1"/>
  <c r="BK55" i="3" s="1"/>
  <c r="BL55" i="3" s="1"/>
  <c r="BM55" i="3" s="1"/>
  <c r="BN55" i="3" s="1"/>
  <c r="BE124" i="3"/>
  <c r="CC101" i="3"/>
  <c r="CD101" i="3" s="1"/>
  <c r="BU88" i="3"/>
  <c r="BQ112" i="3"/>
  <c r="CC112" i="3" s="1"/>
  <c r="CD112" i="3" s="1"/>
  <c r="BQ141" i="3"/>
  <c r="CC141" i="3" s="1"/>
  <c r="CD141" i="3" s="1"/>
  <c r="BE59" i="3"/>
  <c r="BF59" i="3" s="1"/>
  <c r="BG59" i="3" s="1"/>
  <c r="BH59" i="3" s="1"/>
  <c r="BI59" i="3" s="1"/>
  <c r="BJ59" i="3" s="1"/>
  <c r="BK59" i="3" s="1"/>
  <c r="BL59" i="3" s="1"/>
  <c r="BM59" i="3" s="1"/>
  <c r="BN59" i="3" s="1"/>
  <c r="BQ64" i="3"/>
  <c r="BU64" i="3" s="1"/>
  <c r="CC145" i="3"/>
  <c r="CD145" i="3" s="1"/>
  <c r="BU170" i="3"/>
  <c r="BP69" i="3"/>
  <c r="BE187" i="3"/>
  <c r="BF187" i="3" s="1"/>
  <c r="BG187" i="3" s="1"/>
  <c r="BH187" i="3" s="1"/>
  <c r="BI187" i="3" s="1"/>
  <c r="BJ187" i="3" s="1"/>
  <c r="BK187" i="3" s="1"/>
  <c r="BL187" i="3" s="1"/>
  <c r="BM187" i="3" s="1"/>
  <c r="BN187" i="3" s="1"/>
  <c r="BO187" i="3" s="1"/>
  <c r="BP187" i="3" s="1"/>
  <c r="BP125" i="3"/>
  <c r="BE74" i="3"/>
  <c r="BF74" i="3" s="1"/>
  <c r="BG74" i="3" s="1"/>
  <c r="BH74" i="3" s="1"/>
  <c r="BI74" i="3" s="1"/>
  <c r="BJ74" i="3" s="1"/>
  <c r="BK74" i="3" s="1"/>
  <c r="BL74" i="3" s="1"/>
  <c r="BM74" i="3" s="1"/>
  <c r="BN74" i="3" s="1"/>
  <c r="BP61" i="3"/>
  <c r="BE80" i="3"/>
  <c r="BF80" i="3" s="1"/>
  <c r="BG80" i="3" s="1"/>
  <c r="BH80" i="3" s="1"/>
  <c r="BI80" i="3" s="1"/>
  <c r="BJ80" i="3" s="1"/>
  <c r="BK80" i="3" s="1"/>
  <c r="BL80" i="3" s="1"/>
  <c r="BM80" i="3" s="1"/>
  <c r="CC114" i="3"/>
  <c r="CD114" i="3" s="1"/>
  <c r="BU47" i="3"/>
  <c r="CB39" i="3"/>
  <c r="CC213" i="3"/>
  <c r="CD213" i="3" s="1"/>
  <c r="CC9" i="3"/>
  <c r="CD9" i="3" s="1"/>
  <c r="BU9" i="3"/>
  <c r="BC14" i="3"/>
  <c r="BD14" i="3" s="1"/>
  <c r="BP137" i="3"/>
  <c r="AT19" i="3"/>
  <c r="BP66" i="3"/>
  <c r="BE154" i="3"/>
  <c r="BF154" i="3" s="1"/>
  <c r="BG154" i="3" s="1"/>
  <c r="BH154" i="3" s="1"/>
  <c r="BI154" i="3" s="1"/>
  <c r="BJ154" i="3" s="1"/>
  <c r="BK154" i="3" s="1"/>
  <c r="BL154" i="3" s="1"/>
  <c r="BM154" i="3" s="1"/>
  <c r="BP128" i="3"/>
  <c r="BJ191" i="3"/>
  <c r="BQ113" i="3"/>
  <c r="BU113" i="3" s="1"/>
  <c r="BC20" i="3"/>
  <c r="BD20" i="3" s="1"/>
  <c r="BQ171" i="3"/>
  <c r="CO171" i="3" s="1"/>
  <c r="CP171" i="3" s="1"/>
  <c r="BP82" i="3"/>
  <c r="BQ140" i="3"/>
  <c r="BU140" i="3" s="1"/>
  <c r="BC17" i="3"/>
  <c r="BD17" i="3" s="1"/>
  <c r="BP90" i="3"/>
  <c r="BQ87" i="3"/>
  <c r="BU87" i="3" s="1"/>
  <c r="BE116" i="3"/>
  <c r="BP71" i="3"/>
  <c r="BP49" i="3"/>
  <c r="BQ153" i="3"/>
  <c r="BU153" i="3" s="1"/>
  <c r="BO94" i="3"/>
  <c r="CN94" i="3" s="1"/>
  <c r="BE135" i="3"/>
  <c r="BE62" i="3"/>
  <c r="BQ68" i="3"/>
  <c r="CO68" i="3" s="1"/>
  <c r="CP68" i="3" s="1"/>
  <c r="BN132" i="3"/>
  <c r="BC16" i="3"/>
  <c r="BD16" i="3" s="1"/>
  <c r="BP172" i="3"/>
  <c r="Y245" i="3"/>
  <c r="BC10" i="3"/>
  <c r="BD10" i="3" s="1"/>
  <c r="BQ173" i="3"/>
  <c r="BU173" i="3" s="1"/>
  <c r="BO45" i="3"/>
  <c r="CN45" i="3" s="1"/>
  <c r="BE155" i="3"/>
  <c r="BQ144" i="3"/>
  <c r="BU144" i="3" s="1"/>
  <c r="BO194" i="3"/>
  <c r="CN194" i="3" s="1"/>
  <c r="BE53" i="3"/>
  <c r="BQ166" i="3"/>
  <c r="BU166" i="3" s="1"/>
  <c r="BE121" i="3"/>
  <c r="CC214" i="3"/>
  <c r="CD214" i="3" s="1"/>
  <c r="BO6" i="3"/>
  <c r="BP6" i="3" s="1"/>
  <c r="BQ105" i="3"/>
  <c r="CC105" i="3" s="1"/>
  <c r="CD105" i="3" s="1"/>
  <c r="BQ56" i="3"/>
  <c r="BU56" i="3" s="1"/>
  <c r="BP168" i="3"/>
  <c r="BP99" i="3"/>
  <c r="BN39" i="3"/>
  <c r="BQ183" i="3"/>
  <c r="BU183" i="3" s="1"/>
  <c r="BU219" i="3"/>
  <c r="BQ75" i="3"/>
  <c r="CO75" i="3" s="1"/>
  <c r="CP75" i="3" s="1"/>
  <c r="BP199" i="3"/>
  <c r="BE161" i="3"/>
  <c r="AT13" i="3"/>
  <c r="BP102" i="3"/>
  <c r="BP63" i="3"/>
  <c r="BQ186" i="3"/>
  <c r="CC186" i="3" s="1"/>
  <c r="CD186" i="3" s="1"/>
  <c r="BQ77" i="3"/>
  <c r="BU77" i="3" s="1"/>
  <c r="BE110" i="3"/>
  <c r="BQ127" i="3"/>
  <c r="CO127" i="3" s="1"/>
  <c r="CP127" i="3" s="1"/>
  <c r="BP133" i="3"/>
  <c r="BQ60" i="3"/>
  <c r="CC60" i="3" s="1"/>
  <c r="CD60" i="3" s="1"/>
  <c r="BQ109" i="3"/>
  <c r="BU109" i="3" s="1"/>
  <c r="CC198" i="3"/>
  <c r="CD198" i="3" s="1"/>
  <c r="BE96" i="3"/>
  <c r="BF96" i="3" s="1"/>
  <c r="BG96" i="3" s="1"/>
  <c r="BH96" i="3" s="1"/>
  <c r="BI96" i="3" s="1"/>
  <c r="BJ96" i="3" s="1"/>
  <c r="BK96" i="3" s="1"/>
  <c r="BL96" i="3" s="1"/>
  <c r="BM96" i="3" s="1"/>
  <c r="BP37" i="3"/>
  <c r="BQ81" i="3"/>
  <c r="CO81" i="3" s="1"/>
  <c r="CP81" i="3" s="1"/>
  <c r="BP41" i="3"/>
  <c r="BE67" i="3"/>
  <c r="BE157" i="3"/>
  <c r="BF157" i="3" s="1"/>
  <c r="BG157" i="3" s="1"/>
  <c r="BH157" i="3" s="1"/>
  <c r="BI157" i="3" s="1"/>
  <c r="BJ157" i="3" s="1"/>
  <c r="BK157" i="3" s="1"/>
  <c r="BL157" i="3" s="1"/>
  <c r="BM157" i="3" s="1"/>
  <c r="BQ138" i="3"/>
  <c r="CC138" i="3" s="1"/>
  <c r="CD138" i="3" s="1"/>
  <c r="BE175" i="3"/>
  <c r="CC150" i="3" l="1"/>
  <c r="CD150" i="3" s="1"/>
  <c r="BU101" i="3"/>
  <c r="BU73" i="3"/>
  <c r="CB132" i="3"/>
  <c r="CC224" i="3"/>
  <c r="CD224" i="3" s="1"/>
  <c r="BU224" i="3"/>
  <c r="BU177" i="3"/>
  <c r="CP193" i="3"/>
  <c r="CP107" i="3"/>
  <c r="CB169" i="3"/>
  <c r="CP147" i="3"/>
  <c r="BU198" i="3"/>
  <c r="CB50" i="3"/>
  <c r="BU150" i="3"/>
  <c r="CC73" i="3"/>
  <c r="CD73" i="3" s="1"/>
  <c r="CC48" i="3"/>
  <c r="CD48" i="3" s="1"/>
  <c r="CC148" i="3"/>
  <c r="CD148" i="3" s="1"/>
  <c r="CC221" i="3"/>
  <c r="CD221" i="3" s="1"/>
  <c r="CC164" i="3"/>
  <c r="CD164" i="3" s="1"/>
  <c r="CB143" i="3"/>
  <c r="BU48" i="3"/>
  <c r="BU44" i="3"/>
  <c r="CP200" i="3"/>
  <c r="CM14" i="3"/>
  <c r="CC40" i="3"/>
  <c r="CD40" i="3" s="1"/>
  <c r="BU40" i="3"/>
  <c r="CE296" i="3"/>
  <c r="CV254" i="3"/>
  <c r="CM17" i="3"/>
  <c r="CM16" i="3"/>
  <c r="AY65" i="3"/>
  <c r="CM20" i="3"/>
  <c r="CM10" i="3"/>
  <c r="BU204" i="3"/>
  <c r="BU120" i="3"/>
  <c r="CO120" i="3"/>
  <c r="CP120" i="3" s="1"/>
  <c r="CP164" i="3"/>
  <c r="CB142" i="3"/>
  <c r="CO145" i="3"/>
  <c r="CP145" i="3" s="1"/>
  <c r="CB100" i="3"/>
  <c r="CP204" i="3"/>
  <c r="BU148" i="3"/>
  <c r="CP91" i="3"/>
  <c r="CC47" i="3"/>
  <c r="CD47" i="3" s="1"/>
  <c r="CC92" i="3"/>
  <c r="CD92" i="3" s="1"/>
  <c r="CP92" i="3"/>
  <c r="BU92" i="3"/>
  <c r="CC176" i="3"/>
  <c r="CD176" i="3" s="1"/>
  <c r="CP150" i="3"/>
  <c r="CP178" i="3"/>
  <c r="CP95" i="3"/>
  <c r="CP224" i="3"/>
  <c r="CN187" i="3"/>
  <c r="CB211" i="3"/>
  <c r="CN173" i="3"/>
  <c r="CP47" i="3"/>
  <c r="CP130" i="3"/>
  <c r="CB173" i="3"/>
  <c r="CO177" i="3"/>
  <c r="CP177" i="3" s="1"/>
  <c r="CN100" i="3"/>
  <c r="CO64" i="3"/>
  <c r="CP64" i="3" s="1"/>
  <c r="CP158" i="3"/>
  <c r="CO176" i="3"/>
  <c r="CP176" i="3" s="1"/>
  <c r="CO44" i="3"/>
  <c r="CP44" i="3" s="1"/>
  <c r="CO170" i="3"/>
  <c r="CP170" i="3" s="1"/>
  <c r="CO138" i="3"/>
  <c r="CP138" i="3" s="1"/>
  <c r="BQ126" i="3"/>
  <c r="BU126" i="3" s="1"/>
  <c r="CP88" i="3"/>
  <c r="BQ69" i="3"/>
  <c r="CO69" i="3" s="1"/>
  <c r="CP69" i="3" s="1"/>
  <c r="BE162" i="3"/>
  <c r="BF162" i="3" s="1"/>
  <c r="BG162" i="3" s="1"/>
  <c r="BH162" i="3" s="1"/>
  <c r="BI162" i="3" s="1"/>
  <c r="BJ162" i="3" s="1"/>
  <c r="BK162" i="3" s="1"/>
  <c r="BL162" i="3" s="1"/>
  <c r="BM162" i="3" s="1"/>
  <c r="CC165" i="3"/>
  <c r="CD165" i="3" s="1"/>
  <c r="BU165" i="3"/>
  <c r="CO220" i="3"/>
  <c r="BF46" i="3"/>
  <c r="BG46" i="3" s="1"/>
  <c r="BH46" i="3" s="1"/>
  <c r="BI46" i="3" s="1"/>
  <c r="BJ46" i="3" s="1"/>
  <c r="BK46" i="3" s="1"/>
  <c r="BL46" i="3" s="1"/>
  <c r="BM46" i="3" s="1"/>
  <c r="CO60" i="3"/>
  <c r="CP60" i="3" s="1"/>
  <c r="CC72" i="3"/>
  <c r="CD72" i="3" s="1"/>
  <c r="BU72" i="3"/>
  <c r="BQ134" i="3"/>
  <c r="CO134" i="3" s="1"/>
  <c r="CO77" i="3"/>
  <c r="CP77" i="3" s="1"/>
  <c r="CP114" i="3"/>
  <c r="CO109" i="3"/>
  <c r="CP109" i="3" s="1"/>
  <c r="BQ41" i="3"/>
  <c r="BU41" i="3" s="1"/>
  <c r="BQ50" i="3"/>
  <c r="BU50" i="3" s="1"/>
  <c r="BE16" i="3"/>
  <c r="BF16" i="3" s="1"/>
  <c r="BG16" i="3" s="1"/>
  <c r="BH16" i="3" s="1"/>
  <c r="BI16" i="3" s="1"/>
  <c r="BJ16" i="3" s="1"/>
  <c r="BK16" i="3" s="1"/>
  <c r="BL16" i="3" s="1"/>
  <c r="BM16" i="3" s="1"/>
  <c r="BQ100" i="3"/>
  <c r="BU100" i="3" s="1"/>
  <c r="BK191" i="3"/>
  <c r="BL191" i="3" s="1"/>
  <c r="BM191" i="3" s="1"/>
  <c r="BU221" i="3"/>
  <c r="BQ187" i="3"/>
  <c r="BU187" i="3" s="1"/>
  <c r="BU130" i="3"/>
  <c r="CB129" i="3"/>
  <c r="CB58" i="3"/>
  <c r="CC147" i="3"/>
  <c r="CD147" i="3" s="1"/>
  <c r="CO173" i="3"/>
  <c r="CN220" i="3"/>
  <c r="CP221" i="3"/>
  <c r="BU188" i="3"/>
  <c r="CC188" i="3"/>
  <c r="CD188" i="3" s="1"/>
  <c r="CO56" i="3"/>
  <c r="CP56" i="3" s="1"/>
  <c r="CO214" i="3"/>
  <c r="CP214" i="3" s="1"/>
  <c r="CO219" i="3"/>
  <c r="CP219" i="3" s="1"/>
  <c r="BQ184" i="3"/>
  <c r="BG206" i="3"/>
  <c r="CO105" i="3"/>
  <c r="CP105" i="3" s="1"/>
  <c r="CO140" i="3"/>
  <c r="CP140" i="3" s="1"/>
  <c r="CN142" i="3"/>
  <c r="BE17" i="3"/>
  <c r="BF17" i="3" s="1"/>
  <c r="BG17" i="3" s="1"/>
  <c r="BH17" i="3" s="1"/>
  <c r="BI17" i="3" s="1"/>
  <c r="BJ17" i="3" s="1"/>
  <c r="BK17" i="3" s="1"/>
  <c r="BL17" i="3" s="1"/>
  <c r="BM17" i="3" s="1"/>
  <c r="BN17" i="3" s="1"/>
  <c r="BO17" i="3" s="1"/>
  <c r="BP17" i="3" s="1"/>
  <c r="BQ125" i="3"/>
  <c r="CO125" i="3" s="1"/>
  <c r="CP125" i="3" s="1"/>
  <c r="BF118" i="3"/>
  <c r="BG118" i="3" s="1"/>
  <c r="BH118" i="3" s="1"/>
  <c r="BI118" i="3" s="1"/>
  <c r="BJ118" i="3" s="1"/>
  <c r="BK118" i="3" s="1"/>
  <c r="BL118" i="3" s="1"/>
  <c r="BM118" i="3" s="1"/>
  <c r="BN118" i="3" s="1"/>
  <c r="BO118" i="3" s="1"/>
  <c r="BP118" i="3" s="1"/>
  <c r="BQ118" i="3" s="1"/>
  <c r="BU118" i="3" s="1"/>
  <c r="BQ108" i="3"/>
  <c r="BU108" i="3" s="1"/>
  <c r="BG43" i="3"/>
  <c r="BH43" i="3" s="1"/>
  <c r="BI43" i="3" s="1"/>
  <c r="BJ43" i="3" s="1"/>
  <c r="BK43" i="3" s="1"/>
  <c r="BL43" i="3" s="1"/>
  <c r="BM43" i="3" s="1"/>
  <c r="BN43" i="3" s="1"/>
  <c r="BO43" i="3" s="1"/>
  <c r="BP43" i="3" s="1"/>
  <c r="BG104" i="3"/>
  <c r="BH104" i="3" s="1"/>
  <c r="BI104" i="3" s="1"/>
  <c r="BJ104" i="3" s="1"/>
  <c r="BK104" i="3" s="1"/>
  <c r="BL104" i="3" s="1"/>
  <c r="BM104" i="3" s="1"/>
  <c r="BQ6" i="3"/>
  <c r="CO6" i="3" s="1"/>
  <c r="BE10" i="3"/>
  <c r="BF10" i="3" s="1"/>
  <c r="BG10" i="3" s="1"/>
  <c r="BH10" i="3" s="1"/>
  <c r="BI10" i="3" s="1"/>
  <c r="BJ10" i="3" s="1"/>
  <c r="BK10" i="3" s="1"/>
  <c r="BL10" i="3" s="1"/>
  <c r="BM10" i="3" s="1"/>
  <c r="BN10" i="3" s="1"/>
  <c r="BO10" i="3" s="1"/>
  <c r="BP10" i="3" s="1"/>
  <c r="BQ128" i="3"/>
  <c r="BU128" i="3" s="1"/>
  <c r="BQ137" i="3"/>
  <c r="CC137" i="3" s="1"/>
  <c r="CD137" i="3" s="1"/>
  <c r="CC204" i="3"/>
  <c r="CD204" i="3" s="1"/>
  <c r="BU213" i="3"/>
  <c r="CC88" i="3"/>
  <c r="CD88" i="3" s="1"/>
  <c r="BQ61" i="3"/>
  <c r="CO61" i="3" s="1"/>
  <c r="CP61" i="3" s="1"/>
  <c r="BU159" i="3"/>
  <c r="CC193" i="3"/>
  <c r="CD193" i="3" s="1"/>
  <c r="BU193" i="3"/>
  <c r="BU215" i="3"/>
  <c r="CC215" i="3"/>
  <c r="CD215" i="3" s="1"/>
  <c r="CO183" i="3"/>
  <c r="CP183" i="3" s="1"/>
  <c r="CO112" i="3"/>
  <c r="CP112" i="3" s="1"/>
  <c r="CN50" i="3"/>
  <c r="BF98" i="3"/>
  <c r="BG98" i="3" s="1"/>
  <c r="BH98" i="3" s="1"/>
  <c r="BI98" i="3" s="1"/>
  <c r="BJ98" i="3" s="1"/>
  <c r="BK98" i="3" s="1"/>
  <c r="BL98" i="3" s="1"/>
  <c r="BM98" i="3" s="1"/>
  <c r="BN98" i="3" s="1"/>
  <c r="BO98" i="3" s="1"/>
  <c r="BP98" i="3" s="1"/>
  <c r="CN6" i="3"/>
  <c r="CC205" i="3"/>
  <c r="CD205" i="3" s="1"/>
  <c r="BU205" i="3"/>
  <c r="CO166" i="3"/>
  <c r="CP166" i="3" s="1"/>
  <c r="CC26" i="3"/>
  <c r="CD26" i="3" s="1"/>
  <c r="BU26" i="3"/>
  <c r="BG76" i="3"/>
  <c r="BF70" i="3"/>
  <c r="BG11" i="3"/>
  <c r="CO153" i="3"/>
  <c r="CP153" i="3" s="1"/>
  <c r="CO141" i="3"/>
  <c r="CP141" i="3" s="1"/>
  <c r="CN169" i="3"/>
  <c r="BG151" i="3"/>
  <c r="CN108" i="3"/>
  <c r="BQ199" i="3"/>
  <c r="CO199" i="3" s="1"/>
  <c r="CP199" i="3" s="1"/>
  <c r="BQ66" i="3"/>
  <c r="CO66" i="3" s="1"/>
  <c r="CP66" i="3" s="1"/>
  <c r="BQ37" i="3"/>
  <c r="BU37" i="3" s="1"/>
  <c r="BE20" i="3"/>
  <c r="BF20" i="3" s="1"/>
  <c r="BG20" i="3" s="1"/>
  <c r="BH20" i="3" s="1"/>
  <c r="BI20" i="3" s="1"/>
  <c r="BJ20" i="3" s="1"/>
  <c r="BK20" i="3" s="1"/>
  <c r="BL20" i="3" s="1"/>
  <c r="BM20" i="3" s="1"/>
  <c r="BN20" i="3" s="1"/>
  <c r="BO20" i="3" s="1"/>
  <c r="BP20" i="3" s="1"/>
  <c r="BE14" i="3"/>
  <c r="BF14" i="3" s="1"/>
  <c r="BG14" i="3" s="1"/>
  <c r="BH14" i="3" s="1"/>
  <c r="BI14" i="3" s="1"/>
  <c r="BJ14" i="3" s="1"/>
  <c r="BK14" i="3" s="1"/>
  <c r="BL14" i="3" s="1"/>
  <c r="BM14" i="3" s="1"/>
  <c r="CB22" i="3"/>
  <c r="CC130" i="3"/>
  <c r="CD130" i="3" s="1"/>
  <c r="CB134" i="3"/>
  <c r="BU147" i="3"/>
  <c r="CO165" i="3"/>
  <c r="CP165" i="3" s="1"/>
  <c r="BU178" i="3"/>
  <c r="CC178" i="3"/>
  <c r="CD178" i="3" s="1"/>
  <c r="CO159" i="3"/>
  <c r="CP159" i="3" s="1"/>
  <c r="CB126" i="3"/>
  <c r="CO186" i="3"/>
  <c r="CP186" i="3" s="1"/>
  <c r="BQ51" i="3"/>
  <c r="CO51" i="3" s="1"/>
  <c r="CP51" i="3" s="1"/>
  <c r="BI181" i="3"/>
  <c r="CC200" i="3"/>
  <c r="CD200" i="3" s="1"/>
  <c r="BU200" i="3"/>
  <c r="CB108" i="3"/>
  <c r="CP198" i="3"/>
  <c r="CC107" i="3"/>
  <c r="CD107" i="3" s="1"/>
  <c r="BU107" i="3"/>
  <c r="CN58" i="3"/>
  <c r="CO113" i="3"/>
  <c r="CP113" i="3" s="1"/>
  <c r="CO72" i="3"/>
  <c r="CP72" i="3" s="1"/>
  <c r="CN134" i="3"/>
  <c r="CO87" i="3"/>
  <c r="CP87" i="3" s="1"/>
  <c r="CP213" i="3"/>
  <c r="BQ169" i="3"/>
  <c r="CN126" i="3"/>
  <c r="CO144" i="3"/>
  <c r="CP144" i="3" s="1"/>
  <c r="AY12" i="3"/>
  <c r="AX255" i="3"/>
  <c r="AU19" i="3"/>
  <c r="AV19" i="3" s="1"/>
  <c r="AW19" i="3" s="1"/>
  <c r="AX19" i="3" s="1"/>
  <c r="AY19" i="3" s="1"/>
  <c r="AZ19" i="3" s="1"/>
  <c r="BA19" i="3" s="1"/>
  <c r="BB19" i="3" s="1"/>
  <c r="AU13" i="3"/>
  <c r="AY228" i="3"/>
  <c r="AX259" i="3"/>
  <c r="AX252" i="3"/>
  <c r="AY229" i="3"/>
  <c r="AX260" i="3"/>
  <c r="BH231" i="3"/>
  <c r="BG263" i="3"/>
  <c r="CD232" i="3"/>
  <c r="CC305" i="3"/>
  <c r="AW253" i="3"/>
  <c r="AY230" i="3"/>
  <c r="AX263" i="3"/>
  <c r="AY234" i="3"/>
  <c r="AY261" i="3" s="1"/>
  <c r="AY21" i="3"/>
  <c r="AX251" i="3"/>
  <c r="AY226" i="3"/>
  <c r="AX258" i="3"/>
  <c r="CB80" i="3"/>
  <c r="BU69" i="3"/>
  <c r="BU141" i="3"/>
  <c r="CC64" i="3"/>
  <c r="CD64" i="3" s="1"/>
  <c r="CB55" i="3"/>
  <c r="BU137" i="3"/>
  <c r="CC56" i="3"/>
  <c r="CD56" i="3" s="1"/>
  <c r="CB74" i="3"/>
  <c r="BF67" i="3"/>
  <c r="BG67" i="3" s="1"/>
  <c r="BH67" i="3" s="1"/>
  <c r="BI67" i="3" s="1"/>
  <c r="BJ67" i="3" s="1"/>
  <c r="BK67" i="3" s="1"/>
  <c r="BL67" i="3" s="1"/>
  <c r="BU171" i="3"/>
  <c r="CC171" i="3"/>
  <c r="CD171" i="3" s="1"/>
  <c r="CC144" i="3"/>
  <c r="CD144" i="3" s="1"/>
  <c r="BN80" i="3"/>
  <c r="BO80" i="3" s="1"/>
  <c r="BP80" i="3" s="1"/>
  <c r="CB187" i="3"/>
  <c r="CB59" i="3"/>
  <c r="BU112" i="3"/>
  <c r="BU138" i="3"/>
  <c r="CC140" i="3"/>
  <c r="CD140" i="3" s="1"/>
  <c r="CB122" i="3"/>
  <c r="BU105" i="3"/>
  <c r="CC173" i="3"/>
  <c r="CD173" i="3" s="1"/>
  <c r="CC183" i="3"/>
  <c r="CD183" i="3" s="1"/>
  <c r="BU61" i="3"/>
  <c r="CC113" i="3"/>
  <c r="CD113" i="3" s="1"/>
  <c r="BN162" i="3"/>
  <c r="BO162" i="3" s="1"/>
  <c r="BP162" i="3" s="1"/>
  <c r="BU127" i="3"/>
  <c r="CC127" i="3"/>
  <c r="CD127" i="3" s="1"/>
  <c r="BU75" i="3"/>
  <c r="CC75" i="3"/>
  <c r="CD75" i="3" s="1"/>
  <c r="BU60" i="3"/>
  <c r="BU125" i="3"/>
  <c r="CB154" i="3"/>
  <c r="CC166" i="3"/>
  <c r="CD166" i="3" s="1"/>
  <c r="CC41" i="3"/>
  <c r="CD41" i="3" s="1"/>
  <c r="CC77" i="3"/>
  <c r="CD77" i="3" s="1"/>
  <c r="CC109" i="3"/>
  <c r="CD109" i="3" s="1"/>
  <c r="CB96" i="3"/>
  <c r="CC153" i="3"/>
  <c r="CD153" i="3" s="1"/>
  <c r="BQ133" i="3"/>
  <c r="BU133" i="3" s="1"/>
  <c r="CC81" i="3"/>
  <c r="CD81" i="3" s="1"/>
  <c r="BU81" i="3"/>
  <c r="BF161" i="3"/>
  <c r="BG161" i="3" s="1"/>
  <c r="BH161" i="3" s="1"/>
  <c r="BI161" i="3" s="1"/>
  <c r="BJ161" i="3" s="1"/>
  <c r="BK161" i="3" s="1"/>
  <c r="BL161" i="3" s="1"/>
  <c r="BU68" i="3"/>
  <c r="CC68" i="3"/>
  <c r="CD68" i="3" s="1"/>
  <c r="CC61" i="3"/>
  <c r="CD61" i="3" s="1"/>
  <c r="CC125" i="3"/>
  <c r="CD125" i="3" s="1"/>
  <c r="CC69" i="3"/>
  <c r="CD69" i="3" s="1"/>
  <c r="BU66" i="3"/>
  <c r="BU186" i="3"/>
  <c r="CB157" i="3"/>
  <c r="BF124" i="3"/>
  <c r="CB162" i="3"/>
  <c r="CC87" i="3"/>
  <c r="CD87" i="3" s="1"/>
  <c r="BU199" i="3"/>
  <c r="CB191" i="3"/>
  <c r="CC219" i="3"/>
  <c r="CD219" i="3" s="1"/>
  <c r="CB14" i="3"/>
  <c r="AT7" i="3"/>
  <c r="BO129" i="3"/>
  <c r="CN129" i="3" s="1"/>
  <c r="BN154" i="3"/>
  <c r="BO22" i="3"/>
  <c r="BP22" i="3" s="1"/>
  <c r="BN16" i="3"/>
  <c r="BO16" i="3" s="1"/>
  <c r="BP16" i="3" s="1"/>
  <c r="AT15" i="3"/>
  <c r="BQ71" i="3"/>
  <c r="BU71" i="3" s="1"/>
  <c r="BN96" i="3"/>
  <c r="BQ99" i="3"/>
  <c r="BU99" i="3" s="1"/>
  <c r="BF121" i="3"/>
  <c r="BO55" i="3"/>
  <c r="CN55" i="3" s="1"/>
  <c r="CC37" i="3"/>
  <c r="CD37" i="3" s="1"/>
  <c r="BQ63" i="3"/>
  <c r="BU63" i="3" s="1"/>
  <c r="BO39" i="3"/>
  <c r="CN39" i="3" s="1"/>
  <c r="BU214" i="3"/>
  <c r="BP45" i="3"/>
  <c r="BQ172" i="3"/>
  <c r="BU172" i="3" s="1"/>
  <c r="BQ142" i="3"/>
  <c r="CC142" i="3" s="1"/>
  <c r="CD142" i="3" s="1"/>
  <c r="BF135" i="3"/>
  <c r="BQ49" i="3"/>
  <c r="CO49" i="3" s="1"/>
  <c r="CP49" i="3" s="1"/>
  <c r="BF116" i="3"/>
  <c r="BQ90" i="3"/>
  <c r="BU90" i="3" s="1"/>
  <c r="BF175" i="3"/>
  <c r="BG175" i="3" s="1"/>
  <c r="BH175" i="3" s="1"/>
  <c r="BI175" i="3" s="1"/>
  <c r="BJ175" i="3" s="1"/>
  <c r="BK175" i="3" s="1"/>
  <c r="BL175" i="3" s="1"/>
  <c r="BO122" i="3"/>
  <c r="BP122" i="3" s="1"/>
  <c r="BF110" i="3"/>
  <c r="BQ102" i="3"/>
  <c r="BU102" i="3" s="1"/>
  <c r="BO74" i="3"/>
  <c r="BP74" i="3" s="1"/>
  <c r="BF155" i="3"/>
  <c r="BG155" i="3" s="1"/>
  <c r="BH155" i="3" s="1"/>
  <c r="BI155" i="3" s="1"/>
  <c r="BJ155" i="3" s="1"/>
  <c r="BK155" i="3" s="1"/>
  <c r="BL155" i="3" s="1"/>
  <c r="BF62" i="3"/>
  <c r="BG62" i="3" s="1"/>
  <c r="BH62" i="3" s="1"/>
  <c r="BI62" i="3" s="1"/>
  <c r="BJ62" i="3" s="1"/>
  <c r="BK62" i="3" s="1"/>
  <c r="BL62" i="3" s="1"/>
  <c r="BM62" i="3" s="1"/>
  <c r="BQ58" i="3"/>
  <c r="CC58" i="3" s="1"/>
  <c r="BQ82" i="3"/>
  <c r="BU82" i="3" s="1"/>
  <c r="BO143" i="3"/>
  <c r="CN143" i="3" s="1"/>
  <c r="BF53" i="3"/>
  <c r="BO59" i="3"/>
  <c r="BP59" i="3" s="1"/>
  <c r="BN157" i="3"/>
  <c r="BO157" i="3" s="1"/>
  <c r="BP157" i="3" s="1"/>
  <c r="CB10" i="3"/>
  <c r="BQ168" i="3"/>
  <c r="CC168" i="3" s="1"/>
  <c r="CD168" i="3" s="1"/>
  <c r="BP194" i="3"/>
  <c r="Z245" i="3"/>
  <c r="BO132" i="3"/>
  <c r="BP132" i="3" s="1"/>
  <c r="BP94" i="3"/>
  <c r="BN191" i="3"/>
  <c r="BO191" i="3" s="1"/>
  <c r="BP191" i="3" s="1"/>
  <c r="BN14" i="3"/>
  <c r="BO14" i="3" s="1"/>
  <c r="BP14" i="3" s="1"/>
  <c r="BU6" i="3" l="1"/>
  <c r="CC187" i="3"/>
  <c r="CB16" i="3"/>
  <c r="CC6" i="3"/>
  <c r="CD6" i="3" s="1"/>
  <c r="CC126" i="3"/>
  <c r="CD126" i="3" s="1"/>
  <c r="CC128" i="3"/>
  <c r="CD128" i="3" s="1"/>
  <c r="AZ65" i="3"/>
  <c r="CD58" i="3"/>
  <c r="CB104" i="3"/>
  <c r="CN118" i="3"/>
  <c r="CB17" i="3"/>
  <c r="BU220" i="3"/>
  <c r="CB46" i="3"/>
  <c r="CP173" i="3"/>
  <c r="CC220" i="3"/>
  <c r="CD220" i="3" s="1"/>
  <c r="CO37" i="3"/>
  <c r="CP37" i="3" s="1"/>
  <c r="CP6" i="3"/>
  <c r="CO128" i="3"/>
  <c r="CP128" i="3" s="1"/>
  <c r="CN157" i="3"/>
  <c r="CO187" i="3"/>
  <c r="CP187" i="3" s="1"/>
  <c r="CO63" i="3"/>
  <c r="CP63" i="3" s="1"/>
  <c r="CO108" i="3"/>
  <c r="CP108" i="3" s="1"/>
  <c r="CP220" i="3"/>
  <c r="BQ20" i="3"/>
  <c r="CO20" i="3" s="1"/>
  <c r="BQ10" i="3"/>
  <c r="CC10" i="3" s="1"/>
  <c r="CD10" i="3" s="1"/>
  <c r="BQ17" i="3"/>
  <c r="BU17" i="3" s="1"/>
  <c r="BQ191" i="3"/>
  <c r="CO191" i="3" s="1"/>
  <c r="BH151" i="3"/>
  <c r="BI151" i="3" s="1"/>
  <c r="BJ151" i="3" s="1"/>
  <c r="BK151" i="3" s="1"/>
  <c r="BL151" i="3" s="1"/>
  <c r="BM151" i="3" s="1"/>
  <c r="BG70" i="3"/>
  <c r="BH70" i="3" s="1"/>
  <c r="BI70" i="3" s="1"/>
  <c r="BJ70" i="3" s="1"/>
  <c r="BK70" i="3" s="1"/>
  <c r="BL70" i="3" s="1"/>
  <c r="BM70" i="3" s="1"/>
  <c r="BQ43" i="3"/>
  <c r="CO43" i="3" s="1"/>
  <c r="CC184" i="3"/>
  <c r="CD184" i="3" s="1"/>
  <c r="BU184" i="3"/>
  <c r="BQ194" i="3"/>
  <c r="BU194" i="3" s="1"/>
  <c r="BQ157" i="3"/>
  <c r="BU157" i="3" s="1"/>
  <c r="BQ16" i="3"/>
  <c r="BU16" i="3" s="1"/>
  <c r="BQ162" i="3"/>
  <c r="CO162" i="3" s="1"/>
  <c r="CC50" i="3"/>
  <c r="CD50" i="3" s="1"/>
  <c r="CC66" i="3"/>
  <c r="CD66" i="3" s="1"/>
  <c r="BJ181" i="3"/>
  <c r="CN14" i="3"/>
  <c r="CO90" i="3"/>
  <c r="CP90" i="3" s="1"/>
  <c r="CO71" i="3"/>
  <c r="CP71" i="3" s="1"/>
  <c r="CO102" i="3"/>
  <c r="CP102" i="3" s="1"/>
  <c r="CC108" i="3"/>
  <c r="CD108" i="3" s="1"/>
  <c r="CN191" i="3"/>
  <c r="CN16" i="3"/>
  <c r="CO133" i="3"/>
  <c r="CP133" i="3" s="1"/>
  <c r="CO58" i="3"/>
  <c r="CP58" i="3" s="1"/>
  <c r="BQ122" i="3"/>
  <c r="BU122" i="3" s="1"/>
  <c r="BQ80" i="3"/>
  <c r="CO80" i="3" s="1"/>
  <c r="CP134" i="3"/>
  <c r="BQ98" i="3"/>
  <c r="BU98" i="3" s="1"/>
  <c r="BQ59" i="3"/>
  <c r="BU59" i="3" s="1"/>
  <c r="BQ22" i="3"/>
  <c r="CO22" i="3" s="1"/>
  <c r="CN22" i="3"/>
  <c r="CO172" i="3"/>
  <c r="CP172" i="3" s="1"/>
  <c r="BH11" i="3"/>
  <c r="BH76" i="3"/>
  <c r="CN122" i="3"/>
  <c r="CO137" i="3"/>
  <c r="CP137" i="3" s="1"/>
  <c r="CO82" i="3"/>
  <c r="CP82" i="3" s="1"/>
  <c r="BN104" i="3"/>
  <c r="CB118" i="3"/>
  <c r="CN59" i="3"/>
  <c r="BH206" i="3"/>
  <c r="CN80" i="3"/>
  <c r="CO41" i="3"/>
  <c r="CP41" i="3" s="1"/>
  <c r="BN46" i="3"/>
  <c r="CN162" i="3"/>
  <c r="CO142" i="3"/>
  <c r="CP142" i="3" s="1"/>
  <c r="CN132" i="3"/>
  <c r="BQ74" i="3"/>
  <c r="BU74" i="3" s="1"/>
  <c r="CC169" i="3"/>
  <c r="CD169" i="3" s="1"/>
  <c r="BU169" i="3"/>
  <c r="BQ94" i="3"/>
  <c r="BU94" i="3" s="1"/>
  <c r="CB20" i="3"/>
  <c r="BQ14" i="3"/>
  <c r="BU14" i="3" s="1"/>
  <c r="BQ132" i="3"/>
  <c r="BU132" i="3" s="1"/>
  <c r="CC199" i="3"/>
  <c r="CD199" i="3" s="1"/>
  <c r="CC100" i="3"/>
  <c r="CD100" i="3" s="1"/>
  <c r="CO169" i="3"/>
  <c r="CP169" i="3" s="1"/>
  <c r="CB43" i="3"/>
  <c r="BU51" i="3"/>
  <c r="CC51" i="3"/>
  <c r="CD51" i="3" s="1"/>
  <c r="BU134" i="3"/>
  <c r="CN20" i="3"/>
  <c r="CO168" i="3"/>
  <c r="CP168" i="3" s="1"/>
  <c r="CN74" i="3"/>
  <c r="CB98" i="3"/>
  <c r="CC134" i="3"/>
  <c r="CD134" i="3" s="1"/>
  <c r="CN10" i="3"/>
  <c r="CO99" i="3"/>
  <c r="CP99" i="3" s="1"/>
  <c r="CN43" i="3"/>
  <c r="CO118" i="3"/>
  <c r="CP118" i="3" s="1"/>
  <c r="CN17" i="3"/>
  <c r="CO184" i="3"/>
  <c r="CP184" i="3" s="1"/>
  <c r="CO100" i="3"/>
  <c r="CP100" i="3" s="1"/>
  <c r="CO50" i="3"/>
  <c r="CP50" i="3" s="1"/>
  <c r="CN98" i="3"/>
  <c r="CO126" i="3"/>
  <c r="CP126" i="3" s="1"/>
  <c r="AZ12" i="3"/>
  <c r="CA12" i="3" s="1"/>
  <c r="CA255" i="3" s="1"/>
  <c r="AY255" i="3"/>
  <c r="CA19" i="3"/>
  <c r="AU15" i="3"/>
  <c r="AV15" i="3" s="1"/>
  <c r="AW15" i="3" s="1"/>
  <c r="AX15" i="3" s="1"/>
  <c r="AY15" i="3" s="1"/>
  <c r="AZ15" i="3" s="1"/>
  <c r="BA15" i="3" s="1"/>
  <c r="BB15" i="3" s="1"/>
  <c r="BC15" i="3" s="1"/>
  <c r="BD15" i="3" s="1"/>
  <c r="BI231" i="3"/>
  <c r="BH263" i="3"/>
  <c r="AZ230" i="3"/>
  <c r="CM230" i="3" s="1"/>
  <c r="CM263" i="3" s="1"/>
  <c r="AY263" i="3"/>
  <c r="CA207" i="3"/>
  <c r="CA252" i="3" s="1"/>
  <c r="AY252" i="3"/>
  <c r="AZ226" i="3"/>
  <c r="CA226" i="3" s="1"/>
  <c r="CA258" i="3" s="1"/>
  <c r="AY258" i="3"/>
  <c r="AZ234" i="3"/>
  <c r="AZ229" i="3"/>
  <c r="CA229" i="3" s="1"/>
  <c r="CA260" i="3" s="1"/>
  <c r="AY260" i="3"/>
  <c r="AV13" i="3"/>
  <c r="AZ21" i="3"/>
  <c r="CA21" i="3" s="1"/>
  <c r="AY251" i="3"/>
  <c r="AX253" i="3"/>
  <c r="AZ228" i="3"/>
  <c r="CA228" i="3" s="1"/>
  <c r="CA259" i="3" s="1"/>
  <c r="AY259" i="3"/>
  <c r="CC133" i="3"/>
  <c r="CD133" i="3" s="1"/>
  <c r="CC82" i="3"/>
  <c r="CD82" i="3" s="1"/>
  <c r="CC63" i="3"/>
  <c r="CD63" i="3" s="1"/>
  <c r="CB62" i="3"/>
  <c r="BG110" i="3"/>
  <c r="BH110" i="3" s="1"/>
  <c r="BI110" i="3" s="1"/>
  <c r="BJ110" i="3" s="1"/>
  <c r="BK110" i="3" s="1"/>
  <c r="BL110" i="3" s="1"/>
  <c r="BU168" i="3"/>
  <c r="BU58" i="3"/>
  <c r="CC99" i="3"/>
  <c r="CD99" i="3" s="1"/>
  <c r="CC90" i="3"/>
  <c r="CD90" i="3" s="1"/>
  <c r="BU142" i="3"/>
  <c r="CC71" i="3"/>
  <c r="CD71" i="3" s="1"/>
  <c r="CC132" i="3"/>
  <c r="CD132" i="3" s="1"/>
  <c r="BM175" i="3"/>
  <c r="BN175" i="3" s="1"/>
  <c r="CB175" i="3"/>
  <c r="CC59" i="3"/>
  <c r="CD59" i="3" s="1"/>
  <c r="BM67" i="3"/>
  <c r="CB67" i="3"/>
  <c r="CC172" i="3"/>
  <c r="CD172" i="3" s="1"/>
  <c r="BM155" i="3"/>
  <c r="BN155" i="3" s="1"/>
  <c r="CB155" i="3"/>
  <c r="BG124" i="3"/>
  <c r="BH124" i="3" s="1"/>
  <c r="BI124" i="3" s="1"/>
  <c r="BJ124" i="3" s="1"/>
  <c r="BK124" i="3" s="1"/>
  <c r="BL124" i="3" s="1"/>
  <c r="BM124" i="3" s="1"/>
  <c r="CC49" i="3"/>
  <c r="CD49" i="3" s="1"/>
  <c r="BU49" i="3"/>
  <c r="BM161" i="3"/>
  <c r="CB161" i="3"/>
  <c r="CC122" i="3"/>
  <c r="CD122" i="3" s="1"/>
  <c r="CD187" i="3"/>
  <c r="CC80" i="3"/>
  <c r="CD80" i="3" s="1"/>
  <c r="CC102" i="3"/>
  <c r="CD102" i="3" s="1"/>
  <c r="CC118" i="3"/>
  <c r="CC194" i="3"/>
  <c r="CD194" i="3" s="1"/>
  <c r="CC14" i="3"/>
  <c r="CD14" i="3" s="1"/>
  <c r="CC191" i="3"/>
  <c r="CD191" i="3" s="1"/>
  <c r="BG116" i="3"/>
  <c r="BG135" i="3"/>
  <c r="BQ45" i="3"/>
  <c r="BU45" i="3" s="1"/>
  <c r="BG121" i="3"/>
  <c r="BP129" i="3"/>
  <c r="BN62" i="3"/>
  <c r="BO62" i="3" s="1"/>
  <c r="BP62" i="3" s="1"/>
  <c r="BC19" i="3"/>
  <c r="CM19" i="3" s="1"/>
  <c r="AA245" i="3"/>
  <c r="BG53" i="3"/>
  <c r="BP39" i="3"/>
  <c r="BO154" i="3"/>
  <c r="CN154" i="3" s="1"/>
  <c r="AT18" i="3"/>
  <c r="BP143" i="3"/>
  <c r="CC17" i="3"/>
  <c r="BP55" i="3"/>
  <c r="BO96" i="3"/>
  <c r="CN96" i="3" s="1"/>
  <c r="AU7" i="3"/>
  <c r="AV7" i="3" s="1"/>
  <c r="AW7" i="3" s="1"/>
  <c r="AX7" i="3" s="1"/>
  <c r="AY7" i="3" s="1"/>
  <c r="AZ7" i="3" s="1"/>
  <c r="BA7" i="3" s="1"/>
  <c r="BU20" i="3" l="1"/>
  <c r="CC74" i="3"/>
  <c r="CD74" i="3" s="1"/>
  <c r="BU162" i="3"/>
  <c r="CC16" i="3"/>
  <c r="CD16" i="3" s="1"/>
  <c r="CD118" i="3"/>
  <c r="CC20" i="3"/>
  <c r="CD20" i="3" s="1"/>
  <c r="CO74" i="3"/>
  <c r="CP74" i="3" s="1"/>
  <c r="CD17" i="3"/>
  <c r="BU191" i="3"/>
  <c r="BU43" i="3"/>
  <c r="CM15" i="3"/>
  <c r="BA65" i="3"/>
  <c r="CC157" i="3"/>
  <c r="CD157" i="3" s="1"/>
  <c r="BU80" i="3"/>
  <c r="CC43" i="3"/>
  <c r="CD43" i="3" s="1"/>
  <c r="CA65" i="3"/>
  <c r="CA251" i="3" s="1"/>
  <c r="CP20" i="3"/>
  <c r="CB70" i="3"/>
  <c r="CO59" i="3"/>
  <c r="CP59" i="3" s="1"/>
  <c r="CO16" i="3"/>
  <c r="CP16" i="3" s="1"/>
  <c r="CP43" i="3"/>
  <c r="CP162" i="3"/>
  <c r="CC162" i="3"/>
  <c r="CD162" i="3" s="1"/>
  <c r="CO17" i="3"/>
  <c r="CP17" i="3" s="1"/>
  <c r="CO157" i="3"/>
  <c r="CP157" i="3" s="1"/>
  <c r="CO14" i="3"/>
  <c r="CP14" i="3" s="1"/>
  <c r="CN62" i="3"/>
  <c r="BO104" i="3"/>
  <c r="BI11" i="3"/>
  <c r="BN151" i="3"/>
  <c r="BQ62" i="3"/>
  <c r="BU62" i="3" s="1"/>
  <c r="BI206" i="3"/>
  <c r="BJ206" i="3" s="1"/>
  <c r="BK206" i="3" s="1"/>
  <c r="BL206" i="3" s="1"/>
  <c r="BM206" i="3" s="1"/>
  <c r="CC22" i="3"/>
  <c r="CD22" i="3" s="1"/>
  <c r="CC94" i="3"/>
  <c r="CD94" i="3" s="1"/>
  <c r="BU10" i="3"/>
  <c r="CO132" i="3"/>
  <c r="CP132" i="3" s="1"/>
  <c r="CP80" i="3"/>
  <c r="CO122" i="3"/>
  <c r="CP122" i="3" s="1"/>
  <c r="BK181" i="3"/>
  <c r="CO194" i="3"/>
  <c r="CP194" i="3" s="1"/>
  <c r="CN211" i="3"/>
  <c r="BN70" i="3"/>
  <c r="BO46" i="3"/>
  <c r="BP46" i="3" s="1"/>
  <c r="CP22" i="3"/>
  <c r="CP191" i="3"/>
  <c r="CC211" i="3"/>
  <c r="CD211" i="3" s="1"/>
  <c r="BQ55" i="3"/>
  <c r="BU55" i="3" s="1"/>
  <c r="BU22" i="3"/>
  <c r="BQ143" i="3"/>
  <c r="BU143" i="3" s="1"/>
  <c r="BD19" i="3"/>
  <c r="CA230" i="3"/>
  <c r="CA263" i="3" s="1"/>
  <c r="CP230" i="3"/>
  <c r="BE15" i="3"/>
  <c r="BF15" i="3" s="1"/>
  <c r="BG15" i="3" s="1"/>
  <c r="BH15" i="3" s="1"/>
  <c r="BI15" i="3" s="1"/>
  <c r="BJ15" i="3" s="1"/>
  <c r="BK15" i="3" s="1"/>
  <c r="BL15" i="3" s="1"/>
  <c r="BM15" i="3" s="1"/>
  <c r="BN15" i="3" s="1"/>
  <c r="BO15" i="3" s="1"/>
  <c r="BP15" i="3" s="1"/>
  <c r="CO94" i="3"/>
  <c r="CP94" i="3" s="1"/>
  <c r="BI76" i="3"/>
  <c r="CO98" i="3"/>
  <c r="CP98" i="3" s="1"/>
  <c r="CC98" i="3"/>
  <c r="CD98" i="3" s="1"/>
  <c r="CO45" i="3"/>
  <c r="CP45" i="3" s="1"/>
  <c r="CB151" i="3"/>
  <c r="CO10" i="3"/>
  <c r="CA234" i="3"/>
  <c r="CA261" i="3" s="1"/>
  <c r="CA303" i="3" s="1"/>
  <c r="AZ261" i="3"/>
  <c r="CA15" i="3"/>
  <c r="BA12" i="3"/>
  <c r="AZ255" i="3"/>
  <c r="CA297" i="3" s="1"/>
  <c r="CA7" i="3"/>
  <c r="AU18" i="3"/>
  <c r="AV18" i="3" s="1"/>
  <c r="AW18" i="3" s="1"/>
  <c r="AX18" i="3" s="1"/>
  <c r="AY18" i="3" s="1"/>
  <c r="AZ18" i="3" s="1"/>
  <c r="BA18" i="3" s="1"/>
  <c r="BB18" i="3" s="1"/>
  <c r="BC18" i="3" s="1"/>
  <c r="BD18" i="3" s="1"/>
  <c r="CA217" i="3"/>
  <c r="CA253" i="3" s="1"/>
  <c r="AY253" i="3"/>
  <c r="AW13" i="3"/>
  <c r="AZ252" i="3"/>
  <c r="CA294" i="3" s="1"/>
  <c r="AZ263" i="3"/>
  <c r="CA305" i="3" s="1"/>
  <c r="BJ231" i="3"/>
  <c r="BI263" i="3"/>
  <c r="BA228" i="3"/>
  <c r="AZ259" i="3"/>
  <c r="CA301" i="3" s="1"/>
  <c r="BA226" i="3"/>
  <c r="AZ258" i="3"/>
  <c r="CA300" i="3" s="1"/>
  <c r="AT254" i="3"/>
  <c r="BU230" i="3"/>
  <c r="BA21" i="3"/>
  <c r="AZ251" i="3"/>
  <c r="BA229" i="3"/>
  <c r="AZ260" i="3"/>
  <c r="CA302" i="3" s="1"/>
  <c r="BA234" i="3"/>
  <c r="BA261" i="3" s="1"/>
  <c r="CB124" i="3"/>
  <c r="BN124" i="3"/>
  <c r="BN67" i="3"/>
  <c r="BO67" i="3" s="1"/>
  <c r="CC45" i="3"/>
  <c r="CD45" i="3" s="1"/>
  <c r="BN161" i="3"/>
  <c r="BO161" i="3" s="1"/>
  <c r="BM110" i="3"/>
  <c r="CB110" i="3"/>
  <c r="CB209" i="3"/>
  <c r="BH121" i="3"/>
  <c r="BH135" i="3"/>
  <c r="BO155" i="3"/>
  <c r="BP154" i="3"/>
  <c r="BQ39" i="3"/>
  <c r="CC39" i="3" s="1"/>
  <c r="CD39" i="3" s="1"/>
  <c r="BQ129" i="3"/>
  <c r="BU129" i="3" s="1"/>
  <c r="BB7" i="3"/>
  <c r="BP96" i="3"/>
  <c r="BO175" i="3"/>
  <c r="CN175" i="3" s="1"/>
  <c r="BH53" i="3"/>
  <c r="AB245" i="3"/>
  <c r="BX5" i="3"/>
  <c r="BX256" i="3" s="1"/>
  <c r="BH116" i="3"/>
  <c r="CA293" i="3" l="1"/>
  <c r="CC143" i="3"/>
  <c r="CD143" i="3" s="1"/>
  <c r="BB65" i="3"/>
  <c r="BC65" i="3" s="1"/>
  <c r="CM18" i="3"/>
  <c r="CP10" i="3"/>
  <c r="BU211" i="3"/>
  <c r="CB206" i="3"/>
  <c r="CO143" i="3"/>
  <c r="CP143" i="3" s="1"/>
  <c r="CB15" i="3"/>
  <c r="CC55" i="3"/>
  <c r="CD55" i="3" s="1"/>
  <c r="CO55" i="3"/>
  <c r="CP55" i="3" s="1"/>
  <c r="BQ15" i="3"/>
  <c r="BU15" i="3" s="1"/>
  <c r="CN209" i="3"/>
  <c r="BJ76" i="3"/>
  <c r="CN46" i="3"/>
  <c r="BO70" i="3"/>
  <c r="CN70" i="3" s="1"/>
  <c r="CO39" i="3"/>
  <c r="CP39" i="3" s="1"/>
  <c r="BP155" i="3"/>
  <c r="CN155" i="3"/>
  <c r="BP67" i="3"/>
  <c r="CN67" i="3"/>
  <c r="CC62" i="3"/>
  <c r="CD62" i="3" s="1"/>
  <c r="BP161" i="3"/>
  <c r="CN161" i="3"/>
  <c r="CN15" i="3"/>
  <c r="CO211" i="3"/>
  <c r="CP211" i="3" s="1"/>
  <c r="BL181" i="3"/>
  <c r="BN206" i="3"/>
  <c r="BJ11" i="3"/>
  <c r="BP104" i="3"/>
  <c r="BE18" i="3"/>
  <c r="BF18" i="3" s="1"/>
  <c r="BG18" i="3" s="1"/>
  <c r="BH18" i="3" s="1"/>
  <c r="BI18" i="3" s="1"/>
  <c r="BJ18" i="3" s="1"/>
  <c r="BK18" i="3" s="1"/>
  <c r="BL18" i="3" s="1"/>
  <c r="BM18" i="3" s="1"/>
  <c r="BN18" i="3" s="1"/>
  <c r="BO18" i="3" s="1"/>
  <c r="BP18" i="3" s="1"/>
  <c r="BE19" i="3"/>
  <c r="CO129" i="3"/>
  <c r="CP129" i="3" s="1"/>
  <c r="BQ46" i="3"/>
  <c r="CC46" i="3" s="1"/>
  <c r="CD46" i="3" s="1"/>
  <c r="CO62" i="3"/>
  <c r="CP62" i="3" s="1"/>
  <c r="BO151" i="3"/>
  <c r="BP151" i="3" s="1"/>
  <c r="CN104" i="3"/>
  <c r="AU254" i="3"/>
  <c r="AV254" i="3"/>
  <c r="CA18" i="3"/>
  <c r="BA255" i="3"/>
  <c r="BB12" i="3"/>
  <c r="BX298" i="3"/>
  <c r="BX306" i="3" s="1"/>
  <c r="BA251" i="3"/>
  <c r="BB21" i="3"/>
  <c r="AZ253" i="3"/>
  <c r="CA295" i="3" s="1"/>
  <c r="BA260" i="3"/>
  <c r="BB229" i="3"/>
  <c r="BK231" i="3"/>
  <c r="BJ263" i="3"/>
  <c r="AX13" i="3"/>
  <c r="AW254" i="3"/>
  <c r="BA258" i="3"/>
  <c r="BB226" i="3"/>
  <c r="BB234" i="3"/>
  <c r="BB261" i="3" s="1"/>
  <c r="CD230" i="3"/>
  <c r="BA252" i="3"/>
  <c r="BA259" i="3"/>
  <c r="BB228" i="3"/>
  <c r="BO124" i="3"/>
  <c r="CC129" i="3"/>
  <c r="CD129" i="3" s="1"/>
  <c r="BN110" i="3"/>
  <c r="BO110" i="3" s="1"/>
  <c r="BU39" i="3"/>
  <c r="BI116" i="3"/>
  <c r="BJ116" i="3" s="1"/>
  <c r="BK116" i="3" s="1"/>
  <c r="BL116" i="3" s="1"/>
  <c r="BI121" i="3"/>
  <c r="BJ121" i="3" s="1"/>
  <c r="BK121" i="3" s="1"/>
  <c r="BL121" i="3" s="1"/>
  <c r="BP175" i="3"/>
  <c r="BQ96" i="3"/>
  <c r="BU96" i="3" s="1"/>
  <c r="BX245" i="3"/>
  <c r="BC7" i="3"/>
  <c r="BD7" i="3" s="1"/>
  <c r="BI135" i="3"/>
  <c r="BJ135" i="3" s="1"/>
  <c r="BK135" i="3" s="1"/>
  <c r="BL135" i="3" s="1"/>
  <c r="AC245" i="3"/>
  <c r="BI53" i="3"/>
  <c r="BQ154" i="3"/>
  <c r="CO154" i="3" s="1"/>
  <c r="CP154" i="3" s="1"/>
  <c r="CB18" i="3" l="1"/>
  <c r="CM7" i="3"/>
  <c r="BD65" i="3"/>
  <c r="CM65" i="3"/>
  <c r="CC15" i="3"/>
  <c r="CD15" i="3" s="1"/>
  <c r="CO46" i="3"/>
  <c r="CP46" i="3" s="1"/>
  <c r="CO96" i="3"/>
  <c r="CP96" i="3" s="1"/>
  <c r="CO15" i="3"/>
  <c r="CP15" i="3" s="1"/>
  <c r="BK11" i="3"/>
  <c r="BL11" i="3" s="1"/>
  <c r="BM11" i="3" s="1"/>
  <c r="BF19" i="3"/>
  <c r="BQ155" i="3"/>
  <c r="CO155" i="3" s="1"/>
  <c r="CP155" i="3" s="1"/>
  <c r="BP110" i="3"/>
  <c r="CN110" i="3"/>
  <c r="BE7" i="3"/>
  <c r="BF7" i="3" s="1"/>
  <c r="BG7" i="3" s="1"/>
  <c r="BH7" i="3" s="1"/>
  <c r="BI7" i="3" s="1"/>
  <c r="BJ7" i="3" s="1"/>
  <c r="BK7" i="3" s="1"/>
  <c r="BL7" i="3" s="1"/>
  <c r="BM7" i="3" s="1"/>
  <c r="BP124" i="3"/>
  <c r="CN124" i="3"/>
  <c r="CN151" i="3"/>
  <c r="CN18" i="3"/>
  <c r="BO206" i="3"/>
  <c r="BU46" i="3"/>
  <c r="BK76" i="3"/>
  <c r="BQ104" i="3"/>
  <c r="BU104" i="3" s="1"/>
  <c r="BM181" i="3"/>
  <c r="CB181" i="3"/>
  <c r="CC209" i="3"/>
  <c r="CD209" i="3" s="1"/>
  <c r="BQ18" i="3"/>
  <c r="BU18" i="3" s="1"/>
  <c r="BQ175" i="3"/>
  <c r="BU175" i="3" s="1"/>
  <c r="BQ151" i="3"/>
  <c r="BU151" i="3" s="1"/>
  <c r="CB11" i="3"/>
  <c r="BQ161" i="3"/>
  <c r="CO161" i="3" s="1"/>
  <c r="CP161" i="3" s="1"/>
  <c r="BQ67" i="3"/>
  <c r="BP70" i="3"/>
  <c r="BB255" i="3"/>
  <c r="BC12" i="3"/>
  <c r="CM12" i="3" s="1"/>
  <c r="CM255" i="3" s="1"/>
  <c r="BX264" i="3"/>
  <c r="BL231" i="3"/>
  <c r="CN231" i="3" s="1"/>
  <c r="BK263" i="3"/>
  <c r="BB260" i="3"/>
  <c r="BC229" i="3"/>
  <c r="CM229" i="3" s="1"/>
  <c r="CM260" i="3" s="1"/>
  <c r="BA253" i="3"/>
  <c r="BC234" i="3"/>
  <c r="CM234" i="3" s="1"/>
  <c r="CM261" i="3" s="1"/>
  <c r="BC226" i="3"/>
  <c r="CM226" i="3" s="1"/>
  <c r="CM258" i="3" s="1"/>
  <c r="BB258" i="3"/>
  <c r="AY13" i="3"/>
  <c r="AX254" i="3"/>
  <c r="BC21" i="3"/>
  <c r="CM21" i="3" s="1"/>
  <c r="BB251" i="3"/>
  <c r="BC228" i="3"/>
  <c r="CM228" i="3" s="1"/>
  <c r="CM259" i="3" s="1"/>
  <c r="BB259" i="3"/>
  <c r="BE192" i="3"/>
  <c r="BB252" i="3"/>
  <c r="CM207" i="3"/>
  <c r="CM252" i="3" s="1"/>
  <c r="BM135" i="3"/>
  <c r="BN135" i="3" s="1"/>
  <c r="BO135" i="3" s="1"/>
  <c r="CB135" i="3"/>
  <c r="BM121" i="3"/>
  <c r="BN121" i="3" s="1"/>
  <c r="BO121" i="3" s="1"/>
  <c r="CB121" i="3"/>
  <c r="BU154" i="3"/>
  <c r="CC154" i="3"/>
  <c r="CD154" i="3" s="1"/>
  <c r="BM116" i="3"/>
  <c r="CB116" i="3"/>
  <c r="CC96" i="3"/>
  <c r="CD96" i="3" s="1"/>
  <c r="AD245" i="3"/>
  <c r="BN7" i="3"/>
  <c r="BO7" i="3" s="1"/>
  <c r="BP7" i="3" s="1"/>
  <c r="BJ53" i="3"/>
  <c r="BK53" i="3" s="1"/>
  <c r="BL53" i="3" s="1"/>
  <c r="CC18" i="3"/>
  <c r="CD18" i="3" s="1"/>
  <c r="CP231" i="3" l="1"/>
  <c r="CN263" i="3"/>
  <c r="CM251" i="3"/>
  <c r="CM267" i="3"/>
  <c r="BE65" i="3"/>
  <c r="BF65" i="3" s="1"/>
  <c r="BG65" i="3" s="1"/>
  <c r="BH65" i="3" s="1"/>
  <c r="BI65" i="3" s="1"/>
  <c r="BJ65" i="3" s="1"/>
  <c r="BK65" i="3" s="1"/>
  <c r="BL65" i="3" s="1"/>
  <c r="BM65" i="3" s="1"/>
  <c r="CB65" i="3"/>
  <c r="CC104" i="3"/>
  <c r="CD104" i="3" s="1"/>
  <c r="CB7" i="3"/>
  <c r="CC175" i="3"/>
  <c r="CD175" i="3" s="1"/>
  <c r="CC151" i="3"/>
  <c r="CD151" i="3" s="1"/>
  <c r="CO175" i="3"/>
  <c r="CP175" i="3" s="1"/>
  <c r="CO151" i="3"/>
  <c r="CP151" i="3" s="1"/>
  <c r="BU209" i="3"/>
  <c r="CO209" i="3"/>
  <c r="CP209" i="3" s="1"/>
  <c r="BP121" i="3"/>
  <c r="CN121" i="3"/>
  <c r="BQ7" i="3"/>
  <c r="BU7" i="3" s="1"/>
  <c r="BU67" i="3"/>
  <c r="CC67" i="3"/>
  <c r="CD67" i="3" s="1"/>
  <c r="CN7" i="3"/>
  <c r="BP135" i="3"/>
  <c r="CN135" i="3"/>
  <c r="BC261" i="3"/>
  <c r="BN181" i="3"/>
  <c r="BL76" i="3"/>
  <c r="CB76" i="3"/>
  <c r="BG19" i="3"/>
  <c r="BN11" i="3"/>
  <c r="BQ70" i="3"/>
  <c r="CO70" i="3" s="1"/>
  <c r="CP70" i="3" s="1"/>
  <c r="BU161" i="3"/>
  <c r="CC161" i="3"/>
  <c r="CD161" i="3" s="1"/>
  <c r="CO18" i="3"/>
  <c r="CP18" i="3" s="1"/>
  <c r="CO104" i="3"/>
  <c r="CP104" i="3" s="1"/>
  <c r="BP206" i="3"/>
  <c r="CN206" i="3"/>
  <c r="BU155" i="3"/>
  <c r="CC155" i="3"/>
  <c r="CD155" i="3" s="1"/>
  <c r="CO67" i="3"/>
  <c r="CP67" i="3" s="1"/>
  <c r="BQ124" i="3"/>
  <c r="CO124" i="3" s="1"/>
  <c r="CP124" i="3" s="1"/>
  <c r="BQ110" i="3"/>
  <c r="CO110" i="3" s="1"/>
  <c r="CP110" i="3" s="1"/>
  <c r="BC255" i="3"/>
  <c r="BD12" i="3"/>
  <c r="AZ13" i="3"/>
  <c r="CA13" i="3" s="1"/>
  <c r="CA254" i="3" s="1"/>
  <c r="AY254" i="3"/>
  <c r="BD234" i="3"/>
  <c r="BF192" i="3"/>
  <c r="BD21" i="3"/>
  <c r="BC251" i="3"/>
  <c r="BL263" i="3"/>
  <c r="BU231" i="3"/>
  <c r="CB231" i="3"/>
  <c r="CB263" i="3" s="1"/>
  <c r="BC252" i="3"/>
  <c r="BD226" i="3"/>
  <c r="BC258" i="3"/>
  <c r="BC260" i="3"/>
  <c r="BD229" i="3"/>
  <c r="BJ189" i="3"/>
  <c r="BD228" i="3"/>
  <c r="BC259" i="3"/>
  <c r="CM217" i="3"/>
  <c r="CM253" i="3" s="1"/>
  <c r="BB253" i="3"/>
  <c r="BM53" i="3"/>
  <c r="CB53" i="3"/>
  <c r="BN116" i="3"/>
  <c r="BO116" i="3" s="1"/>
  <c r="AE245" i="3"/>
  <c r="CP263" i="3" l="1"/>
  <c r="CR263" i="3"/>
  <c r="BN65" i="3"/>
  <c r="CC7" i="3"/>
  <c r="CD7" i="3" s="1"/>
  <c r="BQ206" i="3"/>
  <c r="CO206" i="3" s="1"/>
  <c r="CP206" i="3" s="1"/>
  <c r="BO11" i="3"/>
  <c r="BP11" i="3" s="1"/>
  <c r="BO181" i="3"/>
  <c r="BP116" i="3"/>
  <c r="CN116" i="3"/>
  <c r="BU110" i="3"/>
  <c r="CC110" i="3"/>
  <c r="CD110" i="3" s="1"/>
  <c r="BQ135" i="3"/>
  <c r="CO135" i="3" s="1"/>
  <c r="CP135" i="3" s="1"/>
  <c r="BD261" i="3"/>
  <c r="CC70" i="3"/>
  <c r="CD70" i="3" s="1"/>
  <c r="BU70" i="3"/>
  <c r="BH19" i="3"/>
  <c r="BM76" i="3"/>
  <c r="BQ121" i="3"/>
  <c r="CO121" i="3" s="1"/>
  <c r="CP121" i="3" s="1"/>
  <c r="BU124" i="3"/>
  <c r="CC124" i="3"/>
  <c r="CD124" i="3" s="1"/>
  <c r="CO7" i="3"/>
  <c r="CP7" i="3" s="1"/>
  <c r="BE12" i="3"/>
  <c r="BD255" i="3"/>
  <c r="BU263" i="3"/>
  <c r="CD231" i="3"/>
  <c r="CB305" i="3"/>
  <c r="CD305" i="3" s="1"/>
  <c r="BA13" i="3"/>
  <c r="AZ254" i="3"/>
  <c r="CA296" i="3" s="1"/>
  <c r="BE228" i="3"/>
  <c r="BD259" i="3"/>
  <c r="BD260" i="3"/>
  <c r="BE229" i="3"/>
  <c r="BE226" i="3"/>
  <c r="BD258" i="3"/>
  <c r="BD252" i="3"/>
  <c r="BE21" i="3"/>
  <c r="BD251" i="3"/>
  <c r="BC253" i="3"/>
  <c r="BK189" i="3"/>
  <c r="BG192" i="3"/>
  <c r="BE234" i="3"/>
  <c r="BE261" i="3" s="1"/>
  <c r="BN53" i="3"/>
  <c r="BO53" i="3" s="1"/>
  <c r="AF245" i="3"/>
  <c r="CS263" i="3" l="1"/>
  <c r="BO65" i="3"/>
  <c r="BP65" i="3" s="1"/>
  <c r="BU206" i="3"/>
  <c r="CC206" i="3"/>
  <c r="CD206" i="3" s="1"/>
  <c r="BU121" i="3"/>
  <c r="CC121" i="3"/>
  <c r="CD121" i="3" s="1"/>
  <c r="BP181" i="3"/>
  <c r="CN181" i="3"/>
  <c r="BP53" i="3"/>
  <c r="CN53" i="3"/>
  <c r="BI19" i="3"/>
  <c r="BQ116" i="3"/>
  <c r="CO116" i="3" s="1"/>
  <c r="CP116" i="3" s="1"/>
  <c r="CN11" i="3"/>
  <c r="BU135" i="3"/>
  <c r="CC135" i="3"/>
  <c r="CD135" i="3" s="1"/>
  <c r="BN76" i="3"/>
  <c r="BO76" i="3" s="1"/>
  <c r="BQ11" i="3"/>
  <c r="CC11" i="3" s="1"/>
  <c r="CD11" i="3" s="1"/>
  <c r="BF12" i="3"/>
  <c r="BE255" i="3"/>
  <c r="CD263" i="3"/>
  <c r="CF263" i="3"/>
  <c r="CF305" i="3" s="1"/>
  <c r="BF234" i="3"/>
  <c r="BF261" i="3" s="1"/>
  <c r="BF21" i="3"/>
  <c r="BE251" i="3"/>
  <c r="BF226" i="3"/>
  <c r="BE258" i="3"/>
  <c r="BF228" i="3"/>
  <c r="BE259" i="3"/>
  <c r="BH192" i="3"/>
  <c r="BL189" i="3"/>
  <c r="BE260" i="3"/>
  <c r="BF229" i="3"/>
  <c r="BD253" i="3"/>
  <c r="BE252" i="3"/>
  <c r="BA254" i="3"/>
  <c r="BB13" i="3"/>
  <c r="AG245" i="3"/>
  <c r="BQ65" i="3" l="1"/>
  <c r="BU65" i="3" s="1"/>
  <c r="CW263" i="3"/>
  <c r="CN65" i="3"/>
  <c r="CO11" i="3"/>
  <c r="BU11" i="3"/>
  <c r="BJ19" i="3"/>
  <c r="BQ181" i="3"/>
  <c r="CC181" i="3" s="1"/>
  <c r="CD181" i="3" s="1"/>
  <c r="CP11" i="3"/>
  <c r="BU116" i="3"/>
  <c r="CC116" i="3"/>
  <c r="CD116" i="3" s="1"/>
  <c r="BP76" i="3"/>
  <c r="CN76" i="3"/>
  <c r="BQ53" i="3"/>
  <c r="CG263" i="3"/>
  <c r="CG305" i="3" s="1"/>
  <c r="BG12" i="3"/>
  <c r="BF255" i="3"/>
  <c r="BC13" i="3"/>
  <c r="CM13" i="3" s="1"/>
  <c r="CM254" i="3" s="1"/>
  <c r="BB254" i="3"/>
  <c r="BF260" i="3"/>
  <c r="BG229" i="3"/>
  <c r="BG228" i="3"/>
  <c r="BF259" i="3"/>
  <c r="BG21" i="3"/>
  <c r="BF251" i="3"/>
  <c r="BE253" i="3"/>
  <c r="BI192" i="3"/>
  <c r="BF252" i="3"/>
  <c r="BM189" i="3"/>
  <c r="CB189" i="3"/>
  <c r="BG226" i="3"/>
  <c r="BF258" i="3"/>
  <c r="BG234" i="3"/>
  <c r="BG261" i="3" s="1"/>
  <c r="AH245" i="3"/>
  <c r="CC65" i="3" l="1"/>
  <c r="CD65" i="3" s="1"/>
  <c r="CO65" i="3"/>
  <c r="CP65" i="3" s="1"/>
  <c r="CU263" i="3"/>
  <c r="CO181" i="3"/>
  <c r="CP181" i="3" s="1"/>
  <c r="BU181" i="3"/>
  <c r="BU53" i="3"/>
  <c r="CC53" i="3"/>
  <c r="CD53" i="3" s="1"/>
  <c r="BK19" i="3"/>
  <c r="BL19" i="3" s="1"/>
  <c r="BM19" i="3" s="1"/>
  <c r="CO53" i="3"/>
  <c r="CP53" i="3" s="1"/>
  <c r="BQ76" i="3"/>
  <c r="BH12" i="3"/>
  <c r="BG255" i="3"/>
  <c r="BG252" i="3"/>
  <c r="BH21" i="3"/>
  <c r="BG251" i="3"/>
  <c r="BH229" i="3"/>
  <c r="BG260" i="3"/>
  <c r="BN189" i="3"/>
  <c r="BH226" i="3"/>
  <c r="BG258" i="3"/>
  <c r="BF253" i="3"/>
  <c r="BH228" i="3"/>
  <c r="BG259" i="3"/>
  <c r="BH234" i="3"/>
  <c r="BH261" i="3" s="1"/>
  <c r="BJ192" i="3"/>
  <c r="BD13" i="3"/>
  <c r="BC254" i="3"/>
  <c r="AI245" i="3"/>
  <c r="BU76" i="3" l="1"/>
  <c r="CC76" i="3"/>
  <c r="CD76" i="3" s="1"/>
  <c r="CB19" i="3"/>
  <c r="CO76" i="3"/>
  <c r="CP76" i="3" s="1"/>
  <c r="BN19" i="3"/>
  <c r="BO19" i="3" s="1"/>
  <c r="BP19" i="3" s="1"/>
  <c r="BI12" i="3"/>
  <c r="BH255" i="3"/>
  <c r="BO189" i="3"/>
  <c r="CN189" i="3" s="1"/>
  <c r="BI226" i="3"/>
  <c r="BH258" i="3"/>
  <c r="BI21" i="3"/>
  <c r="BH251" i="3"/>
  <c r="BK192" i="3"/>
  <c r="BI228" i="3"/>
  <c r="BH259" i="3"/>
  <c r="BE13" i="3"/>
  <c r="BD254" i="3"/>
  <c r="BI234" i="3"/>
  <c r="BI261" i="3" s="1"/>
  <c r="BG253" i="3"/>
  <c r="BI229" i="3"/>
  <c r="BH260" i="3"/>
  <c r="BH252" i="3"/>
  <c r="AJ245" i="3"/>
  <c r="CN19" i="3" l="1"/>
  <c r="BQ19" i="3"/>
  <c r="BU19" i="3" s="1"/>
  <c r="BJ12" i="3"/>
  <c r="BI255" i="3"/>
  <c r="BJ234" i="3"/>
  <c r="BJ261" i="3" s="1"/>
  <c r="BJ226" i="3"/>
  <c r="BI258" i="3"/>
  <c r="BF13" i="3"/>
  <c r="BE254" i="3"/>
  <c r="BL192" i="3"/>
  <c r="BI252" i="3"/>
  <c r="BJ228" i="3"/>
  <c r="BI259" i="3"/>
  <c r="BJ21" i="3"/>
  <c r="BI251" i="3"/>
  <c r="BJ229" i="3"/>
  <c r="BI260" i="3"/>
  <c r="BH253" i="3"/>
  <c r="BP189" i="3"/>
  <c r="AK245" i="3"/>
  <c r="CC19" i="3" l="1"/>
  <c r="CD19" i="3" s="1"/>
  <c r="CO19" i="3"/>
  <c r="CP19" i="3" s="1"/>
  <c r="BK12" i="3"/>
  <c r="BJ255" i="3"/>
  <c r="BM192" i="3"/>
  <c r="CB192" i="3"/>
  <c r="BK226" i="3"/>
  <c r="BJ258" i="3"/>
  <c r="BQ189" i="3"/>
  <c r="CO189" i="3" s="1"/>
  <c r="CP189" i="3" s="1"/>
  <c r="BK229" i="3"/>
  <c r="BJ260" i="3"/>
  <c r="BK228" i="3"/>
  <c r="BJ259" i="3"/>
  <c r="BI253" i="3"/>
  <c r="BK21" i="3"/>
  <c r="BJ251" i="3"/>
  <c r="BJ252" i="3"/>
  <c r="BG13" i="3"/>
  <c r="BF254" i="3"/>
  <c r="BK234" i="3"/>
  <c r="BK261" i="3" s="1"/>
  <c r="AL245" i="3"/>
  <c r="BL12" i="3" l="1"/>
  <c r="BK255" i="3"/>
  <c r="BH13" i="3"/>
  <c r="BG254" i="3"/>
  <c r="BL21" i="3"/>
  <c r="BK251" i="3"/>
  <c r="BL228" i="3"/>
  <c r="BK259" i="3"/>
  <c r="BU189" i="3"/>
  <c r="BL234" i="3"/>
  <c r="BL261" i="3" s="1"/>
  <c r="BK252" i="3"/>
  <c r="BJ253" i="3"/>
  <c r="BL229" i="3"/>
  <c r="BK260" i="3"/>
  <c r="BN192" i="3"/>
  <c r="CC189" i="3"/>
  <c r="BL226" i="3"/>
  <c r="BK258" i="3"/>
  <c r="AM245" i="3"/>
  <c r="BM12" i="3" l="1"/>
  <c r="BL255" i="3"/>
  <c r="CB12" i="3"/>
  <c r="BM229" i="3"/>
  <c r="BL260" i="3"/>
  <c r="CB229" i="3"/>
  <c r="BL252" i="3"/>
  <c r="CB207" i="3"/>
  <c r="BM21" i="3"/>
  <c r="BL251" i="3"/>
  <c r="CB21" i="3"/>
  <c r="CD189" i="3"/>
  <c r="BM226" i="3"/>
  <c r="BL258" i="3"/>
  <c r="CB226" i="3"/>
  <c r="BO192" i="3"/>
  <c r="CN192" i="3" s="1"/>
  <c r="BK253" i="3"/>
  <c r="BM234" i="3"/>
  <c r="BM261" i="3" s="1"/>
  <c r="CB234" i="3"/>
  <c r="CB261" i="3" s="1"/>
  <c r="BM228" i="3"/>
  <c r="BL259" i="3"/>
  <c r="CB228" i="3"/>
  <c r="BI13" i="3"/>
  <c r="BH254" i="3"/>
  <c r="AN245" i="3"/>
  <c r="BY5" i="3"/>
  <c r="BY256" i="3" s="1"/>
  <c r="CB255" i="3" l="1"/>
  <c r="CB297" i="3" s="1"/>
  <c r="CB260" i="3"/>
  <c r="CB302" i="3" s="1"/>
  <c r="CB258" i="3"/>
  <c r="CB300" i="3" s="1"/>
  <c r="CB251" i="3"/>
  <c r="CB293" i="3" s="1"/>
  <c r="CB259" i="3"/>
  <c r="CB301" i="3" s="1"/>
  <c r="CB252" i="3"/>
  <c r="CB294" i="3" s="1"/>
  <c r="BM255" i="3"/>
  <c r="BN12" i="3"/>
  <c r="BY298" i="3"/>
  <c r="BY306" i="3" s="1"/>
  <c r="BM252" i="3"/>
  <c r="BM259" i="3"/>
  <c r="BN228" i="3"/>
  <c r="BM251" i="3"/>
  <c r="BN21" i="3"/>
  <c r="BN234" i="3"/>
  <c r="BN261" i="3" s="1"/>
  <c r="BP192" i="3"/>
  <c r="BJ13" i="3"/>
  <c r="BI254" i="3"/>
  <c r="BL253" i="3"/>
  <c r="CB217" i="3"/>
  <c r="BM258" i="3"/>
  <c r="BN226" i="3"/>
  <c r="BM260" i="3"/>
  <c r="BN229" i="3"/>
  <c r="BY245" i="3"/>
  <c r="AO245" i="3"/>
  <c r="CB253" i="3" l="1"/>
  <c r="CB295" i="3" s="1"/>
  <c r="CB303" i="3"/>
  <c r="BN255" i="3"/>
  <c r="BO12" i="3"/>
  <c r="CN12" i="3" s="1"/>
  <c r="CN255" i="3" s="1"/>
  <c r="BY264" i="3"/>
  <c r="CD266" i="3"/>
  <c r="CE256" i="3"/>
  <c r="CV256" i="3" s="1"/>
  <c r="BO234" i="3"/>
  <c r="BK13" i="3"/>
  <c r="BJ254" i="3"/>
  <c r="BN251" i="3"/>
  <c r="BO21" i="3"/>
  <c r="CN21" i="3" s="1"/>
  <c r="CN251" i="3" s="1"/>
  <c r="BO226" i="3"/>
  <c r="CN226" i="3" s="1"/>
  <c r="CN258" i="3" s="1"/>
  <c r="BN258" i="3"/>
  <c r="BO229" i="3"/>
  <c r="CN229" i="3" s="1"/>
  <c r="CN260" i="3" s="1"/>
  <c r="BN260" i="3"/>
  <c r="BM253" i="3"/>
  <c r="BN252" i="3"/>
  <c r="CN207" i="3"/>
  <c r="CN252" i="3" s="1"/>
  <c r="BQ192" i="3"/>
  <c r="CO192" i="3" s="1"/>
  <c r="CP192" i="3" s="1"/>
  <c r="BN259" i="3"/>
  <c r="BO228" i="3"/>
  <c r="CN228" i="3" s="1"/>
  <c r="CN259" i="3" s="1"/>
  <c r="AP245" i="3"/>
  <c r="BO261" i="3" l="1"/>
  <c r="CN234" i="3"/>
  <c r="CN261" i="3" s="1"/>
  <c r="CE264" i="3"/>
  <c r="CV264" i="3" s="1"/>
  <c r="CE298" i="3"/>
  <c r="CE306" i="3" s="1"/>
  <c r="BO255" i="3"/>
  <c r="BP12" i="3"/>
  <c r="BP229" i="3"/>
  <c r="BO260" i="3"/>
  <c r="BP228" i="3"/>
  <c r="BO259" i="3"/>
  <c r="BU192" i="3"/>
  <c r="CC192" i="3"/>
  <c r="BN253" i="3"/>
  <c r="CN217" i="3"/>
  <c r="CN253" i="3" s="1"/>
  <c r="BP21" i="3"/>
  <c r="BO251" i="3"/>
  <c r="BP234" i="3"/>
  <c r="BO252" i="3"/>
  <c r="BP226" i="3"/>
  <c r="BO258" i="3"/>
  <c r="BL13" i="3"/>
  <c r="BK254" i="3"/>
  <c r="AQ245" i="3"/>
  <c r="CN267" i="3" l="1"/>
  <c r="BP261" i="3"/>
  <c r="BP255" i="3"/>
  <c r="BQ12" i="3"/>
  <c r="CC12" i="3" s="1"/>
  <c r="CC255" i="3" s="1"/>
  <c r="BQ226" i="3"/>
  <c r="CO226" i="3" s="1"/>
  <c r="BP258" i="3"/>
  <c r="BQ21" i="3"/>
  <c r="CC21" i="3" s="1"/>
  <c r="CC251" i="3" s="1"/>
  <c r="BP251" i="3"/>
  <c r="CD192" i="3"/>
  <c r="BQ228" i="3"/>
  <c r="CC228" i="3" s="1"/>
  <c r="CC259" i="3" s="1"/>
  <c r="BP259" i="3"/>
  <c r="BM13" i="3"/>
  <c r="BL254" i="3"/>
  <c r="CB13" i="3"/>
  <c r="CO207" i="3"/>
  <c r="BP252" i="3"/>
  <c r="BQ234" i="3"/>
  <c r="BQ261" i="3" s="1"/>
  <c r="BO253" i="3"/>
  <c r="BQ229" i="3"/>
  <c r="CO229" i="3" s="1"/>
  <c r="BP260" i="3"/>
  <c r="AR245" i="3"/>
  <c r="BU261" i="3" l="1"/>
  <c r="CP226" i="3"/>
  <c r="CO258" i="3"/>
  <c r="CP229" i="3"/>
  <c r="CO260" i="3"/>
  <c r="CP207" i="3"/>
  <c r="CO252" i="3"/>
  <c r="CO21" i="3"/>
  <c r="CO12" i="3"/>
  <c r="CO234" i="3"/>
  <c r="CO228" i="3"/>
  <c r="CB254" i="3"/>
  <c r="CB296" i="3" s="1"/>
  <c r="CD12" i="3"/>
  <c r="BU12" i="3"/>
  <c r="BQ255" i="3"/>
  <c r="BU255" i="3" s="1"/>
  <c r="CD228" i="3"/>
  <c r="CC301" i="3"/>
  <c r="CD301" i="3" s="1"/>
  <c r="BM254" i="3"/>
  <c r="BN13" i="3"/>
  <c r="CO217" i="3"/>
  <c r="BP253" i="3"/>
  <c r="BU207" i="3"/>
  <c r="BQ252" i="3"/>
  <c r="CC207" i="3"/>
  <c r="CC252" i="3" s="1"/>
  <c r="CD21" i="3"/>
  <c r="CC293" i="3"/>
  <c r="BQ258" i="3"/>
  <c r="BU226" i="3"/>
  <c r="CC226" i="3"/>
  <c r="CC258" i="3" s="1"/>
  <c r="BU229" i="3"/>
  <c r="BQ260" i="3"/>
  <c r="BQ259" i="3"/>
  <c r="BU228" i="3"/>
  <c r="BU234" i="3"/>
  <c r="CC234" i="3"/>
  <c r="BQ251" i="3"/>
  <c r="BU21" i="3"/>
  <c r="CC229" i="3"/>
  <c r="CC260" i="3" s="1"/>
  <c r="AS245" i="3"/>
  <c r="AT5" i="3"/>
  <c r="CP228" i="3" l="1"/>
  <c r="CO259" i="3"/>
  <c r="CP252" i="3"/>
  <c r="CR252" i="3"/>
  <c r="CR258" i="3"/>
  <c r="CP258" i="3"/>
  <c r="CP21" i="3"/>
  <c r="CO251" i="3"/>
  <c r="CP234" i="3"/>
  <c r="CO261" i="3"/>
  <c r="CP217" i="3"/>
  <c r="CO253" i="3"/>
  <c r="CP12" i="3"/>
  <c r="CO255" i="3"/>
  <c r="CR260" i="3"/>
  <c r="CP260" i="3"/>
  <c r="CC261" i="3"/>
  <c r="CD261" i="3" s="1"/>
  <c r="CD255" i="3"/>
  <c r="CC297" i="3"/>
  <c r="CD297" i="3" s="1"/>
  <c r="CD293" i="3"/>
  <c r="CF255" i="3"/>
  <c r="CF297" i="3" s="1"/>
  <c r="CD251" i="3"/>
  <c r="CF251" i="3"/>
  <c r="CF293" i="3" s="1"/>
  <c r="AT256" i="3"/>
  <c r="CD259" i="3"/>
  <c r="CF259" i="3"/>
  <c r="CF301" i="3" s="1"/>
  <c r="BU260" i="3"/>
  <c r="BU258" i="3"/>
  <c r="BU252" i="3"/>
  <c r="BU251" i="3"/>
  <c r="BU259" i="3"/>
  <c r="CD226" i="3"/>
  <c r="CC300" i="3"/>
  <c r="CD300" i="3" s="1"/>
  <c r="CD234" i="3"/>
  <c r="CD207" i="3"/>
  <c r="CC294" i="3"/>
  <c r="CD294" i="3" s="1"/>
  <c r="BQ253" i="3"/>
  <c r="BU217" i="3"/>
  <c r="CC217" i="3"/>
  <c r="CC253" i="3" s="1"/>
  <c r="BN254" i="3"/>
  <c r="BO13" i="3"/>
  <c r="CN13" i="3" s="1"/>
  <c r="CN254" i="3" s="1"/>
  <c r="CD229" i="3"/>
  <c r="CC302" i="3"/>
  <c r="CD302" i="3" s="1"/>
  <c r="AT245" i="3"/>
  <c r="AU5" i="3"/>
  <c r="AU256" i="3" s="1"/>
  <c r="CS258" i="3" l="1"/>
  <c r="CR259" i="3"/>
  <c r="CP259" i="3"/>
  <c r="CP255" i="3"/>
  <c r="CR255" i="3"/>
  <c r="CP253" i="3"/>
  <c r="CR253" i="3"/>
  <c r="CR251" i="3"/>
  <c r="CP251" i="3"/>
  <c r="CO267" i="3"/>
  <c r="CR261" i="3"/>
  <c r="CP261" i="3"/>
  <c r="CS260" i="3"/>
  <c r="CS252" i="3"/>
  <c r="CC303" i="3"/>
  <c r="CD303" i="3" s="1"/>
  <c r="CG251" i="3"/>
  <c r="CG293" i="3" s="1"/>
  <c r="CG259" i="3"/>
  <c r="CG301" i="3" s="1"/>
  <c r="CG255" i="3"/>
  <c r="CG297" i="3" s="1"/>
  <c r="CD252" i="3"/>
  <c r="CF252" i="3"/>
  <c r="CF294" i="3" s="1"/>
  <c r="CD260" i="3"/>
  <c r="CF260" i="3"/>
  <c r="CF302" i="3" s="1"/>
  <c r="CF261" i="3"/>
  <c r="CF303" i="3" s="1"/>
  <c r="CD258" i="3"/>
  <c r="CF258" i="3"/>
  <c r="CF300" i="3" s="1"/>
  <c r="BU253" i="3"/>
  <c r="AT264" i="3"/>
  <c r="BO254" i="3"/>
  <c r="BP13" i="3"/>
  <c r="AU264" i="3"/>
  <c r="CD217" i="3"/>
  <c r="CC295" i="3"/>
  <c r="CD295" i="3" s="1"/>
  <c r="AU245" i="3"/>
  <c r="AV5" i="3"/>
  <c r="CP267" i="3" l="1"/>
  <c r="CR267" i="3"/>
  <c r="CS253" i="3"/>
  <c r="CW259" i="3"/>
  <c r="CS259" i="3"/>
  <c r="CU259" i="3" s="1"/>
  <c r="CW261" i="3"/>
  <c r="CS261" i="3"/>
  <c r="CW255" i="3"/>
  <c r="CS255" i="3"/>
  <c r="CU255" i="3" s="1"/>
  <c r="CW258" i="3"/>
  <c r="CW252" i="3"/>
  <c r="CS251" i="3"/>
  <c r="CW251" i="3"/>
  <c r="CW260" i="3"/>
  <c r="CG261" i="3"/>
  <c r="CG303" i="3" s="1"/>
  <c r="CG252" i="3"/>
  <c r="CG294" i="3" s="1"/>
  <c r="CG258" i="3"/>
  <c r="CG300" i="3" s="1"/>
  <c r="CG260" i="3"/>
  <c r="CG302" i="3" s="1"/>
  <c r="CD253" i="3"/>
  <c r="CF253" i="3"/>
  <c r="CF295" i="3" s="1"/>
  <c r="AV256" i="3"/>
  <c r="BQ13" i="3"/>
  <c r="CC13" i="3" s="1"/>
  <c r="CC254" i="3" s="1"/>
  <c r="BP254" i="3"/>
  <c r="AV245" i="3"/>
  <c r="AW5" i="3"/>
  <c r="AW256" i="3" s="1"/>
  <c r="CU260" i="3" l="1"/>
  <c r="CU261" i="3"/>
  <c r="CS267" i="3"/>
  <c r="CU252" i="3"/>
  <c r="CU258" i="3"/>
  <c r="CU251" i="3"/>
  <c r="CW253" i="3"/>
  <c r="CO13" i="3"/>
  <c r="CG253" i="3"/>
  <c r="CG295" i="3" s="1"/>
  <c r="AV264" i="3"/>
  <c r="AW264" i="3"/>
  <c r="BU13" i="3"/>
  <c r="BQ254" i="3"/>
  <c r="CD13" i="3"/>
  <c r="CC296" i="3"/>
  <c r="AW245" i="3"/>
  <c r="AX5" i="3"/>
  <c r="CU253" i="3" l="1"/>
  <c r="CP13" i="3"/>
  <c r="CO254" i="3"/>
  <c r="CD296" i="3"/>
  <c r="CD254" i="3"/>
  <c r="CF254" i="3"/>
  <c r="CF296" i="3" s="1"/>
  <c r="AX256" i="3"/>
  <c r="AX264" i="3" s="1"/>
  <c r="BU254" i="3"/>
  <c r="AX245" i="3"/>
  <c r="AY5" i="3"/>
  <c r="AY256" i="3" s="1"/>
  <c r="CR254" i="3" l="1"/>
  <c r="CP254" i="3"/>
  <c r="CG254" i="3"/>
  <c r="CG296" i="3" s="1"/>
  <c r="AY264" i="3"/>
  <c r="AY245" i="3"/>
  <c r="AZ5" i="3"/>
  <c r="CW254" i="3" l="1"/>
  <c r="CS254" i="3"/>
  <c r="AZ256" i="3"/>
  <c r="CA5" i="3"/>
  <c r="AZ245" i="3"/>
  <c r="BA5" i="3"/>
  <c r="BA256" i="3" s="1"/>
  <c r="CU254" i="3" l="1"/>
  <c r="CA245" i="3"/>
  <c r="CA256" i="3"/>
  <c r="CA264" i="3" s="1"/>
  <c r="AZ264" i="3"/>
  <c r="BA264" i="3"/>
  <c r="BZ245" i="3"/>
  <c r="BA245" i="3"/>
  <c r="BB5" i="3"/>
  <c r="BB256" i="3" s="1"/>
  <c r="CA298" i="3" l="1"/>
  <c r="CA306" i="3" s="1"/>
  <c r="BB264" i="3"/>
  <c r="BB245" i="3"/>
  <c r="BC5" i="3"/>
  <c r="CM5" i="3" s="1"/>
  <c r="CM256" i="3" l="1"/>
  <c r="CM245" i="3"/>
  <c r="BC256" i="3"/>
  <c r="BC264" i="3" s="1"/>
  <c r="BC245" i="3"/>
  <c r="BD5" i="3"/>
  <c r="CM264" i="3" l="1"/>
  <c r="CM266" i="3"/>
  <c r="CM268" i="3" s="1"/>
  <c r="BD256" i="3"/>
  <c r="BD264" i="3" s="1"/>
  <c r="BD245" i="3"/>
  <c r="BE5" i="3"/>
  <c r="BE256" i="3" s="1"/>
  <c r="BE264" i="3" l="1"/>
  <c r="BE245" i="3"/>
  <c r="BF5" i="3"/>
  <c r="BF256" i="3" s="1"/>
  <c r="BF264" i="3" l="1"/>
  <c r="BF245" i="3"/>
  <c r="BG5" i="3"/>
  <c r="BG256" i="3" s="1"/>
  <c r="BG264" i="3" l="1"/>
  <c r="BG245" i="3"/>
  <c r="BH5" i="3"/>
  <c r="BH256" i="3" l="1"/>
  <c r="BH264" i="3" s="1"/>
  <c r="BH245" i="3"/>
  <c r="BI5" i="3"/>
  <c r="BI256" i="3" s="1"/>
  <c r="BI264" i="3" l="1"/>
  <c r="BI245" i="3"/>
  <c r="BJ5" i="3"/>
  <c r="BJ256" i="3" s="1"/>
  <c r="BJ264" i="3" l="1"/>
  <c r="BJ245" i="3"/>
  <c r="BK5" i="3"/>
  <c r="BK256" i="3" s="1"/>
  <c r="BK264" i="3" l="1"/>
  <c r="BK245" i="3"/>
  <c r="BL5" i="3"/>
  <c r="BL256" i="3" s="1"/>
  <c r="BL264" i="3" l="1"/>
  <c r="BL245" i="3"/>
  <c r="BM5" i="3"/>
  <c r="BM256" i="3" s="1"/>
  <c r="CB5" i="3"/>
  <c r="CB256" i="3" s="1"/>
  <c r="CB298" i="3" l="1"/>
  <c r="BM264" i="3"/>
  <c r="CB245" i="3"/>
  <c r="BM245" i="3"/>
  <c r="BN5" i="3"/>
  <c r="BN256" i="3" s="1"/>
  <c r="CB306" i="3" l="1"/>
  <c r="CB264" i="3"/>
  <c r="BN264" i="3"/>
  <c r="BN245" i="3"/>
  <c r="BO5" i="3"/>
  <c r="CN5" i="3" s="1"/>
  <c r="CN256" i="3" l="1"/>
  <c r="CN245" i="3"/>
  <c r="BO256" i="3"/>
  <c r="BO264" i="3" s="1"/>
  <c r="BO245" i="3"/>
  <c r="BP5" i="3"/>
  <c r="CN264" i="3" l="1"/>
  <c r="CN266" i="3"/>
  <c r="CN268" i="3" s="1"/>
  <c r="BP256" i="3"/>
  <c r="BP264" i="3" s="1"/>
  <c r="BP245" i="3"/>
  <c r="BQ5" i="3"/>
  <c r="BQ256" i="3" s="1"/>
  <c r="CO5" i="3" l="1"/>
  <c r="BU256" i="3"/>
  <c r="BU264" i="3" s="1"/>
  <c r="BQ264" i="3"/>
  <c r="CC5" i="3"/>
  <c r="CC256" i="3" s="1"/>
  <c r="BQ245" i="3"/>
  <c r="BU5" i="3"/>
  <c r="CP5" i="3" l="1"/>
  <c r="CP245" i="3" s="1"/>
  <c r="CO256" i="3"/>
  <c r="CO245" i="3"/>
  <c r="CD5" i="3"/>
  <c r="BU245" i="3"/>
  <c r="CC245" i="3"/>
  <c r="CO264" i="3" l="1"/>
  <c r="CO266" i="3"/>
  <c r="CO268" i="3" s="1"/>
  <c r="CR256" i="3"/>
  <c r="CP256" i="3"/>
  <c r="CC264" i="3"/>
  <c r="CC298" i="3"/>
  <c r="CD256" i="3"/>
  <c r="CD264" i="3" s="1"/>
  <c r="CF256" i="3"/>
  <c r="CF298" i="3" s="1"/>
  <c r="CF306" i="3" s="1"/>
  <c r="CD245" i="3"/>
  <c r="CD246" i="3" s="1"/>
  <c r="CP264" i="3" l="1"/>
  <c r="CP265" i="3" s="1"/>
  <c r="CP266" i="3"/>
  <c r="CP268" i="3" s="1"/>
  <c r="CW256" i="3"/>
  <c r="CS256" i="3"/>
  <c r="CR264" i="3"/>
  <c r="CR266" i="3"/>
  <c r="CR268" i="3" s="1"/>
  <c r="CC306" i="3"/>
  <c r="CD298" i="3"/>
  <c r="CD306" i="3" s="1"/>
  <c r="CF264" i="3"/>
  <c r="CG256" i="3"/>
  <c r="CU256" i="3" l="1"/>
  <c r="CS266" i="3"/>
  <c r="CS268" i="3" s="1"/>
  <c r="CS264" i="3"/>
  <c r="CW264" i="3"/>
  <c r="CG264" i="3"/>
  <c r="CG265" i="3" s="1"/>
  <c r="CG298" i="3"/>
  <c r="CG306" i="3" s="1"/>
  <c r="CU264" i="3" l="1"/>
  <c r="CT26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tc={0874D2CC-F94F-48B4-A3D2-508FAE4A674F}</author>
    <author>tc={66EB4596-23A6-4E51-A756-7F8509390C65}</author>
    <author>tc={A3318D0C-BD9B-4CE0-ACB5-7317B7CAF40C}</author>
    <author>tc={0540D809-FC2D-4821-B1E7-91D4EFA85916}</author>
    <author>tc={2EAA9B56-031A-4273-BE97-87C09FF6C541}</author>
    <author>tc={D232A78D-58BF-4769-8F83-13A44A57F605}</author>
    <author>tc={A9A9A06D-61D8-41F4-99BD-EBA044C859A3}</author>
    <author>tc={DAB59573-B540-457F-9DEF-E67ECC8580E7}</author>
    <author>tc={2B601500-1137-49AA-9639-7A7AFBE5E791}</author>
    <author>tc={8DABCD23-E5E0-49C1-A5FE-FA0DE684C5AE}</author>
    <author>tc={3F9939B1-22F3-4159-8AA5-F6AC46A8DAB1}</author>
    <author>tc={73A36A41-DE5D-43E2-9D1C-9CC8EABEA6A5}</author>
    <author>tc={25543DC2-674A-40C0-B5BC-80987CB62A27}</author>
    <author>tc={585665F0-ED38-444B-88B2-B1BDBED5104D}</author>
    <author>tc={39B6DCF1-E3CA-4CD6-9A1E-376D1D35D42A}</author>
    <author>tc={D7CFB1A4-091C-4ED2-BAB7-E91691E4BF26}</author>
    <author>tc={223B4588-5E13-430F-8E28-EB2DD2E47959}</author>
    <author>tc={66C4498C-6EF6-4FE8-ADDC-650363F13020}</author>
    <author>tc={94D5041A-2E8A-46DC-AB61-01F0EF18EB5D}</author>
    <author>tc={9B716FE5-4AF3-4B1E-9621-B188220A65AD}</author>
    <author>tc={D9833E89-CCF8-4766-9C1C-584BA7519654}</author>
    <author>tc={3B59A0E0-41A7-4D42-BAA0-FB322A931D8E}</author>
    <author>tc={529F4D8A-38EC-433A-ADD8-0FE0AEED5889}</author>
    <author>tc={2A3764B4-A0BE-443D-955D-1B5BFC5B6E40}</author>
    <author>tc={C52EFB49-B47D-4FEE-8FD8-AB24376B26EF}</author>
    <author>tc={D1FE7B80-2FEB-498B-81C1-D4D716080B9F}</author>
    <author>tc={DC94D135-5A39-499E-8DC1-A2C125547688}</author>
    <author>tc={83082422-6751-434B-B07C-BA92BB4F06DD}</author>
    <author>tc={9FBFCA22-6C40-4B7E-A476-9CBB26D61B9D}</author>
    <author>tc={CE955E52-4457-4DC5-8A2C-DBB9F6B3E69B}</author>
    <author>tc={4C4570D6-B9C1-4150-8C52-5F49F8063074}</author>
    <author>tc={162BD669-1322-4BB5-9821-43A5A04611C9}</author>
    <author>tc={F4352E5C-91B0-424A-8CEF-8C6BEE2DD0BA}</author>
    <author>tc={1FCF26D8-7BEB-4FEF-96B9-4AEA5EC10CA3}</author>
    <author>tc={D8BAB2DF-0F65-41C7-A1E3-3017E93D7183}</author>
    <author>tc={815B8176-8E45-420B-9196-EBB3D116F1FD}</author>
    <author>tc={8B57DD5F-B577-4802-83F5-C2536A2DB754}</author>
    <author>tc={63F04A15-74B9-4AB3-84A3-47370C18EDDB}</author>
    <author>tc={4D3EC8CD-026A-4847-99F8-C102446896B8}</author>
    <author>tc={F5F7E5E0-7EBA-4E5A-988B-CA9DC9BD3855}</author>
    <author>tc={0E463767-F14F-4A90-92ED-708A60C2258C}</author>
    <author>tc={F0D68E1D-E206-4C4F-98FF-EE59B42B69B8}</author>
    <author>tc={570AE6CB-C4DA-4E42-BFCD-036A8B0FF17E}</author>
    <author>tc={0550ADE7-78F8-4BB3-B9BB-CC254440FE92}</author>
    <author>tc={ABF27C4E-7884-426E-9073-0F10C8A17A2C}</author>
    <author>tc={BD58D1C6-000A-4537-8282-63CDA9DACE5A}</author>
    <author>tc={A039C4A7-64D2-47A2-9E3A-A742E21071C8}</author>
    <author>tc={77A9165D-38FF-46FF-B833-B17E653E7BA2}</author>
    <author>tc={76A1516E-ADAD-4B73-9627-4AE8C757145D}</author>
    <author>tc={2272C842-D569-4F14-B137-76E205BE48EF}</author>
    <author>tc={67951A67-8CFF-4B0F-B8A2-6AAB29CB2628}</author>
    <author>tc={0018493C-ED76-4D4C-8B9E-4BFBC2781920}</author>
    <author>tc={046699DD-C514-4BBB-B42F-5DCE1F5BAB28}</author>
    <author>tc={071EFD1D-2C7C-4B2D-9CD7-D739D7711B33}</author>
    <author>tc={2E62FAE5-3BAB-41F0-81D7-FF22DBE03573}</author>
    <author>tc={71E1D14F-73AF-4C8A-A06B-01B741857437}</author>
    <author>tc={9A8612CD-E952-45AE-B75A-243D0BEF459F}</author>
    <author>tc={BE0D7572-3EE4-41DC-AAE4-9F8D9BDA431B}</author>
    <author>tc={D03FAE54-298D-4C7F-9AF1-3FA50FA43037}</author>
    <author>tc={00E4C174-9CAC-4E42-97A4-240120348F80}</author>
    <author>tc={1C3CFACC-5B2D-4E17-B27F-E33EE480922B}</author>
    <author>tc={67BC2FDB-CAE6-4473-8696-3D7870A07427}</author>
    <author>tc={0F08A281-8E14-45C7-826C-2DFCAF79C675}</author>
    <author>tc={72CE9E2B-1487-4973-8F84-EC2FF0533AB1}</author>
    <author>tc={3D1E405C-16ED-4AFD-A379-429B030D4915}</author>
    <author>tc={ABC7F93A-E86F-43BC-8FF3-6ED5AE169882}</author>
    <author>tc={FFD3ADC8-6C30-4326-BA6C-2D4E9168B1F2}</author>
    <author>tc={BFCA8B9C-2644-43D8-94B0-43B7FFA57092}</author>
    <author>tc={D79B0FC7-E174-4AD7-909B-AB1CD75FCB3A}</author>
    <author>tc={2C60023D-1021-434E-B3CE-F289173D7F85}</author>
    <author>tc={ACA6BC5D-1D32-4411-BB59-92B4712B24D1}</author>
    <author>tc={C7C6F505-AEC6-4165-85FE-E436A957E03A}</author>
    <author>tc={5E0DA022-84F7-42D5-B2CA-098C969E7C33}</author>
    <author>tc={61958780-D77B-4BF9-9086-37E423BB554F}</author>
    <author>tc={8335C0AD-F694-47A1-BC25-D3E736C06A6C}</author>
    <author>tc={5ADEBDCC-84AF-4068-89BA-DE242D3AAE2A}</author>
    <author>tc={35EAA767-9123-4DDA-B636-68AF9B63D0AE}</author>
    <author>tc={18A3D3C5-AEE1-4025-B1B3-123C881CAB39}</author>
    <author>tc={368B43A2-28A6-44D6-AEA9-1F4008DA081F}</author>
    <author>tc={81FEB0DF-BAEC-4C27-BA8F-F31A93A8FC3C}</author>
    <author>tc={705A0AA0-179F-4B45-8816-7A02B22155BB}</author>
    <author>tc={60D408C5-1794-4236-844F-FF176900D9B1}</author>
    <author>tc={5DA87087-1E38-4411-BBFD-6BCFC035960E}</author>
    <author>tc={9616F5E1-6447-4ADF-A922-FEAADF879291}</author>
    <author>tc={300996D1-8E2C-44C3-BD6D-9994EE997A44}</author>
    <author>tc={56B854A8-8EF9-4EEF-9D93-5A28E4C5FD44}</author>
    <author>tc={27764724-54A1-4A95-80AF-BDA1D31F95A9}</author>
    <author>tc={00701B19-0CB0-4F7A-93A9-92FF0410AD35}</author>
    <author>tc={A4A77D95-F32B-480A-92C9-9E2483609A4B}</author>
    <author>tc={37C7A4B3-0B81-424F-84CC-E3D5688B07A8}</author>
    <author>tc={5D7FB425-12B9-4077-8111-4722EAFA27BF}</author>
    <author>tc={9DF01F4D-1164-44C7-B5F4-6560C090577E}</author>
    <author>tc={96F369E2-33F3-4D19-A48C-998B5AAD9195}</author>
    <author>tc={A8CF237D-2E25-4091-98EC-EC665E7E0083}</author>
    <author>tc={9732DF03-6C2B-43B1-AA97-E9F8C521E1AC}</author>
    <author>tc={C4D660AE-7277-4BAF-A366-1615A8632AD7}</author>
    <author>tc={E35E01CC-629B-41B6-871E-657AA11F0321}</author>
    <author>tc={729C146B-E5F4-477A-962B-C7F6F0333F26}</author>
    <author>tc={DC95520E-916F-4D6A-B329-2D254C0B01F1}</author>
    <author>tc={4B95A4DA-84B9-4C5D-9235-0115EF00CA01}</author>
    <author>tc={C673B44C-A9A0-46E1-96B2-C7E25CFB4ABD}</author>
    <author>tc={1783B489-449F-4072-AE00-0FFDEFA78574}</author>
    <author>tc={DE5336AF-1E98-413D-AFB8-602D6A2A080C}</author>
    <author>tc={46115A28-BB94-4774-836F-374E8E5EB38E}</author>
    <author>tc={859FBD07-D189-4F4D-883E-89D81862411B}</author>
    <author>tc={36934021-330A-456C-B66B-CADCA8D89AA9}</author>
    <author>tc={537FB463-7D81-4BFD-9BE7-C54E6C5F043E}</author>
    <author>tc={ECECC91F-2D69-4321-B291-E53FA7FC6F1C}</author>
    <author>tc={985BE94B-74FC-44EB-9796-977733AAF563}</author>
    <author>tc={87B56773-001F-4B8B-8C3A-2B480B4B4A57}</author>
    <author>tc={9851F71D-57BA-43F3-AA9A-C923A5D991F8}</author>
    <author>tc={C9CBF4D5-1BAA-44DF-AFE8-B32608AC52D5}</author>
    <author>tc={ED9E2D20-F403-4668-996E-F0C32A13FFA1}</author>
    <author>tc={8F2F33F4-B0C0-4E38-A72E-22AE00DF8CB9}</author>
    <author>tc={1F8FD0D9-5BAF-4025-A1BB-AD56F0BA09EE}</author>
    <author>tc={B5216E47-087E-4D1B-8E8E-E59D00F9BB43}</author>
    <author>tc={3B90608B-0472-4185-9F2D-70BC5988224B}</author>
    <author>tc={0870DF09-0383-4655-8D53-2213CE97D8B5}</author>
    <author>tc={14AE69E9-FF23-4D80-B468-BC9629B6AEA7}</author>
    <author>tc={4372FC85-4CE0-453F-BE39-F41F77E953F0}</author>
    <author>tc={99DEEE2D-B01F-4450-BEF2-F33C363ACC86}</author>
    <author>tc={6AD79B14-2C0F-4F70-850B-5EADF5005180}</author>
    <author>tc={AC34C01D-4BEA-4ABC-988E-AF67CB04B6EC}</author>
    <author>tc={33C4436C-D40B-4257-8673-5E32D170F478}</author>
    <author>tc={A10B72FB-3250-4847-A8DB-D451BF02C171}</author>
    <author>tc={47648119-1A04-4EBD-9034-1660C447E25D}</author>
    <author>tc={6DAB7247-347F-4F79-9A35-FC6F16E474F3}</author>
    <author>tc={AA18406C-C3B7-46A8-8FB9-B36C6C20FFE6}</author>
    <author>tc={FB5B52E9-65F9-4929-93D2-1351FEB69B57}</author>
    <author>tc={EE944E81-6BDD-4E3B-8155-716140A52E35}</author>
    <author>tc={41B4E96A-2927-433A-8851-259296C95D46}</author>
    <author>tc={0AE9971D-71BC-4454-BFD5-5CAEAA75F37F}</author>
    <author>tc={C9F6E923-EB0A-4E4D-9EA6-FDAA2F9EF350}</author>
    <author>tc={44CBF93E-6D74-4B0C-87AA-897FFD864E2D}</author>
    <author>tc={2DF2663B-834E-4571-ABAA-C28B9825D72E}</author>
    <author>tc={331B3099-19C8-4343-8352-6F0D19B701C1}</author>
    <author>tc={0BEBD1AB-1365-44D1-BC09-781E67FD166C}</author>
    <author>tc={52C578A6-99D4-4235-8211-7E015005BFB2}</author>
    <author>tc={4F249955-CA63-445C-8164-2DA3AE44358F}</author>
    <author>tc={37AF4192-1658-47FF-9AC5-971A2A93E260}</author>
    <author>tc={F59CC17B-2980-4A8D-910E-1D96FA51406B}</author>
    <author>tc={E102CF8B-E512-42A5-A47A-8DE55CAF9AA9}</author>
    <author>tc={6BC5ABC4-33EA-4107-8387-296597014858}</author>
    <author>tc={00D4E806-7625-48BD-B16C-A3A1525AC487}</author>
    <author>tc={F96FD7B0-DD25-42BE-A682-9995196AD75F}</author>
    <author>tc={602EE34C-BFCA-4211-8705-726BEE0BF87E}</author>
    <author>tc={5E8BCB69-5F7C-40A1-8DF6-5D71118AD0F8}</author>
    <author>tc={E10581E6-867F-4D25-957A-18B8A0345D1E}</author>
    <author>tc={DBA4ED8E-FC08-4E6F-98A5-24CFA9FB1C46}</author>
    <author>tc={863887D3-2603-4FF2-B386-305424236297}</author>
    <author>tc={918178AB-8BA3-40F0-865B-0567AFE3D590}</author>
    <author>tc={9AB80B9C-5544-4ED3-8A27-4F3D1EC05385}</author>
    <author>tc={92B91E19-8FB3-41BC-8607-62C0602A148F}</author>
    <author>tc={F67526EE-621A-4711-9B61-A1642D1E416F}</author>
    <author>tc={1CA41650-1073-4176-80DA-7A2C9B38A83C}</author>
    <author>tc={C90A5FFB-3335-4BF7-AF2F-6A4BCF897CC9}</author>
    <author>tc={1D699706-5835-4B8B-852B-FD8452337D47}</author>
    <author>tc={CBFA0D7A-08FB-45DC-9FA9-B3F42FF98453}</author>
    <author>tc={91E6833B-AD3F-4A19-86EC-873EADD074BA}</author>
  </authors>
  <commentList>
    <comment ref="AQ9" authorId="0" shapeId="0" xr:uid="{0874D2CC-F94F-48B4-A3D2-508FAE4A674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" authorId="1" shapeId="0" xr:uid="{66EB4596-23A6-4E51-A756-7F8509390C6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21" authorId="2" shapeId="0" xr:uid="{A3318D0C-BD9B-4CE0-ACB5-7317B7CAF40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22" authorId="3" shapeId="0" xr:uid="{0540D809-FC2D-4821-B1E7-91D4EFA85916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26" authorId="4" shapeId="0" xr:uid="{2EAA9B56-031A-4273-BE97-87C09FF6C54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36" authorId="5" shapeId="0" xr:uid="{D232A78D-58BF-4769-8F83-13A44A57F60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37" authorId="6" shapeId="0" xr:uid="{A9A9A06D-61D8-41F4-99BD-EBA044C859A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39" authorId="7" shapeId="0" xr:uid="{DAB59573-B540-457F-9DEF-E67ECC8580E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0" authorId="8" shapeId="0" xr:uid="{2B601500-1137-49AA-9639-7A7AFBE5E79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1" authorId="9" shapeId="0" xr:uid="{8DABCD23-E5E0-49C1-A5FE-FA0DE684C5A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2" authorId="10" shapeId="0" xr:uid="{3F9939B1-22F3-4159-8AA5-F6AC46A8DAB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3" authorId="11" shapeId="0" xr:uid="{73A36A41-DE5D-43E2-9D1C-9CC8EABEA6A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4" authorId="12" shapeId="0" xr:uid="{25543DC2-674A-40C0-B5BC-80987CB62A2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5" authorId="13" shapeId="0" xr:uid="{585665F0-ED38-444B-88B2-B1BDBED5104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6" authorId="14" shapeId="0" xr:uid="{39B6DCF1-E3CA-4CD6-9A1E-376D1D35D42A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7" authorId="15" shapeId="0" xr:uid="{D7CFB1A4-091C-4ED2-BAB7-E91691E4BF26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8" authorId="16" shapeId="0" xr:uid="{223B4588-5E13-430F-8E28-EB2DD2E4795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9" authorId="17" shapeId="0" xr:uid="{66C4498C-6EF6-4FE8-ADDC-650363F1302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0" authorId="18" shapeId="0" xr:uid="{94D5041A-2E8A-46DC-AB61-01F0EF18EB5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1" authorId="19" shapeId="0" xr:uid="{9B716FE5-4AF3-4B1E-9621-B188220A65A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2" authorId="20" shapeId="0" xr:uid="{D9833E89-CCF8-4766-9C1C-584BA7519654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3" authorId="21" shapeId="0" xr:uid="{3B59A0E0-41A7-4D42-BAA0-FB322A931D8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4" authorId="22" shapeId="0" xr:uid="{529F4D8A-38EC-433A-ADD8-0FE0AEED588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5" authorId="23" shapeId="0" xr:uid="{2A3764B4-A0BE-443D-955D-1B5BFC5B6E4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6" authorId="24" shapeId="0" xr:uid="{C52EFB49-B47D-4FEE-8FD8-AB24376B26E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7" authorId="25" shapeId="0" xr:uid="{D1FE7B80-2FEB-498B-81C1-D4D716080B9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8" authorId="26" shapeId="0" xr:uid="{DC94D135-5A39-499E-8DC1-A2C12554768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9" authorId="27" shapeId="0" xr:uid="{83082422-6751-434B-B07C-BA92BB4F06D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0" authorId="28" shapeId="0" xr:uid="{9FBFCA22-6C40-4B7E-A476-9CBB26D61B9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1" authorId="29" shapeId="0" xr:uid="{CE955E52-4457-4DC5-8A2C-DBB9F6B3E69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2" authorId="30" shapeId="0" xr:uid="{4C4570D6-B9C1-4150-8C52-5F49F8063074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3" authorId="31" shapeId="0" xr:uid="{162BD669-1322-4BB5-9821-43A5A04611C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4" authorId="32" shapeId="0" xr:uid="{F4352E5C-91B0-424A-8CEF-8C6BEE2DD0BA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5" authorId="33" shapeId="0" xr:uid="{1FCF26D8-7BEB-4FEF-96B9-4AEA5EC10CA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6" authorId="34" shapeId="0" xr:uid="{D8BAB2DF-0F65-41C7-A1E3-3017E93D718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7" authorId="35" shapeId="0" xr:uid="{815B8176-8E45-420B-9196-EBB3D116F1F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8" authorId="36" shapeId="0" xr:uid="{8B57DD5F-B577-4802-83F5-C2536A2DB754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9" authorId="37" shapeId="0" xr:uid="{63F04A15-74B9-4AB3-84A3-47370C18EDD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0" authorId="38" shapeId="0" xr:uid="{4D3EC8CD-026A-4847-99F8-C102446896B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1" authorId="39" shapeId="0" xr:uid="{F5F7E5E0-7EBA-4E5A-988B-CA9DC9BD385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2" authorId="40" shapeId="0" xr:uid="{0E463767-F14F-4A90-92ED-708A60C2258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3" authorId="41" shapeId="0" xr:uid="{F0D68E1D-E206-4C4F-98FF-EE59B42B69B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4" authorId="42" shapeId="0" xr:uid="{570AE6CB-C4DA-4E42-BFCD-036A8B0FF17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5" authorId="43" shapeId="0" xr:uid="{0550ADE7-78F8-4BB3-B9BB-CC254440FE92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6" authorId="44" shapeId="0" xr:uid="{ABF27C4E-7884-426E-9073-0F10C8A17A2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7" authorId="45" shapeId="0" xr:uid="{BD58D1C6-000A-4537-8282-63CDA9DACE5A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8" authorId="46" shapeId="0" xr:uid="{A039C4A7-64D2-47A2-9E3A-A742E21071C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9" authorId="47" shapeId="0" xr:uid="{77A9165D-38FF-46FF-B833-B17E653E7BA2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0" authorId="48" shapeId="0" xr:uid="{76A1516E-ADAD-4B73-9627-4AE8C757145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1" authorId="49" shapeId="0" xr:uid="{2272C842-D569-4F14-B137-76E205BE48E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2" authorId="50" shapeId="0" xr:uid="{67951A67-8CFF-4B0F-B8A2-6AAB29CB262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3" authorId="51" shapeId="0" xr:uid="{0018493C-ED76-4D4C-8B9E-4BFBC278192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4" authorId="52" shapeId="0" xr:uid="{046699DD-C514-4BBB-B42F-5DCE1F5BAB2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5" authorId="53" shapeId="0" xr:uid="{071EFD1D-2C7C-4B2D-9CD7-D739D7711B3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6" authorId="54" shapeId="0" xr:uid="{2E62FAE5-3BAB-41F0-81D7-FF22DBE0357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7" authorId="55" shapeId="0" xr:uid="{71E1D14F-73AF-4C8A-A06B-01B74185743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8" authorId="56" shapeId="0" xr:uid="{9A8612CD-E952-45AE-B75A-243D0BEF459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9" authorId="57" shapeId="0" xr:uid="{BE0D7572-3EE4-41DC-AAE4-9F8D9BDA431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0" authorId="58" shapeId="0" xr:uid="{D03FAE54-298D-4C7F-9AF1-3FA50FA4303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1" authorId="59" shapeId="0" xr:uid="{00E4C174-9CAC-4E42-97A4-240120348F8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2" authorId="60" shapeId="0" xr:uid="{1C3CFACC-5B2D-4E17-B27F-E33EE480922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3" authorId="61" shapeId="0" xr:uid="{67BC2FDB-CAE6-4473-8696-3D7870A0742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4" authorId="62" shapeId="0" xr:uid="{0F08A281-8E14-45C7-826C-2DFCAF79C67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5" authorId="63" shapeId="0" xr:uid="{72CE9E2B-1487-4973-8F84-EC2FF0533AB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6" authorId="64" shapeId="0" xr:uid="{3D1E405C-16ED-4AFD-A379-429B030D491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7" authorId="65" shapeId="0" xr:uid="{ABC7F93A-E86F-43BC-8FF3-6ED5AE169882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8" authorId="66" shapeId="0" xr:uid="{FFD3ADC8-6C30-4326-BA6C-2D4E9168B1F2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9" authorId="67" shapeId="0" xr:uid="{BFCA8B9C-2644-43D8-94B0-43B7FFA57092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0" authorId="68" shapeId="0" xr:uid="{D79B0FC7-E174-4AD7-909B-AB1CD75FCB3A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1" authorId="69" shapeId="0" xr:uid="{2C60023D-1021-434E-B3CE-F289173D7F8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2" authorId="70" shapeId="0" xr:uid="{ACA6BC5D-1D32-4411-BB59-92B4712B24D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3" authorId="71" shapeId="0" xr:uid="{C7C6F505-AEC6-4165-85FE-E436A957E03A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4" authorId="72" shapeId="0" xr:uid="{5E0DA022-84F7-42D5-B2CA-098C969E7C3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5" authorId="73" shapeId="0" xr:uid="{61958780-D77B-4BF9-9086-37E423BB554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6" authorId="74" shapeId="0" xr:uid="{8335C0AD-F694-47A1-BC25-D3E736C06A6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7" authorId="75" shapeId="0" xr:uid="{5ADEBDCC-84AF-4068-89BA-DE242D3AAE2A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8" authorId="76" shapeId="0" xr:uid="{35EAA767-9123-4DDA-B636-68AF9B63D0A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9" authorId="77" shapeId="0" xr:uid="{18A3D3C5-AEE1-4025-B1B3-123C881CAB3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0" authorId="78" shapeId="0" xr:uid="{368B43A2-28A6-44D6-AEA9-1F4008DA081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1" authorId="79" shapeId="0" xr:uid="{81FEB0DF-BAEC-4C27-BA8F-F31A93A8FC3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2" authorId="80" shapeId="0" xr:uid="{705A0AA0-179F-4B45-8816-7A02B22155B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3" authorId="81" shapeId="0" xr:uid="{60D408C5-1794-4236-844F-FF176900D9B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4" authorId="82" shapeId="0" xr:uid="{5DA87087-1E38-4411-BBFD-6BCFC035960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5" authorId="83" shapeId="0" xr:uid="{9616F5E1-6447-4ADF-A922-FEAADF87929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6" authorId="84" shapeId="0" xr:uid="{300996D1-8E2C-44C3-BD6D-9994EE997A44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7" authorId="85" shapeId="0" xr:uid="{56B854A8-8EF9-4EEF-9D93-5A28E4C5FD44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8" authorId="86" shapeId="0" xr:uid="{27764724-54A1-4A95-80AF-BDA1D31F95A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9" authorId="87" shapeId="0" xr:uid="{00701B19-0CB0-4F7A-93A9-92FF0410AD3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0" authorId="88" shapeId="0" xr:uid="{A4A77D95-F32B-480A-92C9-9E2483609A4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1" authorId="89" shapeId="0" xr:uid="{37C7A4B3-0B81-424F-84CC-E3D5688B07A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2" authorId="90" shapeId="0" xr:uid="{5D7FB425-12B9-4077-8111-4722EAFA27B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3" authorId="91" shapeId="0" xr:uid="{9DF01F4D-1164-44C7-B5F4-6560C090577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4" authorId="92" shapeId="0" xr:uid="{96F369E2-33F3-4D19-A48C-998B5AAD919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5" authorId="93" shapeId="0" xr:uid="{A8CF237D-2E25-4091-98EC-EC665E7E008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6" authorId="94" shapeId="0" xr:uid="{9732DF03-6C2B-43B1-AA97-E9F8C521E1A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7" authorId="95" shapeId="0" xr:uid="{C4D660AE-7277-4BAF-A366-1615A8632AD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8" authorId="96" shapeId="0" xr:uid="{E35E01CC-629B-41B6-871E-657AA11F032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9" authorId="97" shapeId="0" xr:uid="{729C146B-E5F4-477A-962B-C7F6F0333F26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0" authorId="98" shapeId="0" xr:uid="{DC95520E-916F-4D6A-B329-2D254C0B01F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1" authorId="99" shapeId="0" xr:uid="{4B95A4DA-84B9-4C5D-9235-0115EF00CA0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2" authorId="100" shapeId="0" xr:uid="{C673B44C-A9A0-46E1-96B2-C7E25CFB4AB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3" authorId="101" shapeId="0" xr:uid="{1783B489-449F-4072-AE00-0FFDEFA78574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4" authorId="102" shapeId="0" xr:uid="{DE5336AF-1E98-413D-AFB8-602D6A2A080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5" authorId="103" shapeId="0" xr:uid="{46115A28-BB94-4774-836F-374E8E5EB38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6" authorId="104" shapeId="0" xr:uid="{859FBD07-D189-4F4D-883E-89D81862411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7" authorId="105" shapeId="0" xr:uid="{36934021-330A-456C-B66B-CADCA8D89AA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8" authorId="106" shapeId="0" xr:uid="{537FB463-7D81-4BFD-9BE7-C54E6C5F043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9" authorId="107" shapeId="0" xr:uid="{ECECC91F-2D69-4321-B291-E53FA7FC6F1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0" authorId="108" shapeId="0" xr:uid="{985BE94B-74FC-44EB-9796-977733AAF56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1" authorId="109" shapeId="0" xr:uid="{87B56773-001F-4B8B-8C3A-2B480B4B4A5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2" authorId="110" shapeId="0" xr:uid="{9851F71D-57BA-43F3-AA9A-C923A5D991F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3" authorId="111" shapeId="0" xr:uid="{C9CBF4D5-1BAA-44DF-AFE8-B32608AC52D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4" authorId="112" shapeId="0" xr:uid="{ED9E2D20-F403-4668-996E-F0C32A13FFA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5" authorId="113" shapeId="0" xr:uid="{8F2F33F4-B0C0-4E38-A72E-22AE00DF8CB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6" authorId="114" shapeId="0" xr:uid="{1F8FD0D9-5BAF-4025-A1BB-AD56F0BA09E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7" authorId="115" shapeId="0" xr:uid="{B5216E47-087E-4D1B-8E8E-E59D00F9BB4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8" authorId="116" shapeId="0" xr:uid="{3B90608B-0472-4185-9F2D-70BC5988224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9" authorId="117" shapeId="0" xr:uid="{0870DF09-0383-4655-8D53-2213CE97D8B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0" authorId="118" shapeId="0" xr:uid="{14AE69E9-FF23-4D80-B468-BC9629B6AEA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1" authorId="119" shapeId="0" xr:uid="{4372FC85-4CE0-453F-BE39-F41F77E953F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2" authorId="120" shapeId="0" xr:uid="{99DEEE2D-B01F-4450-BEF2-F33C363ACC86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3" authorId="121" shapeId="0" xr:uid="{6AD79B14-2C0F-4F70-850B-5EADF500518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4" authorId="122" shapeId="0" xr:uid="{AC34C01D-4BEA-4ABC-988E-AF67CB04B6E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5" authorId="123" shapeId="0" xr:uid="{33C4436C-D40B-4257-8673-5E32D170F47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6" authorId="124" shapeId="0" xr:uid="{A10B72FB-3250-4847-A8DB-D451BF02C17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7" authorId="125" shapeId="0" xr:uid="{47648119-1A04-4EBD-9034-1660C447E25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8" authorId="126" shapeId="0" xr:uid="{6DAB7247-347F-4F79-9A35-FC6F16E474F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9" authorId="127" shapeId="0" xr:uid="{AA18406C-C3B7-46A8-8FB9-B36C6C20FFE6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0" authorId="128" shapeId="0" xr:uid="{FB5B52E9-65F9-4929-93D2-1351FEB69B5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1" authorId="129" shapeId="0" xr:uid="{EE944E81-6BDD-4E3B-8155-716140A52E3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2" authorId="130" shapeId="0" xr:uid="{41B4E96A-2927-433A-8851-259296C95D46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3" authorId="131" shapeId="0" xr:uid="{0AE9971D-71BC-4454-BFD5-5CAEAA75F37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4" authorId="132" shapeId="0" xr:uid="{C9F6E923-EB0A-4E4D-9EA6-FDAA2F9EF35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5" authorId="133" shapeId="0" xr:uid="{44CBF93E-6D74-4B0C-87AA-897FFD864E2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6" authorId="134" shapeId="0" xr:uid="{2DF2663B-834E-4571-ABAA-C28B9825D72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7" authorId="135" shapeId="0" xr:uid="{331B3099-19C8-4343-8352-6F0D19B701C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8" authorId="136" shapeId="0" xr:uid="{0BEBD1AB-1365-44D1-BC09-781E67FD166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9" authorId="137" shapeId="0" xr:uid="{52C578A6-99D4-4235-8211-7E015005BFB2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0" authorId="138" shapeId="0" xr:uid="{4F249955-CA63-445C-8164-2DA3AE44358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1" authorId="139" shapeId="0" xr:uid="{37AF4192-1658-47FF-9AC5-971A2A93E26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2" authorId="140" shapeId="0" xr:uid="{F59CC17B-2980-4A8D-910E-1D96FA51406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3" authorId="141" shapeId="0" xr:uid="{E102CF8B-E512-42A5-A47A-8DE55CAF9AA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4" authorId="142" shapeId="0" xr:uid="{6BC5ABC4-33EA-4107-8387-29659701485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5" authorId="143" shapeId="0" xr:uid="{00D4E806-7625-48BD-B16C-A3A1525AC48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6" authorId="144" shapeId="0" xr:uid="{F96FD7B0-DD25-42BE-A682-9995196AD75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7" authorId="145" shapeId="0" xr:uid="{602EE34C-BFCA-4211-8705-726BEE0BF87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8" authorId="146" shapeId="0" xr:uid="{5E8BCB69-5F7C-40A1-8DF6-5D71118AD0F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9" authorId="147" shapeId="0" xr:uid="{E10581E6-867F-4D25-957A-18B8A0345D1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0" authorId="148" shapeId="0" xr:uid="{DBA4ED8E-FC08-4E6F-98A5-24CFA9FB1C46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1" authorId="149" shapeId="0" xr:uid="{863887D3-2603-4FF2-B386-30542423629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2" authorId="150" shapeId="0" xr:uid="{918178AB-8BA3-40F0-865B-0567AFE3D59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3" authorId="151" shapeId="0" xr:uid="{9AB80B9C-5544-4ED3-8A27-4F3D1EC0538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4" authorId="152" shapeId="0" xr:uid="{92B91E19-8FB3-41BC-8607-62C0602A148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5" authorId="153" shapeId="0" xr:uid="{F67526EE-621A-4711-9B61-A1642D1E416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6" authorId="154" shapeId="0" xr:uid="{1CA41650-1073-4176-80DA-7A2C9B38A83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7" authorId="155" shapeId="0" xr:uid="{C90A5FFB-3335-4BF7-AF2F-6A4BCF897CC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8" authorId="156" shapeId="0" xr:uid="{1D699706-5835-4B8B-852B-FD8452337D4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X190" authorId="157" shapeId="0" xr:uid="{CBFA0D7A-08FB-45DC-9FA9-B3F42FF98453}">
      <text>
        <t>[Threaded comment]
Your version of Excel allows you to read this threaded comment; however, any edits to it will get removed if the file is opened in a newer version of Excel. Learn more: https://go.microsoft.com/fwlink/?linkid=870924
Comment:
    Amendment 24 - Updated charges to begin in March 2022 as Contra Costa County moved to Wave 1</t>
      </text>
    </comment>
    <comment ref="AQ233" authorId="158" shapeId="0" xr:uid="{91E6833B-AD3F-4A19-86EC-873EADD074BA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</commentList>
</comments>
</file>

<file path=xl/sharedStrings.xml><?xml version="1.0" encoding="utf-8"?>
<sst xmlns="http://schemas.openxmlformats.org/spreadsheetml/2006/main" count="1621" uniqueCount="441">
  <si>
    <t>Federal Fiscal Year (Service Month)</t>
  </si>
  <si>
    <t>FFY 18/19</t>
  </si>
  <si>
    <t>FFY 19/20</t>
  </si>
  <si>
    <t>FFY 20/21</t>
  </si>
  <si>
    <t>FFY 21/22</t>
  </si>
  <si>
    <t>FFY 22/23</t>
  </si>
  <si>
    <t>FFY 23/24</t>
  </si>
  <si>
    <t>Costs by State Fiscal Year</t>
  </si>
  <si>
    <t>Exhibit W</t>
  </si>
  <si>
    <t>Exhibit X</t>
  </si>
  <si>
    <t>State Fiscal Year (Service Month)</t>
  </si>
  <si>
    <t>SFY 18/19</t>
  </si>
  <si>
    <t>SFY 19/20</t>
  </si>
  <si>
    <t>SFY 20/21</t>
  </si>
  <si>
    <t>SFY 21/22</t>
  </si>
  <si>
    <t>SFY 22/23</t>
  </si>
  <si>
    <t>SFY 23/24</t>
  </si>
  <si>
    <t>Total Costs</t>
  </si>
  <si>
    <t>SFY 21/22 
(6/2021 - 9/2021)</t>
  </si>
  <si>
    <t>SFY 21/22 
(10/2021 - 5/2022)</t>
  </si>
  <si>
    <t>Grand Total 
(All SFYs)</t>
  </si>
  <si>
    <t>FFY 2019</t>
  </si>
  <si>
    <t>FFY 2020</t>
  </si>
  <si>
    <t>FFY 2021</t>
  </si>
  <si>
    <t>FFY 2022</t>
  </si>
  <si>
    <t>FFY 2023</t>
  </si>
  <si>
    <t>FFY 2024</t>
  </si>
  <si>
    <t>Total (All FFYs)</t>
  </si>
  <si>
    <t>9/2020-8/2021</t>
  </si>
  <si>
    <t>9/2021</t>
  </si>
  <si>
    <t>10/2021-8/2022</t>
  </si>
  <si>
    <t>Production Operations Category (from Price Schedules)</t>
  </si>
  <si>
    <t>Subcategory</t>
  </si>
  <si>
    <t>Item Description</t>
  </si>
  <si>
    <t>City</t>
  </si>
  <si>
    <t>Circuit 1 
Upstream Bandwidth</t>
  </si>
  <si>
    <t>Circuit 1 
Downstream Bandwidth</t>
  </si>
  <si>
    <t>Circuit 2 
Upstream Bandwidth</t>
  </si>
  <si>
    <t>Circuit 2 
Downstream Bandwidth</t>
  </si>
  <si>
    <t>Quantity</t>
  </si>
  <si>
    <t>Unit Price</t>
  </si>
  <si>
    <t>Total Monthly Price</t>
  </si>
  <si>
    <t>WAN Administration - CalSAWS Cloud Exchange (58 Counties)</t>
  </si>
  <si>
    <t>Exchange Costs</t>
  </si>
  <si>
    <t xml:space="preserve">1 Full Cabinet with single 120/20 Power feed </t>
  </si>
  <si>
    <t>Circuit - 2Gbps MPLS (per link per datacenter)</t>
  </si>
  <si>
    <t>Recurring - AWS Direct Connect - 10Gbps AWS (per link)</t>
  </si>
  <si>
    <t>One-Time - AWS Direct Connect - 10Gbps AWS (per link)</t>
  </si>
  <si>
    <t>WAN Administration - South - Central Facilities and County Sites (Los Angeles County)</t>
  </si>
  <si>
    <t>LRS Print Center</t>
  </si>
  <si>
    <t>LRS Print Center (50 mbps)</t>
  </si>
  <si>
    <t>WAN Administration - North - Central Facilities and County Sites (39 Counties)</t>
  </si>
  <si>
    <t>C-IV Print Center</t>
  </si>
  <si>
    <t>C-IV Print Center (50 mbps)</t>
  </si>
  <si>
    <t>WAN Administration - CalWIN - County Sites (18 Counties)</t>
  </si>
  <si>
    <t>CalWIN Print Center</t>
  </si>
  <si>
    <t>CalWIN Print Center (50 mbps)</t>
  </si>
  <si>
    <t>LRS PMO Office</t>
  </si>
  <si>
    <t>LRS PoP</t>
  </si>
  <si>
    <t>LRS PoP (300 mbps)</t>
  </si>
  <si>
    <t>Verizon - Conf Bridge</t>
  </si>
  <si>
    <t>Frontier/Verizon - Voice ISDN/PRIs/DSL</t>
  </si>
  <si>
    <t>Telepacific - EBT Circuits (ISDN)</t>
  </si>
  <si>
    <t>Verizon - Long Distance</t>
  </si>
  <si>
    <t>Sharepoint - Team Services - STACR</t>
  </si>
  <si>
    <t>Production Support Phones</t>
  </si>
  <si>
    <t>C-IV Voice</t>
  </si>
  <si>
    <t>(accenture) Gold River PRIs</t>
  </si>
  <si>
    <t>11290 Pyrites</t>
  </si>
  <si>
    <t>13886 Central Rd</t>
  </si>
  <si>
    <t>1400 LACEY BLVD</t>
  </si>
  <si>
    <t>15980 MAIN ST</t>
  </si>
  <si>
    <t>181 W HUNTINGTON DR</t>
  </si>
  <si>
    <t>202 MIRA LOMA DR</t>
  </si>
  <si>
    <t>2460 Breslauer Wy</t>
  </si>
  <si>
    <t>251 E HACKETT RD</t>
  </si>
  <si>
    <t>3049 WILSON RD STE 150</t>
  </si>
  <si>
    <t>400 E MAIN ST</t>
  </si>
  <si>
    <t>5730 Packard</t>
  </si>
  <si>
    <t>680 N WALTON AVE</t>
  </si>
  <si>
    <t>713 LA GUARDIA ST</t>
  </si>
  <si>
    <t>75 ROWLAND WAY</t>
  </si>
  <si>
    <t>8060 Foothills Blvd</t>
  </si>
  <si>
    <t>8060 Foothills Blvd Roseville</t>
  </si>
  <si>
    <t>860 E BRIER DR</t>
  </si>
  <si>
    <t>Accenture LLP</t>
  </si>
  <si>
    <t>C-IV Site</t>
  </si>
  <si>
    <t>TPx SIP Trunking for Datacenters</t>
  </si>
  <si>
    <t>TPx SIP Trunking (Humboldt Call Center)</t>
  </si>
  <si>
    <t>West Unified Communications Services Inc (Intercall)</t>
  </si>
  <si>
    <t>New Sites and Expansions</t>
  </si>
  <si>
    <t xml:space="preserve">10875 RANCHO RD </t>
  </si>
  <si>
    <t xml:space="preserve">  ADELANTO </t>
  </si>
  <si>
    <t>5 Mbps</t>
  </si>
  <si>
    <t>10 Mbps</t>
  </si>
  <si>
    <t xml:space="preserve">2305 RENARD PI STE 120 </t>
  </si>
  <si>
    <t xml:space="preserve">  ALBUQUERQUE </t>
  </si>
  <si>
    <t>20 Mbps</t>
  </si>
  <si>
    <t>150 Mbps</t>
  </si>
  <si>
    <t xml:space="preserve">120 N MAIN ST </t>
  </si>
  <si>
    <t xml:space="preserve">  ALTURAS </t>
  </si>
  <si>
    <t>3 Mbps</t>
  </si>
  <si>
    <t>25 Mbps</t>
  </si>
  <si>
    <t xml:space="preserve">324 S MAIN ST </t>
  </si>
  <si>
    <t>2 Mbps</t>
  </si>
  <si>
    <t xml:space="preserve">1920 W CUSTOMER CARE WAY </t>
  </si>
  <si>
    <t xml:space="preserve">  ATWATER </t>
  </si>
  <si>
    <t>50 Mbps</t>
  </si>
  <si>
    <t xml:space="preserve">1400 S ST </t>
  </si>
  <si>
    <t xml:space="preserve">  BAKERSFIELD </t>
  </si>
  <si>
    <t>1 Mbps</t>
  </si>
  <si>
    <t>12 Mbps</t>
  </si>
  <si>
    <t>100 Mbps</t>
  </si>
  <si>
    <t xml:space="preserve">1600 E BELLE TER </t>
  </si>
  <si>
    <t>1.5 Mbps</t>
  </si>
  <si>
    <t xml:space="preserve">3711 COLUMBUS ST </t>
  </si>
  <si>
    <t>18 Mbps</t>
  </si>
  <si>
    <t xml:space="preserve">63 S 4TH ST </t>
  </si>
  <si>
    <t xml:space="preserve">  BANNING </t>
  </si>
  <si>
    <t xml:space="preserve">901 E RAMSEY ST </t>
  </si>
  <si>
    <t xml:space="preserve">1900 E MAIN ST </t>
  </si>
  <si>
    <t xml:space="preserve">  BARSTOW </t>
  </si>
  <si>
    <t xml:space="preserve">1225 W HOBSON WAY </t>
  </si>
  <si>
    <t xml:space="preserve">  BLYTHE </t>
  </si>
  <si>
    <t xml:space="preserve">860 MAIN ST </t>
  </si>
  <si>
    <t xml:space="preserve">  BRAWLEY </t>
  </si>
  <si>
    <t xml:space="preserve">37 EMIGRANT ST </t>
  </si>
  <si>
    <t xml:space="preserve">  BRIDGEPORT </t>
  </si>
  <si>
    <t xml:space="preserve">301 HEBER AVE </t>
  </si>
  <si>
    <t xml:space="preserve">  CALEXICO </t>
  </si>
  <si>
    <t>6 Mbps</t>
  </si>
  <si>
    <t xml:space="preserve">604 W BIRCH ST </t>
  </si>
  <si>
    <t>21 Mbps</t>
  </si>
  <si>
    <t xml:space="preserve">68615 PEREZ RD STE A </t>
  </si>
  <si>
    <t xml:space="preserve">  CATHEDRAL CITY </t>
  </si>
  <si>
    <t xml:space="preserve">2445 CARMICHAEL DR </t>
  </si>
  <si>
    <t xml:space="preserve">  CHICO </t>
  </si>
  <si>
    <t xml:space="preserve">107384 US HIGHWAY 395 </t>
  </si>
  <si>
    <t xml:space="preserve">  COLEVILLE </t>
  </si>
  <si>
    <t xml:space="preserve"> Mbps</t>
  </si>
  <si>
    <t xml:space="preserve">400 N PEPPER AVE </t>
  </si>
  <si>
    <t xml:space="preserve">  COLTON </t>
  </si>
  <si>
    <t xml:space="preserve">1900 W VALLEY BL </t>
  </si>
  <si>
    <t xml:space="preserve">251 E WEBSTER ST </t>
  </si>
  <si>
    <t xml:space="preserve">  COLUSA </t>
  </si>
  <si>
    <t xml:space="preserve">144 MARKET ST </t>
  </si>
  <si>
    <t xml:space="preserve">546 JAY ST </t>
  </si>
  <si>
    <t xml:space="preserve">951 CHITTENDEN AVE </t>
  </si>
  <si>
    <t xml:space="preserve">  CORCORAN </t>
  </si>
  <si>
    <t xml:space="preserve">1373 OLD TEMESCAL RD </t>
  </si>
  <si>
    <t xml:space="preserve">  CORONA </t>
  </si>
  <si>
    <t xml:space="preserve">880 NORTHCREST DR </t>
  </si>
  <si>
    <t xml:space="preserve">  CRESCENT CITY </t>
  </si>
  <si>
    <t xml:space="preserve">1816 CECIL AVE </t>
  </si>
  <si>
    <t xml:space="preserve">  DELANO </t>
  </si>
  <si>
    <t xml:space="preserve">22 MAIDEN LN </t>
  </si>
  <si>
    <t xml:space="preserve">  DOWNIEVILLE </t>
  </si>
  <si>
    <t xml:space="preserve">7977 SIERRA AVE </t>
  </si>
  <si>
    <t xml:space="preserve">  FONTANA </t>
  </si>
  <si>
    <t>24 Mbps</t>
  </si>
  <si>
    <t xml:space="preserve">11290 PYRITES WAY STE 150 </t>
  </si>
  <si>
    <t xml:space="preserve">  GOLD RIVER </t>
  </si>
  <si>
    <t xml:space="preserve">6641 STATE HIGHWAY 3 STE B </t>
  </si>
  <si>
    <t xml:space="preserve">  HAYFORK </t>
  </si>
  <si>
    <t xml:space="preserve">1111 SAN FELIPE RD </t>
  </si>
  <si>
    <t xml:space="preserve">  HOLLISTER </t>
  </si>
  <si>
    <t xml:space="preserve">911 SUNSET DR </t>
  </si>
  <si>
    <t xml:space="preserve">351 FELICE DR </t>
  </si>
  <si>
    <t>8 Mbps</t>
  </si>
  <si>
    <t>75 Mbps</t>
  </si>
  <si>
    <t xml:space="preserve">2413 3RD ST </t>
  </si>
  <si>
    <t xml:space="preserve">  HUGHSON </t>
  </si>
  <si>
    <t xml:space="preserve">168 N EDWARDS ST </t>
  </si>
  <si>
    <t xml:space="preserve">  INDEPENDENCE </t>
  </si>
  <si>
    <t xml:space="preserve">44199 MONROE ST </t>
  </si>
  <si>
    <t xml:space="preserve">  INDIO </t>
  </si>
  <si>
    <t xml:space="preserve">48113 JACKSON ST </t>
  </si>
  <si>
    <t xml:space="preserve">10877 CONDUCTOR BLVD </t>
  </si>
  <si>
    <t xml:space="preserve">  JACKSON </t>
  </si>
  <si>
    <t xml:space="preserve">1400 W MINTHORN ST </t>
  </si>
  <si>
    <t xml:space="preserve">  LAKE ELSINORE </t>
  </si>
  <si>
    <t xml:space="preserve">7050 LAKE ISABELLA BLVD STE 130 </t>
  </si>
  <si>
    <t xml:space="preserve">  LAKE ISABELLA </t>
  </si>
  <si>
    <t xml:space="preserve">8300 SEGRUE RD </t>
  </si>
  <si>
    <t xml:space="preserve">  LAMONT </t>
  </si>
  <si>
    <t xml:space="preserve">415 F ST </t>
  </si>
  <si>
    <t xml:space="preserve">  LOS BANOS </t>
  </si>
  <si>
    <t xml:space="preserve">848 6TH ST </t>
  </si>
  <si>
    <t xml:space="preserve">15975 ANDERSON RANCH PKWY </t>
  </si>
  <si>
    <t xml:space="preserve">  LOWER LAKE </t>
  </si>
  <si>
    <t>4.5 Mbps</t>
  </si>
  <si>
    <t xml:space="preserve">202 FRONT ST </t>
  </si>
  <si>
    <t xml:space="preserve">  LOYALTON </t>
  </si>
  <si>
    <t xml:space="preserve">452 OLD MAMMOTH RD </t>
  </si>
  <si>
    <t xml:space="preserve">  MAMMOTH LAKES </t>
  </si>
  <si>
    <t xml:space="preserve">185 SIERRA PARK RD </t>
  </si>
  <si>
    <t xml:space="preserve">5362 LEMEE LN </t>
  </si>
  <si>
    <t xml:space="preserve">  MARIPOSA </t>
  </si>
  <si>
    <t xml:space="preserve">75 DIAMOND VALLEY RD </t>
  </si>
  <si>
    <t xml:space="preserve">  MARKLEEVILLE </t>
  </si>
  <si>
    <t xml:space="preserve">3600 M ST </t>
  </si>
  <si>
    <t xml:space="preserve">  MERCED </t>
  </si>
  <si>
    <t xml:space="preserve">3376 N HIGHWAY 59 STE C </t>
  </si>
  <si>
    <t xml:space="preserve">2115 WARDROBE AVE </t>
  </si>
  <si>
    <t xml:space="preserve">2340 HIGHWAY 58 </t>
  </si>
  <si>
    <t xml:space="preserve">  MOJAVE </t>
  </si>
  <si>
    <t xml:space="preserve">22690 CACTUS AVE </t>
  </si>
  <si>
    <t xml:space="preserve">  MORENO VALLEY </t>
  </si>
  <si>
    <t xml:space="preserve">26520 CACTUS AVE </t>
  </si>
  <si>
    <t xml:space="preserve">12625 HEACOCK ST </t>
  </si>
  <si>
    <t xml:space="preserve">  Moreno Valley </t>
  </si>
  <si>
    <t xml:space="preserve">212 WALNUT ST </t>
  </si>
  <si>
    <t xml:space="preserve">  NAPA </t>
  </si>
  <si>
    <t xml:space="preserve">1090 E BROADWAY ST </t>
  </si>
  <si>
    <t xml:space="preserve">  NEEDLES </t>
  </si>
  <si>
    <t xml:space="preserve">950 MAIDU AVE </t>
  </si>
  <si>
    <t xml:space="preserve">  NEVADA CITY </t>
  </si>
  <si>
    <t xml:space="preserve">8027 US HIGHWAY 111 </t>
  </si>
  <si>
    <t xml:space="preserve">  NILAND </t>
  </si>
  <si>
    <t xml:space="preserve">3178 HAMNER AVE </t>
  </si>
  <si>
    <t xml:space="preserve">  NORCO </t>
  </si>
  <si>
    <t xml:space="preserve">75 ROWLAND WAY STE 131 </t>
  </si>
  <si>
    <t xml:space="preserve">  NOVATO </t>
  </si>
  <si>
    <t xml:space="preserve">2767 OLIVE HWY </t>
  </si>
  <si>
    <t xml:space="preserve">  OROVILLE </t>
  </si>
  <si>
    <t xml:space="preserve">5974 PENTZ RD </t>
  </si>
  <si>
    <t xml:space="preserve">  PARADISE </t>
  </si>
  <si>
    <t xml:space="preserve">201 N REDLANDS AVE </t>
  </si>
  <si>
    <t xml:space="preserve">  PERRIS </t>
  </si>
  <si>
    <t xml:space="preserve">270 COUNTY HOSPITAL RD </t>
  </si>
  <si>
    <t xml:space="preserve">  QUINCY </t>
  </si>
  <si>
    <t xml:space="preserve">3101 GOLD CAMP DR </t>
  </si>
  <si>
    <t xml:space="preserve">  RANCHO CORDOVA </t>
  </si>
  <si>
    <t xml:space="preserve">310 S MAIN ST </t>
  </si>
  <si>
    <t xml:space="preserve">  RED BLUFF </t>
  </si>
  <si>
    <t xml:space="preserve">1175 W FOOTHILL BLVD </t>
  </si>
  <si>
    <t xml:space="preserve">  RIALTO </t>
  </si>
  <si>
    <t xml:space="preserve">145 E RIDGECREST BLVD </t>
  </si>
  <si>
    <t xml:space="preserve">  RIDGECREST </t>
  </si>
  <si>
    <t xml:space="preserve">3610 CENTRAL AV </t>
  </si>
  <si>
    <t xml:space="preserve">  RIVERSIDE </t>
  </si>
  <si>
    <t xml:space="preserve">5961 MISSION BLVD </t>
  </si>
  <si>
    <t xml:space="preserve">7894 MISSION GROVE PKWY </t>
  </si>
  <si>
    <t>45 Mbps</t>
  </si>
  <si>
    <t xml:space="preserve">2300 MARKET ST </t>
  </si>
  <si>
    <t xml:space="preserve">4090 COUNTY CIRCLE DR </t>
  </si>
  <si>
    <t xml:space="preserve">3450 14TH ST FL 1 </t>
  </si>
  <si>
    <t xml:space="preserve">1590 MOFFETT ST </t>
  </si>
  <si>
    <t xml:space="preserve">  SALINAS </t>
  </si>
  <si>
    <t xml:space="preserve">509 E SAINT CHARLES ST </t>
  </si>
  <si>
    <t xml:space="preserve">  SAN ANDREAS </t>
  </si>
  <si>
    <t xml:space="preserve">825 E HOSPITALITY LN </t>
  </si>
  <si>
    <t xml:space="preserve">  SAN BERNARDINO </t>
  </si>
  <si>
    <t xml:space="preserve">670 E GILBERT ST STE 780 </t>
  </si>
  <si>
    <t xml:space="preserve">295 E CAROLINE ST STE E </t>
  </si>
  <si>
    <t xml:space="preserve">1504 S GIFFORD AVE </t>
  </si>
  <si>
    <t xml:space="preserve">150 S LENA RD </t>
  </si>
  <si>
    <t xml:space="preserve">1111 E MILL ST BLDG 1 </t>
  </si>
  <si>
    <t xml:space="preserve">1600 LOS GAMOS DR </t>
  </si>
  <si>
    <t xml:space="preserve">  SAN RAFAEL </t>
  </si>
  <si>
    <t xml:space="preserve">115 CENTRAL VALLEY HWY </t>
  </si>
  <si>
    <t xml:space="preserve">  SHAFTER </t>
  </si>
  <si>
    <t xml:space="preserve">20075 CEDAR RD </t>
  </si>
  <si>
    <t xml:space="preserve">  SONORA </t>
  </si>
  <si>
    <t xml:space="preserve">220 S LASSEN ST </t>
  </si>
  <si>
    <t xml:space="preserve">  SUSANVILLE </t>
  </si>
  <si>
    <t xml:space="preserve">119 N 10TH ST </t>
  </si>
  <si>
    <t xml:space="preserve">  TAFT </t>
  </si>
  <si>
    <t xml:space="preserve">43264 BUSINESS PARK DR </t>
  </si>
  <si>
    <t xml:space="preserve">  TEMECULA </t>
  </si>
  <si>
    <t xml:space="preserve">73629 SUN VALLEY DR </t>
  </si>
  <si>
    <t xml:space="preserve">  TWENTYNINE PALMS </t>
  </si>
  <si>
    <t xml:space="preserve">1020 VAQUERO CIR </t>
  </si>
  <si>
    <t xml:space="preserve">  VACAVILLE </t>
  </si>
  <si>
    <t xml:space="preserve">51 IND PARK WAY BLDG 1 </t>
  </si>
  <si>
    <t xml:space="preserve">  WEAVERVILLE </t>
  </si>
  <si>
    <t xml:space="preserve">11 COURT ST </t>
  </si>
  <si>
    <t xml:space="preserve">420 E LAUREL ST </t>
  </si>
  <si>
    <t xml:space="preserve">  WILLOWS </t>
  </si>
  <si>
    <t xml:space="preserve">RT 1 676 BASE LINE RD </t>
  </si>
  <si>
    <t xml:space="preserve">  WINTERHAVEN </t>
  </si>
  <si>
    <t xml:space="preserve">21240 BURBANK BLVD </t>
  </si>
  <si>
    <t xml:space="preserve">  WOODLAND HILLS </t>
  </si>
  <si>
    <t xml:space="preserve">818 S MAIN ST </t>
  </si>
  <si>
    <t xml:space="preserve">  YREKA </t>
  </si>
  <si>
    <t xml:space="preserve">311 4TH ST </t>
  </si>
  <si>
    <t xml:space="preserve">2060 CAMPUS DR </t>
  </si>
  <si>
    <t xml:space="preserve">32353 YUCAIPA BLVD </t>
  </si>
  <si>
    <t xml:space="preserve">  YUCAIPA </t>
  </si>
  <si>
    <t xml:space="preserve">56357 PIMA TRL </t>
  </si>
  <si>
    <t xml:space="preserve">  YUCCA VALLEY </t>
  </si>
  <si>
    <t>680 N Walton Ave</t>
  </si>
  <si>
    <t xml:space="preserve"> Yuba City </t>
  </si>
  <si>
    <t xml:space="preserve">100 E CALIFORNIA AVE </t>
  </si>
  <si>
    <t xml:space="preserve">3041 WILSON RD </t>
  </si>
  <si>
    <t xml:space="preserve">4901 COMMERCE DR </t>
  </si>
  <si>
    <t xml:space="preserve">2995 S 4TH ST </t>
  </si>
  <si>
    <t xml:space="preserve">  EL CENTRO </t>
  </si>
  <si>
    <t xml:space="preserve">215 4TH ST </t>
  </si>
  <si>
    <t xml:space="preserve">  EUREKA </t>
  </si>
  <si>
    <t xml:space="preserve">1400 W LACEY BLVD </t>
  </si>
  <si>
    <t xml:space="preserve">  HANFORD </t>
  </si>
  <si>
    <t xml:space="preserve">541 N SAN JACINTO ST </t>
  </si>
  <si>
    <t xml:space="preserve">  HEMET </t>
  </si>
  <si>
    <t xml:space="preserve">9655 9TH AVE </t>
  </si>
  <si>
    <t xml:space="preserve">  HESPERIA </t>
  </si>
  <si>
    <t xml:space="preserve">15980 MAIN ST </t>
  </si>
  <si>
    <t xml:space="preserve">720 E YOSEMITE AVE </t>
  </si>
  <si>
    <t xml:space="preserve">  MADERA </t>
  </si>
  <si>
    <t xml:space="preserve">5730 PACKARD AVE STE 100 </t>
  </si>
  <si>
    <t xml:space="preserve">  MARYSVILLE </t>
  </si>
  <si>
    <t xml:space="preserve">251 E HACKETT RD </t>
  </si>
  <si>
    <t xml:space="preserve">  MODESTO </t>
  </si>
  <si>
    <t>23119 COTTONWOOD AVE BLDG A</t>
  </si>
  <si>
    <t xml:space="preserve">517 W PARKRIDGE AVE </t>
  </si>
  <si>
    <t xml:space="preserve">  Norco </t>
  </si>
  <si>
    <t xml:space="preserve">1627 E HOLT BLVD </t>
  </si>
  <si>
    <t xml:space="preserve">  ONTARIO </t>
  </si>
  <si>
    <t xml:space="preserve">202 MIRA LOMA DR </t>
  </si>
  <si>
    <t xml:space="preserve">360 FAIR LN </t>
  </si>
  <si>
    <t xml:space="preserve">  PLACERVILLE </t>
  </si>
  <si>
    <t xml:space="preserve">10825 ARROW RTE </t>
  </si>
  <si>
    <t xml:space="preserve">  RANCHO CUCAMONGA </t>
  </si>
  <si>
    <t xml:space="preserve">1450 COURT ST </t>
  </si>
  <si>
    <t xml:space="preserve">  REDDING </t>
  </si>
  <si>
    <t xml:space="preserve">2460 BRESLAUER WAY </t>
  </si>
  <si>
    <t xml:space="preserve">1811 W LUGONIA AVE </t>
  </si>
  <si>
    <t xml:space="preserve">  REDLANDS </t>
  </si>
  <si>
    <t xml:space="preserve">4060 COUNTY CIRCLE DR </t>
  </si>
  <si>
    <t xml:space="preserve">11060 MAGNOLIA AVE </t>
  </si>
  <si>
    <t xml:space="preserve">713 LA GUARDIA ST </t>
  </si>
  <si>
    <t xml:space="preserve">860 BRIER DR </t>
  </si>
  <si>
    <t xml:space="preserve">265 E 4TH ST </t>
  </si>
  <si>
    <t xml:space="preserve">2050 N MASSACHUSETTS AVE </t>
  </si>
  <si>
    <t xml:space="preserve">102 S SAN JOAQUIN ST </t>
  </si>
  <si>
    <t xml:space="preserve">  STOCKTON </t>
  </si>
  <si>
    <t>15 Mbps</t>
  </si>
  <si>
    <t xml:space="preserve">400 E MAIN ST </t>
  </si>
  <si>
    <t xml:space="preserve">747 S STATE ST </t>
  </si>
  <si>
    <t xml:space="preserve">  UKIAH </t>
  </si>
  <si>
    <t xml:space="preserve">15030 PALMDALE RD </t>
  </si>
  <si>
    <t xml:space="preserve">  VICTORVILLE </t>
  </si>
  <si>
    <t xml:space="preserve">190 GARDEN HWY </t>
  </si>
  <si>
    <t xml:space="preserve">  YUBA CITY </t>
  </si>
  <si>
    <t xml:space="preserve">181 W HUNTINGTON DR STE 108 </t>
  </si>
  <si>
    <t xml:space="preserve">  MONROVIA </t>
  </si>
  <si>
    <t>300 Mbps</t>
  </si>
  <si>
    <t xml:space="preserve">8060 FOOTHILLS BLVD BLDG R6 </t>
  </si>
  <si>
    <t xml:space="preserve">  ROSEVILLE </t>
  </si>
  <si>
    <t>1895 Del Rosa Dr</t>
  </si>
  <si>
    <t>CalWIN PoP Site</t>
  </si>
  <si>
    <t>Alameda County (1221 Oak St.  Oakland 94612)</t>
  </si>
  <si>
    <t>Contra Costa County (30 Douglas Drive  Martinez 94533)</t>
  </si>
  <si>
    <t>Fresno County (333 W Pontiac Way, Clovis)</t>
  </si>
  <si>
    <t>Orange County (1400 S. Grand Ave  Santa Ana 92705)</t>
  </si>
  <si>
    <t>Placer County (11716 Enterprise  Auburn 95603)</t>
  </si>
  <si>
    <t>Sacramento County (799 G Street Sacramento 95814)</t>
  </si>
  <si>
    <t>San Diego County (5732 Pacific Center Blvd.  San Diego 92121)</t>
  </si>
  <si>
    <t>San Francisco County (170 Otis St.  San Francisco 94103)</t>
  </si>
  <si>
    <t>San Luis Obispo County (976 Osos St. San Luis Obispo 93408 )</t>
  </si>
  <si>
    <t>San Mateo County (400 Harbor Blvd Bldg C.  Belmont 94002)</t>
  </si>
  <si>
    <t>Santa Barbara County (234 Camino Del Remedio  Santa Barbara 93110)</t>
  </si>
  <si>
    <t>Santa Clara County (333 W. Julian St.  San Jose 95110)</t>
  </si>
  <si>
    <t>Santa Cruz County (1020 Emeline Ave.  Santa Cruz 95060)</t>
  </si>
  <si>
    <t>Solano County (675 Texas St.  Fairfield  94533)</t>
  </si>
  <si>
    <t>Sonoma County (3600 Westwind Blvd  Santa Rosa 95403)</t>
  </si>
  <si>
    <t>Tulare County (5957 S. Mooney Blvd.  Visalia 93277)</t>
  </si>
  <si>
    <t>Ventura County (800 S. Victoria Ave.  Ventura 93009)</t>
  </si>
  <si>
    <t>Yolo County (25 N. Cottonwood St.  Woodland 95695 )</t>
  </si>
  <si>
    <t>WAN Administration - CalSAWS - Electronic Signature (58 Counties)</t>
  </si>
  <si>
    <t>CO-108 Electronic Signature</t>
  </si>
  <si>
    <t>LRS - WAN Administration - Text Messaging</t>
  </si>
  <si>
    <t>C-IV - WAN Administration - Text Messaging</t>
  </si>
  <si>
    <t>C-IV - WAN Administration - 92 SIP Lines</t>
  </si>
  <si>
    <t>C-IV - WAN Administration - Toll Free &amp; LD Charges</t>
  </si>
  <si>
    <t>CalWIN Wave 1 (Placer, Yolo) - WAN Administration - Text Messaging</t>
  </si>
  <si>
    <t>CalWIN Wave 2 (Santa Clara, and Tulare) - WAN Administration - Text Messaging</t>
  </si>
  <si>
    <t>CalWIN Wave 3 (Orange, Santa Barbara, and Ventura) - WAN Administration - Text Messaging</t>
  </si>
  <si>
    <t>CalWIN Wave 4 (San Diego, San Mateo, Santa Cruz and Solano) - WAN Administration - Text Messaging</t>
  </si>
  <si>
    <t>CalWIN Wave 5 (Alameda, Contra Costa, Fresno and Sonoma) - WAN Administration - Text Messaging</t>
  </si>
  <si>
    <t>CalWIN Wave 6 (Sacramento, San Francisco, and San Luis Obispo) - WAN Administration - Text Messaging</t>
  </si>
  <si>
    <t>WAN Administration - CalSAWS - Text Message Notifications (58 Counties)</t>
  </si>
  <si>
    <t>CO-79 Text Messaging</t>
  </si>
  <si>
    <t>LRS - WAN Administration - Annual Short Code Renewal - Text Messaging</t>
  </si>
  <si>
    <t>Production Operations - North - Managed Workstations (39 Counties)</t>
  </si>
  <si>
    <t>C-IV Managed PC</t>
  </si>
  <si>
    <t>Remote Maintenance Fee (per Managed Agent Workstation)</t>
  </si>
  <si>
    <t>Production Operations - North - Managed Windows 10 Image (39 Counties)</t>
  </si>
  <si>
    <t>C-IV Managed Windows 10</t>
  </si>
  <si>
    <t>Central Support for Managed Workstation Image (per Workstation)</t>
  </si>
  <si>
    <t>Production Operations - North - Managed Scanner Maintenance (39 Counties)</t>
  </si>
  <si>
    <t>C-IV Managed Scanner Maintenance</t>
  </si>
  <si>
    <t>Scanner Service</t>
  </si>
  <si>
    <t>Production Operations - North - Managed Lobby Management Operations Support (39 Counties)</t>
  </si>
  <si>
    <t xml:space="preserve">C-IV Lobby </t>
  </si>
  <si>
    <t>Lobby Support per Device - SFY 21/22</t>
  </si>
  <si>
    <t>Lobby Support per Device - SFY 22/23</t>
  </si>
  <si>
    <t>Lobby Support per Device - SFY 23/24</t>
  </si>
  <si>
    <t>Production Operations - CalSAWS - Service Desk Operations Support (58 Counties)</t>
  </si>
  <si>
    <t>Service Desk Operations Support</t>
  </si>
  <si>
    <t>Production Operations - North - Managed Contact Center Operations Support (39 Counties) - Continuing Cases</t>
  </si>
  <si>
    <t>C-IV CSC (CC Team)</t>
  </si>
  <si>
    <t>Central Support for County Purchases (CCB, Customer Sat Survey, etc) 
10/14/2020: these charges have been removed as of Amendment 24.</t>
  </si>
  <si>
    <t>Central Support per Agent - SFY 21/22 (Continuing Cases)</t>
  </si>
  <si>
    <t>Central Support per Agent - SFY 22/23 (Continuing Cases)</t>
  </si>
  <si>
    <t>Central Support per Agent - SFY 23/24 (Continuing Cases)</t>
  </si>
  <si>
    <t>Production Operations - North - Managed Contact Center Operations Support (39 Counties) - Medi-Cal Referral Calls</t>
  </si>
  <si>
    <t>Central Support per Agent - SFY 21/22 (Medi-Cal Referrals/Regional Contact Centers)</t>
  </si>
  <si>
    <t>Central Support per Agent - SFY 22/23 (Medi-Cal Referrals/Regional Contact Centers)</t>
  </si>
  <si>
    <t>Central Support per Agent - SFY 23/24 (Medi-Cal Referrals/Regional Contact Centers</t>
  </si>
  <si>
    <t>ADD ROWS ABOVE THIS LINE</t>
  </si>
  <si>
    <t>Amendment 28:</t>
  </si>
  <si>
    <t>Exhibit W Total (Cloud Enablement and Interim M&amp;O)</t>
  </si>
  <si>
    <t>Exhibit X Total (CalSAWS M&amp;O)</t>
  </si>
  <si>
    <t>Grand Total (Exhibit W + Exhibit X)</t>
  </si>
  <si>
    <t>Total</t>
  </si>
  <si>
    <t>WAN Administration</t>
  </si>
  <si>
    <t>Production Operations</t>
  </si>
  <si>
    <t>Amendment 27:</t>
  </si>
  <si>
    <t>Production Operations - North - Managed Contact Center Operations Support (39 Counties)</t>
  </si>
  <si>
    <t>Categories</t>
  </si>
  <si>
    <t>Production Operations - CalSAWS Cloud Exchange (58 Counties)</t>
  </si>
  <si>
    <t>Central Print - North - 39 Counties</t>
  </si>
  <si>
    <t>Central Print - South - Los Angeles County</t>
  </si>
  <si>
    <t>Central Print - CalWIN - 18 Counties</t>
  </si>
  <si>
    <t>County</t>
  </si>
  <si>
    <t>RCC Agent Count</t>
  </si>
  <si>
    <t>Butte</t>
  </si>
  <si>
    <t>Humboldt</t>
  </si>
  <si>
    <t>Kings</t>
  </si>
  <si>
    <t>Kern</t>
  </si>
  <si>
    <t>Merced</t>
  </si>
  <si>
    <t>Monterey</t>
  </si>
  <si>
    <t>Riverside</t>
  </si>
  <si>
    <t>San Bernardino</t>
  </si>
  <si>
    <t>Shasta</t>
  </si>
  <si>
    <t>San Joaquin</t>
  </si>
  <si>
    <t>Stanislaus</t>
  </si>
  <si>
    <t>Sutter</t>
  </si>
  <si>
    <t>Yuba</t>
  </si>
  <si>
    <t>RCC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</si>
</sst>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0" tint="-0.34998626667073579"/>
      <name val="Arial"/>
      <family val="2"/>
    </font>
    <font>
      <b/>
      <sz val="10"/>
      <color theme="0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gray0625"/>
    </fill>
    <fill>
      <patternFill patternType="gray0625">
        <bgColor theme="0" tint="-0.14999847407452621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5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149" applyFont="1"/>
    <xf numFmtId="0" fontId="4" fillId="0" borderId="0" xfId="149" applyFont="1" applyAlignment="1">
      <alignment wrapText="1"/>
    </xf>
    <xf numFmtId="0" fontId="2" fillId="0" borderId="0" xfId="149"/>
    <xf numFmtId="0" fontId="3" fillId="0" borderId="0" xfId="149" applyFont="1"/>
    <xf numFmtId="0" fontId="5" fillId="5" borderId="0" xfId="149" applyFont="1" applyFill="1" applyAlignment="1">
      <alignment horizontal="center"/>
    </xf>
    <xf numFmtId="0" fontId="2" fillId="0" borderId="0" xfId="149" applyAlignment="1">
      <alignment horizontal="center"/>
    </xf>
    <xf numFmtId="44" fontId="2" fillId="0" borderId="0" xfId="149" applyNumberFormat="1"/>
    <xf numFmtId="0" fontId="5" fillId="11" borderId="0" xfId="149" applyFont="1" applyFill="1" applyAlignment="1">
      <alignment horizontal="center"/>
    </xf>
    <xf numFmtId="0" fontId="3" fillId="2" borderId="0" xfId="149" applyFont="1" applyFill="1" applyAlignment="1">
      <alignment horizontal="center" wrapText="1"/>
    </xf>
    <xf numFmtId="0" fontId="3" fillId="8" borderId="0" xfId="149" applyFont="1" applyFill="1" applyAlignment="1">
      <alignment horizontal="center" wrapText="1"/>
    </xf>
    <xf numFmtId="0" fontId="3" fillId="3" borderId="0" xfId="149" applyFont="1" applyFill="1" applyAlignment="1">
      <alignment horizontal="center" wrapText="1"/>
    </xf>
    <xf numFmtId="0" fontId="3" fillId="4" borderId="0" xfId="149" applyFont="1" applyFill="1" applyAlignment="1">
      <alignment horizontal="center" wrapText="1"/>
    </xf>
    <xf numFmtId="0" fontId="3" fillId="9" borderId="0" xfId="149" applyFont="1" applyFill="1" applyAlignment="1">
      <alignment horizontal="center" wrapText="1"/>
    </xf>
    <xf numFmtId="0" fontId="3" fillId="10" borderId="0" xfId="149" applyFont="1" applyFill="1" applyAlignment="1">
      <alignment horizontal="center"/>
    </xf>
    <xf numFmtId="0" fontId="2" fillId="0" borderId="0" xfId="149" applyAlignment="1">
      <alignment wrapText="1"/>
    </xf>
    <xf numFmtId="17" fontId="2" fillId="0" borderId="0" xfId="149" applyNumberFormat="1" applyAlignment="1">
      <alignment horizontal="center" textRotation="90"/>
    </xf>
    <xf numFmtId="17" fontId="2" fillId="0" borderId="0" xfId="151" applyNumberFormat="1" applyAlignment="1">
      <alignment horizontal="center" textRotation="90"/>
    </xf>
    <xf numFmtId="0" fontId="2" fillId="2" borderId="0" xfId="149" applyFill="1" applyAlignment="1">
      <alignment horizontal="center"/>
    </xf>
    <xf numFmtId="0" fontId="2" fillId="8" borderId="0" xfId="149" applyFill="1" applyAlignment="1">
      <alignment horizontal="center" wrapText="1"/>
    </xf>
    <xf numFmtId="0" fontId="1" fillId="0" borderId="2" xfId="152" applyBorder="1" applyAlignment="1">
      <alignment horizontal="left" wrapText="1"/>
    </xf>
    <xf numFmtId="44" fontId="1" fillId="0" borderId="0" xfId="153" applyNumberFormat="1"/>
    <xf numFmtId="44" fontId="2" fillId="0" borderId="0" xfId="154" applyFont="1" applyFill="1" applyAlignment="1">
      <alignment horizontal="center"/>
    </xf>
    <xf numFmtId="44" fontId="0" fillId="0" borderId="0" xfId="154" applyFont="1" applyFill="1"/>
    <xf numFmtId="44" fontId="0" fillId="0" borderId="0" xfId="154" applyFont="1" applyFill="1" applyAlignment="1">
      <alignment horizontal="center"/>
    </xf>
    <xf numFmtId="0" fontId="1" fillId="0" borderId="0" xfId="152" applyAlignment="1">
      <alignment horizontal="left" wrapText="1"/>
    </xf>
    <xf numFmtId="0" fontId="0" fillId="0" borderId="0" xfId="152" applyFont="1" applyAlignment="1">
      <alignment horizontal="left" wrapText="1"/>
    </xf>
    <xf numFmtId="44" fontId="2" fillId="0" borderId="0" xfId="154" applyFont="1" applyAlignment="1">
      <alignment horizontal="center"/>
    </xf>
    <xf numFmtId="44" fontId="0" fillId="2" borderId="0" xfId="154" applyFont="1" applyFill="1" applyAlignment="1">
      <alignment horizontal="center"/>
    </xf>
    <xf numFmtId="44" fontId="0" fillId="0" borderId="0" xfId="154" applyFont="1"/>
    <xf numFmtId="44" fontId="0" fillId="2" borderId="0" xfId="154" applyFont="1" applyFill="1"/>
    <xf numFmtId="0" fontId="2" fillId="12" borderId="0" xfId="149" applyFill="1"/>
    <xf numFmtId="0" fontId="3" fillId="12" borderId="0" xfId="149" applyFont="1" applyFill="1" applyAlignment="1">
      <alignment wrapText="1"/>
    </xf>
    <xf numFmtId="2" fontId="2" fillId="12" borderId="0" xfId="149" applyNumberFormat="1" applyFill="1"/>
    <xf numFmtId="0" fontId="2" fillId="13" borderId="0" xfId="149" applyFill="1"/>
    <xf numFmtId="44" fontId="3" fillId="2" borderId="0" xfId="149" applyNumberFormat="1" applyFont="1" applyFill="1"/>
    <xf numFmtId="164" fontId="6" fillId="0" borderId="0" xfId="1" applyNumberFormat="1" applyFont="1" applyFill="1" applyBorder="1"/>
    <xf numFmtId="0" fontId="6" fillId="0" borderId="0" xfId="149" applyFont="1" applyAlignment="1">
      <alignment wrapText="1"/>
    </xf>
    <xf numFmtId="0" fontId="7" fillId="0" borderId="0" xfId="152" applyFont="1" applyAlignment="1">
      <alignment horizontal="left" wrapText="1"/>
    </xf>
    <xf numFmtId="0" fontId="7" fillId="0" borderId="0" xfId="0" applyFont="1"/>
    <xf numFmtId="0" fontId="2" fillId="15" borderId="0" xfId="149" applyFill="1" applyAlignment="1">
      <alignment wrapText="1"/>
    </xf>
    <xf numFmtId="0" fontId="2" fillId="15" borderId="0" xfId="149" applyFill="1"/>
    <xf numFmtId="44" fontId="2" fillId="15" borderId="0" xfId="149" applyNumberFormat="1" applyFill="1"/>
    <xf numFmtId="0" fontId="2" fillId="0" borderId="3" xfId="0" applyFont="1" applyBorder="1" applyAlignment="1">
      <alignment horizontal="left" indent="2"/>
    </xf>
    <xf numFmtId="0" fontId="2" fillId="0" borderId="3" xfId="0" applyFont="1" applyBorder="1" applyAlignment="1">
      <alignment horizontal="left" wrapText="1" indent="2"/>
    </xf>
    <xf numFmtId="0" fontId="2" fillId="0" borderId="3" xfId="4" applyBorder="1" applyAlignment="1">
      <alignment horizontal="left" wrapText="1" indent="2"/>
    </xf>
    <xf numFmtId="0" fontId="3" fillId="2" borderId="0" xfId="149" applyFont="1" applyFill="1" applyAlignment="1">
      <alignment horizontal="center"/>
    </xf>
    <xf numFmtId="0" fontId="3" fillId="0" borderId="0" xfId="149" applyFont="1" applyAlignment="1">
      <alignment horizontal="center"/>
    </xf>
    <xf numFmtId="44" fontId="2" fillId="0" borderId="0" xfId="1" applyFont="1"/>
    <xf numFmtId="44" fontId="2" fillId="0" borderId="1" xfId="149" applyNumberFormat="1" applyBorder="1"/>
    <xf numFmtId="0" fontId="8" fillId="14" borderId="0" xfId="149" applyFont="1" applyFill="1" applyAlignment="1">
      <alignment vertical="top" wrapText="1"/>
    </xf>
    <xf numFmtId="0" fontId="8" fillId="14" borderId="0" xfId="149" applyFont="1" applyFill="1" applyAlignment="1">
      <alignment vertical="top"/>
    </xf>
    <xf numFmtId="0" fontId="8" fillId="14" borderId="0" xfId="149" applyFont="1" applyFill="1" applyAlignment="1">
      <alignment horizontal="center" vertical="top" wrapText="1"/>
    </xf>
    <xf numFmtId="0" fontId="3" fillId="0" borderId="0" xfId="149" applyFont="1" applyAlignment="1">
      <alignment horizontal="right"/>
    </xf>
    <xf numFmtId="0" fontId="2" fillId="0" borderId="0" xfId="0" applyFont="1" applyAlignment="1">
      <alignment horizontal="right" indent="2"/>
    </xf>
    <xf numFmtId="0" fontId="2" fillId="0" borderId="0" xfId="0" applyFont="1" applyAlignment="1">
      <alignment horizontal="left"/>
    </xf>
    <xf numFmtId="164" fontId="2" fillId="0" borderId="0" xfId="1" applyNumberFormat="1" applyFont="1"/>
    <xf numFmtId="164" fontId="2" fillId="0" borderId="1" xfId="149" applyNumberFormat="1" applyBorder="1"/>
    <xf numFmtId="0" fontId="3" fillId="16" borderId="0" xfId="149" applyFont="1" applyFill="1" applyAlignment="1">
      <alignment horizontal="center" wrapText="1"/>
    </xf>
    <xf numFmtId="0" fontId="3" fillId="17" borderId="0" xfId="149" applyFont="1" applyFill="1" applyAlignment="1">
      <alignment horizontal="center" wrapText="1"/>
    </xf>
    <xf numFmtId="44" fontId="2" fillId="0" borderId="0" xfId="1" applyFont="1" applyFill="1"/>
    <xf numFmtId="44" fontId="2" fillId="2" borderId="0" xfId="1" applyFont="1" applyFill="1"/>
    <xf numFmtId="44" fontId="3" fillId="2" borderId="0" xfId="1" applyFont="1" applyFill="1"/>
    <xf numFmtId="44" fontId="3" fillId="2" borderId="1" xfId="149" applyNumberFormat="1" applyFont="1" applyFill="1" applyBorder="1"/>
    <xf numFmtId="164" fontId="3" fillId="2" borderId="0" xfId="1" applyNumberFormat="1" applyFont="1" applyFill="1"/>
    <xf numFmtId="164" fontId="3" fillId="2" borderId="1" xfId="149" applyNumberFormat="1" applyFont="1" applyFill="1" applyBorder="1"/>
    <xf numFmtId="164" fontId="2" fillId="0" borderId="0" xfId="1" applyNumberFormat="1" applyFont="1" applyFill="1" applyBorder="1"/>
    <xf numFmtId="164" fontId="2" fillId="0" borderId="0" xfId="149" applyNumberFormat="1"/>
    <xf numFmtId="0" fontId="2" fillId="18" borderId="0" xfId="149" applyFill="1"/>
    <xf numFmtId="0" fontId="2" fillId="18" borderId="0" xfId="149" applyFill="1" applyAlignment="1">
      <alignment wrapText="1"/>
    </xf>
    <xf numFmtId="44" fontId="2" fillId="18" borderId="0" xfId="149" applyNumberFormat="1" applyFill="1"/>
    <xf numFmtId="0" fontId="2" fillId="0" borderId="0" xfId="0" applyFont="1" applyAlignment="1">
      <alignment horizontal="left" wrapText="1"/>
    </xf>
    <xf numFmtId="0" fontId="2" fillId="12" borderId="0" xfId="149" applyFill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0" fillId="19" borderId="0" xfId="0" applyFont="1" applyFill="1" applyAlignment="1">
      <alignment vertical="center"/>
    </xf>
    <xf numFmtId="0" fontId="10" fillId="19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21" borderId="0" xfId="149" applyFont="1" applyFill="1" applyAlignment="1">
      <alignment horizontal="center"/>
    </xf>
    <xf numFmtId="0" fontId="3" fillId="22" borderId="0" xfId="149" applyFont="1" applyFill="1"/>
    <xf numFmtId="0" fontId="3" fillId="23" borderId="0" xfId="149" applyFont="1" applyFill="1"/>
    <xf numFmtId="0" fontId="3" fillId="24" borderId="0" xfId="149" applyFont="1" applyFill="1"/>
    <xf numFmtId="0" fontId="3" fillId="20" borderId="0" xfId="149" applyFont="1" applyFill="1"/>
    <xf numFmtId="0" fontId="5" fillId="25" borderId="0" xfId="149" applyFont="1" applyFill="1"/>
    <xf numFmtId="0" fontId="3" fillId="2" borderId="0" xfId="149" applyFont="1" applyFill="1"/>
    <xf numFmtId="0" fontId="2" fillId="2" borderId="0" xfId="149" applyFill="1"/>
    <xf numFmtId="44" fontId="2" fillId="2" borderId="0" xfId="149" applyNumberFormat="1" applyFill="1"/>
    <xf numFmtId="17" fontId="3" fillId="24" borderId="0" xfId="149" quotePrefix="1" applyNumberFormat="1" applyFont="1" applyFill="1" applyAlignment="1">
      <alignment horizontal="center"/>
    </xf>
    <xf numFmtId="0" fontId="3" fillId="23" borderId="0" xfId="149" applyFont="1" applyFill="1" applyAlignment="1">
      <alignment horizontal="center"/>
    </xf>
    <xf numFmtId="0" fontId="3" fillId="24" borderId="0" xfId="149" applyFont="1" applyFill="1" applyAlignment="1">
      <alignment horizontal="center"/>
    </xf>
    <xf numFmtId="0" fontId="3" fillId="22" borderId="0" xfId="149" applyFont="1" applyFill="1" applyAlignment="1">
      <alignment horizontal="center"/>
    </xf>
    <xf numFmtId="0" fontId="3" fillId="20" borderId="0" xfId="149" applyFont="1" applyFill="1" applyAlignment="1">
      <alignment horizontal="center"/>
    </xf>
    <xf numFmtId="0" fontId="5" fillId="25" borderId="0" xfId="149" applyFont="1" applyFill="1" applyAlignment="1">
      <alignment horizontal="center"/>
    </xf>
    <xf numFmtId="44" fontId="2" fillId="27" borderId="0" xfId="149" applyNumberFormat="1" applyFill="1"/>
    <xf numFmtId="44" fontId="2" fillId="28" borderId="0" xfId="149" applyNumberFormat="1" applyFill="1"/>
    <xf numFmtId="0" fontId="3" fillId="16" borderId="0" xfId="149" applyFont="1" applyFill="1" applyAlignment="1">
      <alignment horizontal="center"/>
    </xf>
    <xf numFmtId="0" fontId="3" fillId="17" borderId="0" xfId="149" applyFont="1" applyFill="1" applyAlignment="1">
      <alignment horizontal="center"/>
    </xf>
    <xf numFmtId="0" fontId="5" fillId="11" borderId="0" xfId="149" applyFont="1" applyFill="1" applyAlignment="1">
      <alignment horizontal="center"/>
    </xf>
    <xf numFmtId="0" fontId="3" fillId="26" borderId="0" xfId="149" applyFont="1" applyFill="1" applyAlignment="1">
      <alignment horizontal="center"/>
    </xf>
    <xf numFmtId="0" fontId="3" fillId="2" borderId="0" xfId="149" applyFont="1" applyFill="1" applyAlignment="1">
      <alignment horizontal="center"/>
    </xf>
    <xf numFmtId="0" fontId="3" fillId="0" borderId="0" xfId="149" applyFont="1" applyAlignment="1">
      <alignment horizontal="center"/>
    </xf>
    <xf numFmtId="0" fontId="3" fillId="9" borderId="0" xfId="149" applyFont="1" applyFill="1" applyAlignment="1">
      <alignment horizontal="center"/>
    </xf>
    <xf numFmtId="0" fontId="3" fillId="10" borderId="0" xfId="149" applyFont="1" applyFill="1" applyAlignment="1">
      <alignment horizontal="center"/>
    </xf>
    <xf numFmtId="0" fontId="3" fillId="6" borderId="0" xfId="149" applyFont="1" applyFill="1" applyAlignment="1">
      <alignment horizontal="center"/>
    </xf>
    <xf numFmtId="0" fontId="5" fillId="7" borderId="0" xfId="149" applyFont="1" applyFill="1" applyAlignment="1">
      <alignment horizontal="center"/>
    </xf>
  </cellXfs>
  <cellStyles count="155">
    <cellStyle name="Comma 10" xfId="11" xr:uid="{00000000-0005-0000-0000-000000000000}"/>
    <cellStyle name="Comma 11" xfId="82" xr:uid="{00000000-0005-0000-0000-000001000000}"/>
    <cellStyle name="Comma 11 2" xfId="146" xr:uid="{00000000-0005-0000-0000-000002000000}"/>
    <cellStyle name="Comma 12" xfId="79" xr:uid="{00000000-0005-0000-0000-000003000000}"/>
    <cellStyle name="Comma 2" xfId="6" xr:uid="{00000000-0005-0000-0000-000004000000}"/>
    <cellStyle name="Comma 3" xfId="12" xr:uid="{00000000-0005-0000-0000-000005000000}"/>
    <cellStyle name="Comma 3 2" xfId="45" xr:uid="{00000000-0005-0000-0000-000006000000}"/>
    <cellStyle name="Comma 3 2 2" xfId="113" xr:uid="{00000000-0005-0000-0000-000007000000}"/>
    <cellStyle name="Comma 3 3" xfId="87" xr:uid="{00000000-0005-0000-0000-000008000000}"/>
    <cellStyle name="Comma 4" xfId="18" xr:uid="{00000000-0005-0000-0000-000009000000}"/>
    <cellStyle name="Comma 4 2" xfId="49" xr:uid="{00000000-0005-0000-0000-00000A000000}"/>
    <cellStyle name="Comma 5" xfId="22" xr:uid="{00000000-0005-0000-0000-00000B000000}"/>
    <cellStyle name="Comma 5 2" xfId="53" xr:uid="{00000000-0005-0000-0000-00000C000000}"/>
    <cellStyle name="Comma 5 2 2" xfId="118" xr:uid="{00000000-0005-0000-0000-00000D000000}"/>
    <cellStyle name="Comma 5 3" xfId="92" xr:uid="{00000000-0005-0000-0000-00000E000000}"/>
    <cellStyle name="Comma 6" xfId="27" xr:uid="{00000000-0005-0000-0000-00000F000000}"/>
    <cellStyle name="Comma 6 2" xfId="58" xr:uid="{00000000-0005-0000-0000-000010000000}"/>
    <cellStyle name="Comma 6 2 2" xfId="123" xr:uid="{00000000-0005-0000-0000-000011000000}"/>
    <cellStyle name="Comma 6 3" xfId="97" xr:uid="{00000000-0005-0000-0000-000012000000}"/>
    <cellStyle name="Comma 7" xfId="30" xr:uid="{00000000-0005-0000-0000-000013000000}"/>
    <cellStyle name="Comma 7 2" xfId="61" xr:uid="{00000000-0005-0000-0000-000014000000}"/>
    <cellStyle name="Comma 7 2 2" xfId="126" xr:uid="{00000000-0005-0000-0000-000015000000}"/>
    <cellStyle name="Comma 7 3" xfId="100" xr:uid="{00000000-0005-0000-0000-000016000000}"/>
    <cellStyle name="Comma 8" xfId="34" xr:uid="{00000000-0005-0000-0000-000017000000}"/>
    <cellStyle name="Comma 8 2" xfId="65" xr:uid="{00000000-0005-0000-0000-000018000000}"/>
    <cellStyle name="Comma 8 2 2" xfId="130" xr:uid="{00000000-0005-0000-0000-000019000000}"/>
    <cellStyle name="Comma 8 3" xfId="104" xr:uid="{00000000-0005-0000-0000-00001A000000}"/>
    <cellStyle name="Comma 9" xfId="38" xr:uid="{00000000-0005-0000-0000-00001B000000}"/>
    <cellStyle name="Comma 9 2" xfId="69" xr:uid="{00000000-0005-0000-0000-00001C000000}"/>
    <cellStyle name="Comma 9 2 2" xfId="73" xr:uid="{00000000-0005-0000-0000-00001D000000}"/>
    <cellStyle name="Comma 9 2 2 2" xfId="138" xr:uid="{00000000-0005-0000-0000-00001E000000}"/>
    <cellStyle name="Comma 9 2 3" xfId="77" xr:uid="{00000000-0005-0000-0000-00001F000000}"/>
    <cellStyle name="Comma 9 2 3 2" xfId="142" xr:uid="{00000000-0005-0000-0000-000020000000}"/>
    <cellStyle name="Comma 9 2 4" xfId="134" xr:uid="{00000000-0005-0000-0000-000021000000}"/>
    <cellStyle name="Comma 9 3" xfId="108" xr:uid="{00000000-0005-0000-0000-000022000000}"/>
    <cellStyle name="Currency" xfId="1" builtinId="4"/>
    <cellStyle name="Currency 10" xfId="7" xr:uid="{00000000-0005-0000-0000-000024000000}"/>
    <cellStyle name="Currency 10 2 2 2" xfId="150" xr:uid="{00000000-0005-0000-0000-000025000000}"/>
    <cellStyle name="Currency 11" xfId="81" xr:uid="{00000000-0005-0000-0000-000026000000}"/>
    <cellStyle name="Currency 11 2" xfId="145" xr:uid="{00000000-0005-0000-0000-000027000000}"/>
    <cellStyle name="Currency 12" xfId="8" xr:uid="{00000000-0005-0000-0000-000028000000}"/>
    <cellStyle name="Currency 2" xfId="5" xr:uid="{00000000-0005-0000-0000-000029000000}"/>
    <cellStyle name="Currency 2 2" xfId="154" xr:uid="{00000000-0005-0000-0000-00002A000000}"/>
    <cellStyle name="Currency 3" xfId="17" xr:uid="{00000000-0005-0000-0000-00002B000000}"/>
    <cellStyle name="Currency 3 2" xfId="48" xr:uid="{00000000-0005-0000-0000-00002C000000}"/>
    <cellStyle name="Currency 3 2 2" xfId="116" xr:uid="{00000000-0005-0000-0000-00002D000000}"/>
    <cellStyle name="Currency 3 3" xfId="90" xr:uid="{00000000-0005-0000-0000-00002E000000}"/>
    <cellStyle name="Currency 4" xfId="19" xr:uid="{00000000-0005-0000-0000-00002F000000}"/>
    <cellStyle name="Currency 4 2" xfId="50" xr:uid="{00000000-0005-0000-0000-000030000000}"/>
    <cellStyle name="Currency 5" xfId="26" xr:uid="{00000000-0005-0000-0000-000031000000}"/>
    <cellStyle name="Currency 5 2" xfId="57" xr:uid="{00000000-0005-0000-0000-000032000000}"/>
    <cellStyle name="Currency 5 2 2" xfId="122" xr:uid="{00000000-0005-0000-0000-000033000000}"/>
    <cellStyle name="Currency 5 3" xfId="96" xr:uid="{00000000-0005-0000-0000-000034000000}"/>
    <cellStyle name="Currency 6" xfId="29" xr:uid="{00000000-0005-0000-0000-000035000000}"/>
    <cellStyle name="Currency 6 2" xfId="60" xr:uid="{00000000-0005-0000-0000-000036000000}"/>
    <cellStyle name="Currency 6 2 2" xfId="125" xr:uid="{00000000-0005-0000-0000-000037000000}"/>
    <cellStyle name="Currency 6 3" xfId="99" xr:uid="{00000000-0005-0000-0000-000038000000}"/>
    <cellStyle name="Currency 7" xfId="33" xr:uid="{00000000-0005-0000-0000-000039000000}"/>
    <cellStyle name="Currency 7 2" xfId="64" xr:uid="{00000000-0005-0000-0000-00003A000000}"/>
    <cellStyle name="Currency 7 2 2" xfId="129" xr:uid="{00000000-0005-0000-0000-00003B000000}"/>
    <cellStyle name="Currency 7 3" xfId="103" xr:uid="{00000000-0005-0000-0000-00003C000000}"/>
    <cellStyle name="Currency 8" xfId="37" xr:uid="{00000000-0005-0000-0000-00003D000000}"/>
    <cellStyle name="Currency 8 2" xfId="68" xr:uid="{00000000-0005-0000-0000-00003E000000}"/>
    <cellStyle name="Currency 8 2 2" xfId="72" xr:uid="{00000000-0005-0000-0000-00003F000000}"/>
    <cellStyle name="Currency 8 2 2 2" xfId="137" xr:uid="{00000000-0005-0000-0000-000040000000}"/>
    <cellStyle name="Currency 8 2 3" xfId="76" xr:uid="{00000000-0005-0000-0000-000041000000}"/>
    <cellStyle name="Currency 8 2 3 2" xfId="141" xr:uid="{00000000-0005-0000-0000-000042000000}"/>
    <cellStyle name="Currency 8 2 4" xfId="133" xr:uid="{00000000-0005-0000-0000-000043000000}"/>
    <cellStyle name="Currency 8 3" xfId="107" xr:uid="{00000000-0005-0000-0000-000044000000}"/>
    <cellStyle name="Currency 9" xfId="41" xr:uid="{00000000-0005-0000-0000-000045000000}"/>
    <cellStyle name="Normal" xfId="0" builtinId="0"/>
    <cellStyle name="Normal - Style1 2" xfId="13" xr:uid="{00000000-0005-0000-0000-000047000000}"/>
    <cellStyle name="Normal 10" xfId="36" xr:uid="{00000000-0005-0000-0000-000048000000}"/>
    <cellStyle name="Normal 10 2" xfId="67" xr:uid="{00000000-0005-0000-0000-000049000000}"/>
    <cellStyle name="Normal 10 2 2" xfId="71" xr:uid="{00000000-0005-0000-0000-00004A000000}"/>
    <cellStyle name="Normal 10 2 2 2" xfId="136" xr:uid="{00000000-0005-0000-0000-00004B000000}"/>
    <cellStyle name="Normal 10 2 3" xfId="75" xr:uid="{00000000-0005-0000-0000-00004C000000}"/>
    <cellStyle name="Normal 10 2 3 2" xfId="140" xr:uid="{00000000-0005-0000-0000-00004D000000}"/>
    <cellStyle name="Normal 10 2 4" xfId="132" xr:uid="{00000000-0005-0000-0000-00004E000000}"/>
    <cellStyle name="Normal 10 3" xfId="106" xr:uid="{00000000-0005-0000-0000-00004F000000}"/>
    <cellStyle name="Normal 11" xfId="43" xr:uid="{00000000-0005-0000-0000-000050000000}"/>
    <cellStyle name="Normal 11 2" xfId="111" xr:uid="{00000000-0005-0000-0000-000051000000}"/>
    <cellStyle name="Normal 12" xfId="40" xr:uid="{00000000-0005-0000-0000-000052000000}"/>
    <cellStyle name="Normal 12 2" xfId="110" xr:uid="{00000000-0005-0000-0000-000053000000}"/>
    <cellStyle name="Normal 13" xfId="80" xr:uid="{00000000-0005-0000-0000-000054000000}"/>
    <cellStyle name="Normal 13 2" xfId="144" xr:uid="{00000000-0005-0000-0000-000055000000}"/>
    <cellStyle name="Normal 14" xfId="83" xr:uid="{00000000-0005-0000-0000-000056000000}"/>
    <cellStyle name="Normal 14 2" xfId="147" xr:uid="{00000000-0005-0000-0000-000057000000}"/>
    <cellStyle name="Normal 15" xfId="2" xr:uid="{00000000-0005-0000-0000-000058000000}"/>
    <cellStyle name="Normal 191" xfId="152" xr:uid="{00000000-0005-0000-0000-000059000000}"/>
    <cellStyle name="Normal 192" xfId="153" xr:uid="{00000000-0005-0000-0000-00005A000000}"/>
    <cellStyle name="Normal 2" xfId="10" xr:uid="{00000000-0005-0000-0000-00005B000000}"/>
    <cellStyle name="Normal 2 10 2 2" xfId="149" xr:uid="{00000000-0005-0000-0000-00005C000000}"/>
    <cellStyle name="Normal 2 2" xfId="44" xr:uid="{00000000-0005-0000-0000-00005D000000}"/>
    <cellStyle name="Normal 2 2 2" xfId="112" xr:uid="{00000000-0005-0000-0000-00005E000000}"/>
    <cellStyle name="Normal 2 3" xfId="85" xr:uid="{00000000-0005-0000-0000-00005F000000}"/>
    <cellStyle name="Normal 2 4" xfId="86" xr:uid="{00000000-0005-0000-0000-000060000000}"/>
    <cellStyle name="Normal 3" xfId="16" xr:uid="{00000000-0005-0000-0000-000061000000}"/>
    <cellStyle name="Normal 3 2" xfId="47" xr:uid="{00000000-0005-0000-0000-000062000000}"/>
    <cellStyle name="Normal 3 2 2" xfId="115" xr:uid="{00000000-0005-0000-0000-000063000000}"/>
    <cellStyle name="Normal 3 2 3" xfId="151" xr:uid="{00000000-0005-0000-0000-000064000000}"/>
    <cellStyle name="Normal 3 3" xfId="89" xr:uid="{00000000-0005-0000-0000-000065000000}"/>
    <cellStyle name="Normal 4" xfId="14" xr:uid="{00000000-0005-0000-0000-000066000000}"/>
    <cellStyle name="Normal 5" xfId="21" xr:uid="{00000000-0005-0000-0000-000067000000}"/>
    <cellStyle name="Normal 5 2" xfId="23" xr:uid="{00000000-0005-0000-0000-000068000000}"/>
    <cellStyle name="Normal 5 2 2" xfId="54" xr:uid="{00000000-0005-0000-0000-000069000000}"/>
    <cellStyle name="Normal 5 2 2 2" xfId="119" xr:uid="{00000000-0005-0000-0000-00006A000000}"/>
    <cellStyle name="Normal 5 2 3" xfId="93" xr:uid="{00000000-0005-0000-0000-00006B000000}"/>
    <cellStyle name="Normal 5 3" xfId="25" xr:uid="{00000000-0005-0000-0000-00006C000000}"/>
    <cellStyle name="Normal 5 3 2" xfId="56" xr:uid="{00000000-0005-0000-0000-00006D000000}"/>
    <cellStyle name="Normal 5 3 2 2" xfId="121" xr:uid="{00000000-0005-0000-0000-00006E000000}"/>
    <cellStyle name="Normal 5 3 3" xfId="95" xr:uid="{00000000-0005-0000-0000-00006F000000}"/>
    <cellStyle name="Normal 5 4" xfId="31" xr:uid="{00000000-0005-0000-0000-000070000000}"/>
    <cellStyle name="Normal 5 4 2" xfId="62" xr:uid="{00000000-0005-0000-0000-000071000000}"/>
    <cellStyle name="Normal 5 4 2 2" xfId="127" xr:uid="{00000000-0005-0000-0000-000072000000}"/>
    <cellStyle name="Normal 5 4 3" xfId="101" xr:uid="{00000000-0005-0000-0000-000073000000}"/>
    <cellStyle name="Normal 5 5" xfId="35" xr:uid="{00000000-0005-0000-0000-000074000000}"/>
    <cellStyle name="Normal 5 5 2" xfId="66" xr:uid="{00000000-0005-0000-0000-000075000000}"/>
    <cellStyle name="Normal 5 5 2 2" xfId="131" xr:uid="{00000000-0005-0000-0000-000076000000}"/>
    <cellStyle name="Normal 5 5 3" xfId="105" xr:uid="{00000000-0005-0000-0000-000077000000}"/>
    <cellStyle name="Normal 5 6" xfId="39" xr:uid="{00000000-0005-0000-0000-000078000000}"/>
    <cellStyle name="Normal 5 6 2" xfId="70" xr:uid="{00000000-0005-0000-0000-000079000000}"/>
    <cellStyle name="Normal 5 6 2 2" xfId="74" xr:uid="{00000000-0005-0000-0000-00007A000000}"/>
    <cellStyle name="Normal 5 6 2 2 2" xfId="139" xr:uid="{00000000-0005-0000-0000-00007B000000}"/>
    <cellStyle name="Normal 5 6 2 3" xfId="78" xr:uid="{00000000-0005-0000-0000-00007C000000}"/>
    <cellStyle name="Normal 5 6 2 3 2" xfId="143" xr:uid="{00000000-0005-0000-0000-00007D000000}"/>
    <cellStyle name="Normal 5 6 2 4" xfId="135" xr:uid="{00000000-0005-0000-0000-00007E000000}"/>
    <cellStyle name="Normal 5 6 3" xfId="109" xr:uid="{00000000-0005-0000-0000-00007F000000}"/>
    <cellStyle name="Normal 5 7" xfId="52" xr:uid="{00000000-0005-0000-0000-000080000000}"/>
    <cellStyle name="Normal 5 7 2" xfId="117" xr:uid="{00000000-0005-0000-0000-000081000000}"/>
    <cellStyle name="Normal 5 8" xfId="91" xr:uid="{00000000-0005-0000-0000-000082000000}"/>
    <cellStyle name="Normal 6" xfId="24" xr:uid="{00000000-0005-0000-0000-000083000000}"/>
    <cellStyle name="Normal 6 2" xfId="55" xr:uid="{00000000-0005-0000-0000-000084000000}"/>
    <cellStyle name="Normal 6 2 2" xfId="120" xr:uid="{00000000-0005-0000-0000-000085000000}"/>
    <cellStyle name="Normal 6 3" xfId="94" xr:uid="{00000000-0005-0000-0000-000086000000}"/>
    <cellStyle name="Normal 7" xfId="4" xr:uid="{00000000-0005-0000-0000-000087000000}"/>
    <cellStyle name="Normal 8" xfId="28" xr:uid="{00000000-0005-0000-0000-000088000000}"/>
    <cellStyle name="Normal 8 2" xfId="59" xr:uid="{00000000-0005-0000-0000-000089000000}"/>
    <cellStyle name="Normal 8 2 2" xfId="124" xr:uid="{00000000-0005-0000-0000-00008A000000}"/>
    <cellStyle name="Normal 8 3" xfId="98" xr:uid="{00000000-0005-0000-0000-00008B000000}"/>
    <cellStyle name="Normal 9" xfId="32" xr:uid="{00000000-0005-0000-0000-00008C000000}"/>
    <cellStyle name="Normal 9 2" xfId="63" xr:uid="{00000000-0005-0000-0000-00008D000000}"/>
    <cellStyle name="Normal 9 2 2" xfId="128" xr:uid="{00000000-0005-0000-0000-00008E000000}"/>
    <cellStyle name="Normal 9 3" xfId="102" xr:uid="{00000000-0005-0000-0000-00008F000000}"/>
    <cellStyle name="Percent 2" xfId="3" xr:uid="{00000000-0005-0000-0000-000090000000}"/>
    <cellStyle name="Percent 3" xfId="15" xr:uid="{00000000-0005-0000-0000-000091000000}"/>
    <cellStyle name="Percent 3 2" xfId="46" xr:uid="{00000000-0005-0000-0000-000092000000}"/>
    <cellStyle name="Percent 3 2 2" xfId="114" xr:uid="{00000000-0005-0000-0000-000093000000}"/>
    <cellStyle name="Percent 3 3" xfId="88" xr:uid="{00000000-0005-0000-0000-000094000000}"/>
    <cellStyle name="Percent 4" xfId="20" xr:uid="{00000000-0005-0000-0000-000095000000}"/>
    <cellStyle name="Percent 4 2" xfId="51" xr:uid="{00000000-0005-0000-0000-000096000000}"/>
    <cellStyle name="Percent 5" xfId="42" xr:uid="{00000000-0005-0000-0000-000097000000}"/>
    <cellStyle name="Percent 6" xfId="84" xr:uid="{00000000-0005-0000-0000-000098000000}"/>
    <cellStyle name="Percent 6 2" xfId="148" xr:uid="{00000000-0005-0000-0000-000099000000}"/>
    <cellStyle name="Percent 7" xfId="9" xr:uid="{00000000-0005-0000-0000-00009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MastersK\Local%20Settings\Temporary%20Internet%20Files\OLK1AC\CMIPS%20II%20and%20IHSS%20SOC%20Estimates%20v5.1%20-%20working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BegicS\AppData\Local\Microsoft\Windows\Temporary%20Internet%20Files\OLK174A\CMIPS%20II%20and%20IHSS%20SOC%20Estimates%20-%2009-23-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Change%20Orders\M&amp;O\CO-047%20Del%20Norte%20POP%20model%20change\05-19-2009%20For%20JPA\Marin-Napa%20CPOP%20v4-client-summar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\Data2\DOCUME~1\IslePA\LOCALS~1\Temp\Pricing%20Schedul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lundybx\LOCALS~1\Temp\Development%20Cost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\Data2\WINDOWS\TEMP\1.0%20Cost%20Schedules-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Implementation%20Agreement\Amendments\Amendment%20No.%205\02-09-2010%20Final%20for%20JPA\Accenture%20BAFO%20Cost%20Schedules%20Amendment%20No.%20FIV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ryan.b.wickham\Local%20Settings\Temporary%20Internet%20Files\OLK55\OMX%20financials%20-%20v3%203%20(2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GnesdaJ\Local%20Settings\Temporary%20Internet%20Files\OLK1F3F\07-31-2007%20From%20JG\Be%20Vu%20Estimate%20072607%20from%20J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 Tasks"/>
      <sheetName val="Detailed Estimate"/>
      <sheetName val="Timeline"/>
      <sheetName val="7. Assumption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 Overview"/>
      <sheetName val="2.  Timeline"/>
      <sheetName val="2.  Timeline w staff"/>
      <sheetName val="2.  Timeline Summary by staff "/>
      <sheetName val="3. Cost Summary "/>
      <sheetName val="4. Staffing Services"/>
      <sheetName val="D-5 Rates"/>
      <sheetName val="5. Tasks"/>
      <sheetName val="6. Assumptions"/>
      <sheetName val="7.  Detailed Estimate"/>
      <sheetName val="8. HW_SW"/>
      <sheetName val="9. D-2 (B) 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E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Summary"/>
      <sheetName val="A-1 Costs by Month"/>
      <sheetName val="B Tasks and Deliv's"/>
      <sheetName val="B-1 Rates"/>
      <sheetName val="B-2 Staffing by Task"/>
      <sheetName val="B-3 Staffing by Person"/>
      <sheetName val="C1 HW Summary"/>
      <sheetName val="C2 SW Summary"/>
      <sheetName val="C3 Dev HW"/>
      <sheetName val="C4 Dev SW"/>
      <sheetName val="C5 Central HW"/>
      <sheetName val="C6 Central SW"/>
      <sheetName val="C7 Local HW"/>
      <sheetName val="C8 Local SW"/>
      <sheetName val="C9 Add HW"/>
      <sheetName val="C10 Add SW"/>
      <sheetName val="D1 FMO Summ"/>
      <sheetName val="D-2 (A) FMO"/>
      <sheetName val="D2 (B) Prod Ops Costs"/>
      <sheetName val="D-3 (A) FMO"/>
      <sheetName val="D-3 (B) Prod Ops Costs"/>
      <sheetName val="D-4 (A) FMO"/>
      <sheetName val="D-4 (B) Prod Ops Costs"/>
      <sheetName val="D-5 Rates"/>
      <sheetName val="E Facilities"/>
      <sheetName val="O-3 M&amp;O Staff"/>
      <sheetName val="O-1D Total Refresh"/>
      <sheetName val="O -1D (A) Development Refresh"/>
      <sheetName val="O-1D (B) Central Refresh"/>
      <sheetName val="O-1D (C)  Local Refresh"/>
      <sheetName val="O-1A Optional Equip IVR"/>
      <sheetName val="O-1B Optional Equip Imaging"/>
      <sheetName val="O-1C Optional Equip Router"/>
      <sheetName val="O-2B  Letter of Credit"/>
      <sheetName val="O-1E  Optional Equip Train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Detail"/>
      <sheetName val="Summary by SFY"/>
      <sheetName val="Summary by FFY"/>
      <sheetName val="Director's Cut by SFY"/>
      <sheetName val="New Start Date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 Cost Schedules-2"/>
      <sheetName val="Sheet3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History"/>
      <sheetName val="A - Overall Summary"/>
      <sheetName val="A1 - Line Item Summary - Amd 4"/>
      <sheetName val="A2 - Costs By Month - Amd 4"/>
      <sheetName val="HW-SW TOTAL Compare"/>
      <sheetName val="HW-SW SFY Compare"/>
      <sheetName val="A1 - Line Item Summary"/>
      <sheetName val="A2 - Costs By Month"/>
      <sheetName val="B - Staff Summary"/>
      <sheetName val="B1 - Staff by Task"/>
      <sheetName val="B2 - Staff by Person"/>
      <sheetName val="C - Project Site Summary"/>
      <sheetName val="C1 - Project Site HW"/>
      <sheetName val="C2 - Project Site HWM"/>
      <sheetName val="C3 - Project Site SW"/>
      <sheetName val="C4 - Project Site SWM"/>
      <sheetName val="D - Infrastructure Summary"/>
      <sheetName val="D1 - Infrastructure HW"/>
      <sheetName val="D2 - Infrastructure HWM"/>
      <sheetName val="D3 - Infrastructure SW"/>
      <sheetName val="D4 - Infrastructure SWM"/>
      <sheetName val="D1 - NAIT HW"/>
      <sheetName val="D2 - NAIT HWM"/>
      <sheetName val="D3 - NAIT SW"/>
      <sheetName val="D4 - NAIT SWM"/>
      <sheetName val="E - Training Summary"/>
      <sheetName val="E1 - Training HW"/>
      <sheetName val="E2 - Training HWM"/>
      <sheetName val="E3 - Training SW"/>
      <sheetName val="E4 - Training SWM"/>
      <sheetName val="F - Facilities"/>
      <sheetName val="G - Deliverables "/>
      <sheetName val="H - Hourly Rates"/>
      <sheetName val="H (CO) - Hourly CO Rates"/>
      <sheetName val="I - Other"/>
      <sheetName val="J -Imaging Summary"/>
      <sheetName val="J1 - IMG Central Staff by Task"/>
      <sheetName val="J2 - IMG Central Staff by Prsn"/>
      <sheetName val="J3 - Central IMG HW "/>
      <sheetName val="J4 - Central IMG HWM"/>
      <sheetName val="J5 - Central IMG SW"/>
      <sheetName val="J6 - Central IMG SWM"/>
      <sheetName val="J7 - Central IMG Facilities"/>
      <sheetName val="J8 - Central IMG Deliverables"/>
      <sheetName val="J9 - Central IMG Hourly Rates"/>
      <sheetName val="J10- Central IMG Support Staff "/>
      <sheetName val="J11 - CO-002"/>
      <sheetName val="K - IVR Summary"/>
      <sheetName val="K1 - IVR Central Staff by Task"/>
      <sheetName val="K2 - IVR Central Staff by Prsn"/>
      <sheetName val="K3 - Central IVR HW"/>
      <sheetName val="K4 - Central IVR HWM"/>
      <sheetName val="K5 - Central IVR SW"/>
      <sheetName val="K6 - Central IVR SWM"/>
      <sheetName val="K7 - Central IVR Facilities"/>
      <sheetName val="K8 - Central IVR Deliverables"/>
      <sheetName val="K9 - Central IVR Hourly Rates"/>
      <sheetName val="K10- Central IVR Support Staff "/>
      <sheetName val="CP - County Purchases"/>
      <sheetName val="Readine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"/>
      <sheetName val="INPUT B"/>
      <sheetName val="INPUT C"/>
      <sheetName val="summary"/>
      <sheetName val="hw-sw-maintenance"/>
      <sheetName val="tech_support"/>
      <sheetName val="Staffing Summary"/>
      <sheetName val="Staffing"/>
      <sheetName val="FY09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1.  Timeline"/>
      <sheetName val="2.  Detailed Estimate"/>
      <sheetName val="3. HW_SW"/>
      <sheetName val="4.  Resource Totals by Year"/>
      <sheetName val="5.  Assumption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Rosalie Ngo" id="{F08FBBF9-8C3B-4DDD-B4BE-E6A4FD89DF4D}" userId="S::NgoR@CalACES.org::d182eb35-cd41-4dd5-80b8-5e370b8ee73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Q9" dT="2021-08-31T19:33:06.45" personId="{F08FBBF9-8C3B-4DDD-B4BE-E6A4FD89DF4D}" id="{0874D2CC-F94F-48B4-A3D2-508FAE4A674F}">
    <text>Removed from Exhibit W via Amendment No. 27</text>
  </threadedComment>
  <threadedComment ref="AR11" dT="2021-08-31T19:33:06.45" personId="{F08FBBF9-8C3B-4DDD-B4BE-E6A4FD89DF4D}" id="{66EB4596-23A6-4E51-A756-7F8509390C65}">
    <text>Removed from Exhibit W via Amendment No. 27</text>
  </threadedComment>
  <threadedComment ref="AR21" dT="2021-08-31T19:33:06.45" personId="{F08FBBF9-8C3B-4DDD-B4BE-E6A4FD89DF4D}" id="{A3318D0C-BD9B-4CE0-ACB5-7317B7CAF40C}">
    <text>Removed from Exhibit W via Amendment No. 27</text>
  </threadedComment>
  <threadedComment ref="AR22" dT="2021-08-31T19:33:06.45" personId="{F08FBBF9-8C3B-4DDD-B4BE-E6A4FD89DF4D}" id="{0540D809-FC2D-4821-B1E7-91D4EFA85916}">
    <text>Removed from Exhibit W via Amendment No. 27</text>
  </threadedComment>
  <threadedComment ref="AR26" dT="2021-08-31T19:33:06.45" personId="{F08FBBF9-8C3B-4DDD-B4BE-E6A4FD89DF4D}" id="{2EAA9B56-031A-4273-BE97-87C09FF6C541}">
    <text>Removed from Exhibit W via Amendment No. 27</text>
  </threadedComment>
  <threadedComment ref="AR36" dT="2021-08-31T19:33:06.45" personId="{F08FBBF9-8C3B-4DDD-B4BE-E6A4FD89DF4D}" id="{D232A78D-58BF-4769-8F83-13A44A57F605}">
    <text>Removed from Exhibit W via Amendment No. 27</text>
  </threadedComment>
  <threadedComment ref="AR37" dT="2021-08-31T19:33:06.45" personId="{F08FBBF9-8C3B-4DDD-B4BE-E6A4FD89DF4D}" id="{A9A9A06D-61D8-41F4-99BD-EBA044C859A3}">
    <text>Removed from Exhibit W via Amendment No. 27</text>
  </threadedComment>
  <threadedComment ref="AR39" dT="2021-08-31T19:33:06.45" personId="{F08FBBF9-8C3B-4DDD-B4BE-E6A4FD89DF4D}" id="{DAB59573-B540-457F-9DEF-E67ECC8580E7}">
    <text>Removed from Exhibit W via Amendment No. 27</text>
  </threadedComment>
  <threadedComment ref="AR40" dT="2021-08-31T19:33:06.45" personId="{F08FBBF9-8C3B-4DDD-B4BE-E6A4FD89DF4D}" id="{2B601500-1137-49AA-9639-7A7AFBE5E791}">
    <text>Removed from Exhibit W via Amendment No. 27</text>
  </threadedComment>
  <threadedComment ref="AR41" dT="2021-08-31T19:33:06.45" personId="{F08FBBF9-8C3B-4DDD-B4BE-E6A4FD89DF4D}" id="{8DABCD23-E5E0-49C1-A5FE-FA0DE684C5AE}">
    <text>Removed from Exhibit W via Amendment No. 27</text>
  </threadedComment>
  <threadedComment ref="AR42" dT="2021-08-31T19:33:06.45" personId="{F08FBBF9-8C3B-4DDD-B4BE-E6A4FD89DF4D}" id="{3F9939B1-22F3-4159-8AA5-F6AC46A8DAB1}">
    <text>Removed from Exhibit W via Amendment No. 27</text>
  </threadedComment>
  <threadedComment ref="AR43" dT="2021-08-31T19:33:06.45" personId="{F08FBBF9-8C3B-4DDD-B4BE-E6A4FD89DF4D}" id="{73A36A41-DE5D-43E2-9D1C-9CC8EABEA6A5}">
    <text>Removed from Exhibit W via Amendment No. 27</text>
  </threadedComment>
  <threadedComment ref="AR44" dT="2021-08-31T19:33:06.45" personId="{F08FBBF9-8C3B-4DDD-B4BE-E6A4FD89DF4D}" id="{25543DC2-674A-40C0-B5BC-80987CB62A27}">
    <text>Removed from Exhibit W via Amendment No. 27</text>
  </threadedComment>
  <threadedComment ref="AR45" dT="2021-08-31T19:33:06.45" personId="{F08FBBF9-8C3B-4DDD-B4BE-E6A4FD89DF4D}" id="{585665F0-ED38-444B-88B2-B1BDBED5104D}">
    <text>Removed from Exhibit W via Amendment No. 27</text>
  </threadedComment>
  <threadedComment ref="AR46" dT="2021-08-31T19:33:06.45" personId="{F08FBBF9-8C3B-4DDD-B4BE-E6A4FD89DF4D}" id="{39B6DCF1-E3CA-4CD6-9A1E-376D1D35D42A}">
    <text>Removed from Exhibit W via Amendment No. 27</text>
  </threadedComment>
  <threadedComment ref="AR47" dT="2021-08-31T19:33:06.45" personId="{F08FBBF9-8C3B-4DDD-B4BE-E6A4FD89DF4D}" id="{D7CFB1A4-091C-4ED2-BAB7-E91691E4BF26}">
    <text>Removed from Exhibit W via Amendment No. 27</text>
  </threadedComment>
  <threadedComment ref="AR48" dT="2021-08-31T19:33:06.45" personId="{F08FBBF9-8C3B-4DDD-B4BE-E6A4FD89DF4D}" id="{223B4588-5E13-430F-8E28-EB2DD2E47959}">
    <text>Removed from Exhibit W via Amendment No. 27</text>
  </threadedComment>
  <threadedComment ref="AR49" dT="2021-08-31T19:33:06.45" personId="{F08FBBF9-8C3B-4DDD-B4BE-E6A4FD89DF4D}" id="{66C4498C-6EF6-4FE8-ADDC-650363F13020}">
    <text>Removed from Exhibit W via Amendment No. 27</text>
  </threadedComment>
  <threadedComment ref="AR50" dT="2021-08-31T19:33:06.45" personId="{F08FBBF9-8C3B-4DDD-B4BE-E6A4FD89DF4D}" id="{94D5041A-2E8A-46DC-AB61-01F0EF18EB5D}">
    <text>Removed from Exhibit W via Amendment No. 27</text>
  </threadedComment>
  <threadedComment ref="AR51" dT="2021-08-31T19:33:06.45" personId="{F08FBBF9-8C3B-4DDD-B4BE-E6A4FD89DF4D}" id="{9B716FE5-4AF3-4B1E-9621-B188220A65AD}">
    <text>Removed from Exhibit W via Amendment No. 27</text>
  </threadedComment>
  <threadedComment ref="AR52" dT="2021-08-31T19:33:06.45" personId="{F08FBBF9-8C3B-4DDD-B4BE-E6A4FD89DF4D}" id="{D9833E89-CCF8-4766-9C1C-584BA7519654}">
    <text>Removed from Exhibit W via Amendment No. 27</text>
  </threadedComment>
  <threadedComment ref="AR53" dT="2021-08-31T19:33:06.45" personId="{F08FBBF9-8C3B-4DDD-B4BE-E6A4FD89DF4D}" id="{3B59A0E0-41A7-4D42-BAA0-FB322A931D8E}">
    <text>Removed from Exhibit W via Amendment No. 27</text>
  </threadedComment>
  <threadedComment ref="AR54" dT="2021-08-31T19:33:06.45" personId="{F08FBBF9-8C3B-4DDD-B4BE-E6A4FD89DF4D}" id="{529F4D8A-38EC-433A-ADD8-0FE0AEED5889}">
    <text>Removed from Exhibit W via Amendment No. 27</text>
  </threadedComment>
  <threadedComment ref="AR55" dT="2021-08-31T19:33:06.45" personId="{F08FBBF9-8C3B-4DDD-B4BE-E6A4FD89DF4D}" id="{2A3764B4-A0BE-443D-955D-1B5BFC5B6E40}">
    <text>Removed from Exhibit W via Amendment No. 27</text>
  </threadedComment>
  <threadedComment ref="AR56" dT="2021-08-31T19:33:06.45" personId="{F08FBBF9-8C3B-4DDD-B4BE-E6A4FD89DF4D}" id="{C52EFB49-B47D-4FEE-8FD8-AB24376B26EF}">
    <text>Removed from Exhibit W via Amendment No. 27</text>
  </threadedComment>
  <threadedComment ref="AR57" dT="2021-08-31T19:33:06.45" personId="{F08FBBF9-8C3B-4DDD-B4BE-E6A4FD89DF4D}" id="{D1FE7B80-2FEB-498B-81C1-D4D716080B9F}">
    <text>Removed from Exhibit W via Amendment No. 27</text>
  </threadedComment>
  <threadedComment ref="AR58" dT="2021-08-31T19:33:06.45" personId="{F08FBBF9-8C3B-4DDD-B4BE-E6A4FD89DF4D}" id="{DC94D135-5A39-499E-8DC1-A2C125547688}">
    <text>Removed from Exhibit W via Amendment No. 27</text>
  </threadedComment>
  <threadedComment ref="AR59" dT="2021-08-31T19:33:06.45" personId="{F08FBBF9-8C3B-4DDD-B4BE-E6A4FD89DF4D}" id="{83082422-6751-434B-B07C-BA92BB4F06DD}">
    <text>Removed from Exhibit W via Amendment No. 27</text>
  </threadedComment>
  <threadedComment ref="AR60" dT="2021-08-31T19:33:06.45" personId="{F08FBBF9-8C3B-4DDD-B4BE-E6A4FD89DF4D}" id="{9FBFCA22-6C40-4B7E-A476-9CBB26D61B9D}">
    <text>Removed from Exhibit W via Amendment No. 27</text>
  </threadedComment>
  <threadedComment ref="AR61" dT="2021-08-31T19:33:06.45" personId="{F08FBBF9-8C3B-4DDD-B4BE-E6A4FD89DF4D}" id="{CE955E52-4457-4DC5-8A2C-DBB9F6B3E69B}">
    <text>Removed from Exhibit W via Amendment No. 27</text>
  </threadedComment>
  <threadedComment ref="AR62" dT="2021-08-31T19:33:06.45" personId="{F08FBBF9-8C3B-4DDD-B4BE-E6A4FD89DF4D}" id="{4C4570D6-B9C1-4150-8C52-5F49F8063074}">
    <text>Removed from Exhibit W via Amendment No. 27</text>
  </threadedComment>
  <threadedComment ref="AR63" dT="2021-08-31T19:33:06.45" personId="{F08FBBF9-8C3B-4DDD-B4BE-E6A4FD89DF4D}" id="{162BD669-1322-4BB5-9821-43A5A04611C9}">
    <text>Removed from Exhibit W via Amendment No. 27</text>
  </threadedComment>
  <threadedComment ref="AR64" dT="2021-08-31T19:33:06.45" personId="{F08FBBF9-8C3B-4DDD-B4BE-E6A4FD89DF4D}" id="{F4352E5C-91B0-424A-8CEF-8C6BEE2DD0BA}">
    <text>Removed from Exhibit W via Amendment No. 27</text>
  </threadedComment>
  <threadedComment ref="AR65" dT="2021-08-31T19:33:06.45" personId="{F08FBBF9-8C3B-4DDD-B4BE-E6A4FD89DF4D}" id="{1FCF26D8-7BEB-4FEF-96B9-4AEA5EC10CA3}">
    <text>Removed from Exhibit W via Amendment No. 27</text>
  </threadedComment>
  <threadedComment ref="AR66" dT="2021-08-31T19:33:06.45" personId="{F08FBBF9-8C3B-4DDD-B4BE-E6A4FD89DF4D}" id="{D8BAB2DF-0F65-41C7-A1E3-3017E93D7183}">
    <text>Removed from Exhibit W via Amendment No. 27</text>
  </threadedComment>
  <threadedComment ref="AR67" dT="2021-08-31T19:33:06.45" personId="{F08FBBF9-8C3B-4DDD-B4BE-E6A4FD89DF4D}" id="{815B8176-8E45-420B-9196-EBB3D116F1FD}">
    <text>Removed from Exhibit W via Amendment No. 27</text>
  </threadedComment>
  <threadedComment ref="AR68" dT="2021-08-31T19:33:06.45" personId="{F08FBBF9-8C3B-4DDD-B4BE-E6A4FD89DF4D}" id="{8B57DD5F-B577-4802-83F5-C2536A2DB754}">
    <text>Removed from Exhibit W via Amendment No. 27</text>
  </threadedComment>
  <threadedComment ref="AR69" dT="2021-08-31T19:33:06.45" personId="{F08FBBF9-8C3B-4DDD-B4BE-E6A4FD89DF4D}" id="{63F04A15-74B9-4AB3-84A3-47370C18EDDB}">
    <text>Removed from Exhibit W via Amendment No. 27</text>
  </threadedComment>
  <threadedComment ref="AR70" dT="2021-08-31T19:33:06.45" personId="{F08FBBF9-8C3B-4DDD-B4BE-E6A4FD89DF4D}" id="{4D3EC8CD-026A-4847-99F8-C102446896B8}">
    <text>Removed from Exhibit W via Amendment No. 27</text>
  </threadedComment>
  <threadedComment ref="AR71" dT="2021-08-31T19:33:06.45" personId="{F08FBBF9-8C3B-4DDD-B4BE-E6A4FD89DF4D}" id="{F5F7E5E0-7EBA-4E5A-988B-CA9DC9BD3855}">
    <text>Removed from Exhibit W via Amendment No. 27</text>
  </threadedComment>
  <threadedComment ref="AR72" dT="2021-08-31T19:33:06.45" personId="{F08FBBF9-8C3B-4DDD-B4BE-E6A4FD89DF4D}" id="{0E463767-F14F-4A90-92ED-708A60C2258C}">
    <text>Removed from Exhibit W via Amendment No. 27</text>
  </threadedComment>
  <threadedComment ref="AR73" dT="2021-08-31T19:33:06.45" personId="{F08FBBF9-8C3B-4DDD-B4BE-E6A4FD89DF4D}" id="{F0D68E1D-E206-4C4F-98FF-EE59B42B69B8}">
    <text>Removed from Exhibit W via Amendment No. 27</text>
  </threadedComment>
  <threadedComment ref="AR74" dT="2021-08-31T19:33:06.45" personId="{F08FBBF9-8C3B-4DDD-B4BE-E6A4FD89DF4D}" id="{570AE6CB-C4DA-4E42-BFCD-036A8B0FF17E}">
    <text>Removed from Exhibit W via Amendment No. 27</text>
  </threadedComment>
  <threadedComment ref="AR75" dT="2021-08-31T19:33:06.45" personId="{F08FBBF9-8C3B-4DDD-B4BE-E6A4FD89DF4D}" id="{0550ADE7-78F8-4BB3-B9BB-CC254440FE92}">
    <text>Removed from Exhibit W via Amendment No. 27</text>
  </threadedComment>
  <threadedComment ref="AR76" dT="2021-08-31T19:33:06.45" personId="{F08FBBF9-8C3B-4DDD-B4BE-E6A4FD89DF4D}" id="{ABF27C4E-7884-426E-9073-0F10C8A17A2C}">
    <text>Removed from Exhibit W via Amendment No. 27</text>
  </threadedComment>
  <threadedComment ref="AR77" dT="2021-08-31T19:33:06.45" personId="{F08FBBF9-8C3B-4DDD-B4BE-E6A4FD89DF4D}" id="{BD58D1C6-000A-4537-8282-63CDA9DACE5A}">
    <text>Removed from Exhibit W via Amendment No. 27</text>
  </threadedComment>
  <threadedComment ref="AR78" dT="2021-08-31T19:33:06.45" personId="{F08FBBF9-8C3B-4DDD-B4BE-E6A4FD89DF4D}" id="{A039C4A7-64D2-47A2-9E3A-A742E21071C8}">
    <text>Removed from Exhibit W via Amendment No. 27</text>
  </threadedComment>
  <threadedComment ref="AR79" dT="2021-08-31T19:33:06.45" personId="{F08FBBF9-8C3B-4DDD-B4BE-E6A4FD89DF4D}" id="{77A9165D-38FF-46FF-B833-B17E653E7BA2}">
    <text>Removed from Exhibit W via Amendment No. 27</text>
  </threadedComment>
  <threadedComment ref="AR80" dT="2021-08-31T19:33:06.45" personId="{F08FBBF9-8C3B-4DDD-B4BE-E6A4FD89DF4D}" id="{76A1516E-ADAD-4B73-9627-4AE8C757145D}">
    <text>Removed from Exhibit W via Amendment No. 27</text>
  </threadedComment>
  <threadedComment ref="AR81" dT="2021-08-31T19:33:06.45" personId="{F08FBBF9-8C3B-4DDD-B4BE-E6A4FD89DF4D}" id="{2272C842-D569-4F14-B137-76E205BE48EF}">
    <text>Removed from Exhibit W via Amendment No. 27</text>
  </threadedComment>
  <threadedComment ref="AR82" dT="2021-08-31T19:33:06.45" personId="{F08FBBF9-8C3B-4DDD-B4BE-E6A4FD89DF4D}" id="{67951A67-8CFF-4B0F-B8A2-6AAB29CB2628}">
    <text>Removed from Exhibit W via Amendment No. 27</text>
  </threadedComment>
  <threadedComment ref="AR83" dT="2021-08-31T19:33:06.45" personId="{F08FBBF9-8C3B-4DDD-B4BE-E6A4FD89DF4D}" id="{0018493C-ED76-4D4C-8B9E-4BFBC2781920}">
    <text>Removed from Exhibit W via Amendment No. 27</text>
  </threadedComment>
  <threadedComment ref="AR84" dT="2021-08-31T19:33:06.45" personId="{F08FBBF9-8C3B-4DDD-B4BE-E6A4FD89DF4D}" id="{046699DD-C514-4BBB-B42F-5DCE1F5BAB28}">
    <text>Removed from Exhibit W via Amendment No. 27</text>
  </threadedComment>
  <threadedComment ref="AR85" dT="2021-08-31T19:33:06.45" personId="{F08FBBF9-8C3B-4DDD-B4BE-E6A4FD89DF4D}" id="{071EFD1D-2C7C-4B2D-9CD7-D739D7711B33}">
    <text>Removed from Exhibit W via Amendment No. 27</text>
  </threadedComment>
  <threadedComment ref="AR86" dT="2021-08-31T19:33:06.45" personId="{F08FBBF9-8C3B-4DDD-B4BE-E6A4FD89DF4D}" id="{2E62FAE5-3BAB-41F0-81D7-FF22DBE03573}">
    <text>Removed from Exhibit W via Amendment No. 27</text>
  </threadedComment>
  <threadedComment ref="AR87" dT="2021-08-31T19:33:06.45" personId="{F08FBBF9-8C3B-4DDD-B4BE-E6A4FD89DF4D}" id="{71E1D14F-73AF-4C8A-A06B-01B741857437}">
    <text>Removed from Exhibit W via Amendment No. 27</text>
  </threadedComment>
  <threadedComment ref="AR88" dT="2021-08-31T19:33:06.45" personId="{F08FBBF9-8C3B-4DDD-B4BE-E6A4FD89DF4D}" id="{9A8612CD-E952-45AE-B75A-243D0BEF459F}">
    <text>Removed from Exhibit W via Amendment No. 27</text>
  </threadedComment>
  <threadedComment ref="AR89" dT="2021-08-31T19:33:06.45" personId="{F08FBBF9-8C3B-4DDD-B4BE-E6A4FD89DF4D}" id="{BE0D7572-3EE4-41DC-AAE4-9F8D9BDA431B}">
    <text>Removed from Exhibit W via Amendment No. 27</text>
  </threadedComment>
  <threadedComment ref="AR90" dT="2021-08-31T19:33:06.45" personId="{F08FBBF9-8C3B-4DDD-B4BE-E6A4FD89DF4D}" id="{D03FAE54-298D-4C7F-9AF1-3FA50FA43037}">
    <text>Removed from Exhibit W via Amendment No. 27</text>
  </threadedComment>
  <threadedComment ref="AR91" dT="2021-08-31T19:33:06.45" personId="{F08FBBF9-8C3B-4DDD-B4BE-E6A4FD89DF4D}" id="{00E4C174-9CAC-4E42-97A4-240120348F80}">
    <text>Removed from Exhibit W via Amendment No. 27</text>
  </threadedComment>
  <threadedComment ref="AR92" dT="2021-08-31T19:33:06.45" personId="{F08FBBF9-8C3B-4DDD-B4BE-E6A4FD89DF4D}" id="{1C3CFACC-5B2D-4E17-B27F-E33EE480922B}">
    <text>Removed from Exhibit W via Amendment No. 27</text>
  </threadedComment>
  <threadedComment ref="AR93" dT="2021-08-31T19:33:06.45" personId="{F08FBBF9-8C3B-4DDD-B4BE-E6A4FD89DF4D}" id="{67BC2FDB-CAE6-4473-8696-3D7870A07427}">
    <text>Removed from Exhibit W via Amendment No. 27</text>
  </threadedComment>
  <threadedComment ref="AR94" dT="2021-08-31T19:33:06.45" personId="{F08FBBF9-8C3B-4DDD-B4BE-E6A4FD89DF4D}" id="{0F08A281-8E14-45C7-826C-2DFCAF79C675}">
    <text>Removed from Exhibit W via Amendment No. 27</text>
  </threadedComment>
  <threadedComment ref="AR95" dT="2021-08-31T19:33:06.45" personId="{F08FBBF9-8C3B-4DDD-B4BE-E6A4FD89DF4D}" id="{72CE9E2B-1487-4973-8F84-EC2FF0533AB1}">
    <text>Removed from Exhibit W via Amendment No. 27</text>
  </threadedComment>
  <threadedComment ref="AR96" dT="2021-08-31T19:33:06.45" personId="{F08FBBF9-8C3B-4DDD-B4BE-E6A4FD89DF4D}" id="{3D1E405C-16ED-4AFD-A379-429B030D4915}">
    <text>Removed from Exhibit W via Amendment No. 27</text>
  </threadedComment>
  <threadedComment ref="AR97" dT="2021-08-31T19:33:06.45" personId="{F08FBBF9-8C3B-4DDD-B4BE-E6A4FD89DF4D}" id="{ABC7F93A-E86F-43BC-8FF3-6ED5AE169882}">
    <text>Removed from Exhibit W via Amendment No. 27</text>
  </threadedComment>
  <threadedComment ref="AR98" dT="2021-08-31T19:33:06.45" personId="{F08FBBF9-8C3B-4DDD-B4BE-E6A4FD89DF4D}" id="{FFD3ADC8-6C30-4326-BA6C-2D4E9168B1F2}">
    <text>Removed from Exhibit W via Amendment No. 27</text>
  </threadedComment>
  <threadedComment ref="AR99" dT="2021-08-31T19:33:06.45" personId="{F08FBBF9-8C3B-4DDD-B4BE-E6A4FD89DF4D}" id="{BFCA8B9C-2644-43D8-94B0-43B7FFA57092}">
    <text>Removed from Exhibit W via Amendment No. 27</text>
  </threadedComment>
  <threadedComment ref="AR100" dT="2021-08-31T19:33:06.45" personId="{F08FBBF9-8C3B-4DDD-B4BE-E6A4FD89DF4D}" id="{D79B0FC7-E174-4AD7-909B-AB1CD75FCB3A}">
    <text>Removed from Exhibit W via Amendment No. 27</text>
  </threadedComment>
  <threadedComment ref="AR101" dT="2021-08-31T19:33:06.45" personId="{F08FBBF9-8C3B-4DDD-B4BE-E6A4FD89DF4D}" id="{2C60023D-1021-434E-B3CE-F289173D7F85}">
    <text>Removed from Exhibit W via Amendment No. 27</text>
  </threadedComment>
  <threadedComment ref="AR102" dT="2021-08-31T19:33:06.45" personId="{F08FBBF9-8C3B-4DDD-B4BE-E6A4FD89DF4D}" id="{ACA6BC5D-1D32-4411-BB59-92B4712B24D1}">
    <text>Removed from Exhibit W via Amendment No. 27</text>
  </threadedComment>
  <threadedComment ref="AR103" dT="2021-08-31T19:33:06.45" personId="{F08FBBF9-8C3B-4DDD-B4BE-E6A4FD89DF4D}" id="{C7C6F505-AEC6-4165-85FE-E436A957E03A}">
    <text>Removed from Exhibit W via Amendment No. 27</text>
  </threadedComment>
  <threadedComment ref="AR104" dT="2021-08-31T19:33:06.45" personId="{F08FBBF9-8C3B-4DDD-B4BE-E6A4FD89DF4D}" id="{5E0DA022-84F7-42D5-B2CA-098C969E7C33}">
    <text>Removed from Exhibit W via Amendment No. 27</text>
  </threadedComment>
  <threadedComment ref="AR105" dT="2021-08-31T19:33:06.45" personId="{F08FBBF9-8C3B-4DDD-B4BE-E6A4FD89DF4D}" id="{61958780-D77B-4BF9-9086-37E423BB554F}">
    <text>Removed from Exhibit W via Amendment No. 27</text>
  </threadedComment>
  <threadedComment ref="AR106" dT="2021-08-31T19:33:06.45" personId="{F08FBBF9-8C3B-4DDD-B4BE-E6A4FD89DF4D}" id="{8335C0AD-F694-47A1-BC25-D3E736C06A6C}">
    <text>Removed from Exhibit W via Amendment No. 27</text>
  </threadedComment>
  <threadedComment ref="AR107" dT="2021-08-31T19:33:06.45" personId="{F08FBBF9-8C3B-4DDD-B4BE-E6A4FD89DF4D}" id="{5ADEBDCC-84AF-4068-89BA-DE242D3AAE2A}">
    <text>Removed from Exhibit W via Amendment No. 27</text>
  </threadedComment>
  <threadedComment ref="AR108" dT="2021-08-31T19:33:06.45" personId="{F08FBBF9-8C3B-4DDD-B4BE-E6A4FD89DF4D}" id="{35EAA767-9123-4DDA-B636-68AF9B63D0AE}">
    <text>Removed from Exhibit W via Amendment No. 27</text>
  </threadedComment>
  <threadedComment ref="AR109" dT="2021-08-31T19:33:06.45" personId="{F08FBBF9-8C3B-4DDD-B4BE-E6A4FD89DF4D}" id="{18A3D3C5-AEE1-4025-B1B3-123C881CAB39}">
    <text>Removed from Exhibit W via Amendment No. 27</text>
  </threadedComment>
  <threadedComment ref="AR110" dT="2021-08-31T19:33:06.45" personId="{F08FBBF9-8C3B-4DDD-B4BE-E6A4FD89DF4D}" id="{368B43A2-28A6-44D6-AEA9-1F4008DA081F}">
    <text>Removed from Exhibit W via Amendment No. 27</text>
  </threadedComment>
  <threadedComment ref="AR111" dT="2021-08-31T19:33:06.45" personId="{F08FBBF9-8C3B-4DDD-B4BE-E6A4FD89DF4D}" id="{81FEB0DF-BAEC-4C27-BA8F-F31A93A8FC3C}">
    <text>Removed from Exhibit W via Amendment No. 27</text>
  </threadedComment>
  <threadedComment ref="AR112" dT="2021-08-31T19:33:06.45" personId="{F08FBBF9-8C3B-4DDD-B4BE-E6A4FD89DF4D}" id="{705A0AA0-179F-4B45-8816-7A02B22155BB}">
    <text>Removed from Exhibit W via Amendment No. 27</text>
  </threadedComment>
  <threadedComment ref="AR113" dT="2021-08-31T19:33:06.45" personId="{F08FBBF9-8C3B-4DDD-B4BE-E6A4FD89DF4D}" id="{60D408C5-1794-4236-844F-FF176900D9B1}">
    <text>Removed from Exhibit W via Amendment No. 27</text>
  </threadedComment>
  <threadedComment ref="AR114" dT="2021-08-31T19:33:06.45" personId="{F08FBBF9-8C3B-4DDD-B4BE-E6A4FD89DF4D}" id="{5DA87087-1E38-4411-BBFD-6BCFC035960E}">
    <text>Removed from Exhibit W via Amendment No. 27</text>
  </threadedComment>
  <threadedComment ref="AR115" dT="2021-08-31T19:33:06.45" personId="{F08FBBF9-8C3B-4DDD-B4BE-E6A4FD89DF4D}" id="{9616F5E1-6447-4ADF-A922-FEAADF879291}">
    <text>Removed from Exhibit W via Amendment No. 27</text>
  </threadedComment>
  <threadedComment ref="AR116" dT="2021-08-31T19:33:06.45" personId="{F08FBBF9-8C3B-4DDD-B4BE-E6A4FD89DF4D}" id="{300996D1-8E2C-44C3-BD6D-9994EE997A44}">
    <text>Removed from Exhibit W via Amendment No. 27</text>
  </threadedComment>
  <threadedComment ref="AR117" dT="2021-08-31T19:33:06.45" personId="{F08FBBF9-8C3B-4DDD-B4BE-E6A4FD89DF4D}" id="{56B854A8-8EF9-4EEF-9D93-5A28E4C5FD44}">
    <text>Removed from Exhibit W via Amendment No. 27</text>
  </threadedComment>
  <threadedComment ref="AR118" dT="2021-08-31T19:33:06.45" personId="{F08FBBF9-8C3B-4DDD-B4BE-E6A4FD89DF4D}" id="{27764724-54A1-4A95-80AF-BDA1D31F95A9}">
    <text>Removed from Exhibit W via Amendment No. 27</text>
  </threadedComment>
  <threadedComment ref="AR119" dT="2021-08-31T19:33:06.45" personId="{F08FBBF9-8C3B-4DDD-B4BE-E6A4FD89DF4D}" id="{00701B19-0CB0-4F7A-93A9-92FF0410AD35}">
    <text>Removed from Exhibit W via Amendment No. 27</text>
  </threadedComment>
  <threadedComment ref="AR120" dT="2021-08-31T19:33:06.45" personId="{F08FBBF9-8C3B-4DDD-B4BE-E6A4FD89DF4D}" id="{A4A77D95-F32B-480A-92C9-9E2483609A4B}">
    <text>Removed from Exhibit W via Amendment No. 27</text>
  </threadedComment>
  <threadedComment ref="AR121" dT="2021-08-31T19:33:06.45" personId="{F08FBBF9-8C3B-4DDD-B4BE-E6A4FD89DF4D}" id="{37C7A4B3-0B81-424F-84CC-E3D5688B07A8}">
    <text>Removed from Exhibit W via Amendment No. 27</text>
  </threadedComment>
  <threadedComment ref="AR122" dT="2021-08-31T19:33:06.45" personId="{F08FBBF9-8C3B-4DDD-B4BE-E6A4FD89DF4D}" id="{5D7FB425-12B9-4077-8111-4722EAFA27BF}">
    <text>Removed from Exhibit W via Amendment No. 27</text>
  </threadedComment>
  <threadedComment ref="AR123" dT="2021-08-31T19:33:06.45" personId="{F08FBBF9-8C3B-4DDD-B4BE-E6A4FD89DF4D}" id="{9DF01F4D-1164-44C7-B5F4-6560C090577E}">
    <text>Removed from Exhibit W via Amendment No. 27</text>
  </threadedComment>
  <threadedComment ref="AR124" dT="2021-08-31T19:33:06.45" personId="{F08FBBF9-8C3B-4DDD-B4BE-E6A4FD89DF4D}" id="{96F369E2-33F3-4D19-A48C-998B5AAD9195}">
    <text>Removed from Exhibit W via Amendment No. 27</text>
  </threadedComment>
  <threadedComment ref="AR125" dT="2021-08-31T19:33:06.45" personId="{F08FBBF9-8C3B-4DDD-B4BE-E6A4FD89DF4D}" id="{A8CF237D-2E25-4091-98EC-EC665E7E0083}">
    <text>Removed from Exhibit W via Amendment No. 27</text>
  </threadedComment>
  <threadedComment ref="AR126" dT="2021-08-31T19:33:06.45" personId="{F08FBBF9-8C3B-4DDD-B4BE-E6A4FD89DF4D}" id="{9732DF03-6C2B-43B1-AA97-E9F8C521E1AC}">
    <text>Removed from Exhibit W via Amendment No. 27</text>
  </threadedComment>
  <threadedComment ref="AR127" dT="2021-08-31T19:33:06.45" personId="{F08FBBF9-8C3B-4DDD-B4BE-E6A4FD89DF4D}" id="{C4D660AE-7277-4BAF-A366-1615A8632AD7}">
    <text>Removed from Exhibit W via Amendment No. 27</text>
  </threadedComment>
  <threadedComment ref="AR128" dT="2021-08-31T19:33:06.45" personId="{F08FBBF9-8C3B-4DDD-B4BE-E6A4FD89DF4D}" id="{E35E01CC-629B-41B6-871E-657AA11F0321}">
    <text>Removed from Exhibit W via Amendment No. 27</text>
  </threadedComment>
  <threadedComment ref="AR129" dT="2021-08-31T19:33:06.45" personId="{F08FBBF9-8C3B-4DDD-B4BE-E6A4FD89DF4D}" id="{729C146B-E5F4-477A-962B-C7F6F0333F26}">
    <text>Removed from Exhibit W via Amendment No. 27</text>
  </threadedComment>
  <threadedComment ref="AR130" dT="2021-08-31T19:33:06.45" personId="{F08FBBF9-8C3B-4DDD-B4BE-E6A4FD89DF4D}" id="{DC95520E-916F-4D6A-B329-2D254C0B01F1}">
    <text>Removed from Exhibit W via Amendment No. 27</text>
  </threadedComment>
  <threadedComment ref="AR131" dT="2021-08-31T19:33:06.45" personId="{F08FBBF9-8C3B-4DDD-B4BE-E6A4FD89DF4D}" id="{4B95A4DA-84B9-4C5D-9235-0115EF00CA01}">
    <text>Removed from Exhibit W via Amendment No. 27</text>
  </threadedComment>
  <threadedComment ref="AR132" dT="2021-08-31T19:33:06.45" personId="{F08FBBF9-8C3B-4DDD-B4BE-E6A4FD89DF4D}" id="{C673B44C-A9A0-46E1-96B2-C7E25CFB4ABD}">
    <text>Removed from Exhibit W via Amendment No. 27</text>
  </threadedComment>
  <threadedComment ref="AR133" dT="2021-08-31T19:33:06.45" personId="{F08FBBF9-8C3B-4DDD-B4BE-E6A4FD89DF4D}" id="{1783B489-449F-4072-AE00-0FFDEFA78574}">
    <text>Removed from Exhibit W via Amendment No. 27</text>
  </threadedComment>
  <threadedComment ref="AR134" dT="2021-08-31T19:33:06.45" personId="{F08FBBF9-8C3B-4DDD-B4BE-E6A4FD89DF4D}" id="{DE5336AF-1E98-413D-AFB8-602D6A2A080C}">
    <text>Removed from Exhibit W via Amendment No. 27</text>
  </threadedComment>
  <threadedComment ref="AR135" dT="2021-08-31T19:33:06.45" personId="{F08FBBF9-8C3B-4DDD-B4BE-E6A4FD89DF4D}" id="{46115A28-BB94-4774-836F-374E8E5EB38E}">
    <text>Removed from Exhibit W via Amendment No. 27</text>
  </threadedComment>
  <threadedComment ref="AR136" dT="2021-08-31T19:33:06.45" personId="{F08FBBF9-8C3B-4DDD-B4BE-E6A4FD89DF4D}" id="{859FBD07-D189-4F4D-883E-89D81862411B}">
    <text>Removed from Exhibit W via Amendment No. 27</text>
  </threadedComment>
  <threadedComment ref="AR137" dT="2021-08-31T19:33:06.45" personId="{F08FBBF9-8C3B-4DDD-B4BE-E6A4FD89DF4D}" id="{36934021-330A-456C-B66B-CADCA8D89AA9}">
    <text>Removed from Exhibit W via Amendment No. 27</text>
  </threadedComment>
  <threadedComment ref="AR138" dT="2021-08-31T19:33:06.45" personId="{F08FBBF9-8C3B-4DDD-B4BE-E6A4FD89DF4D}" id="{537FB463-7D81-4BFD-9BE7-C54E6C5F043E}">
    <text>Removed from Exhibit W via Amendment No. 27</text>
  </threadedComment>
  <threadedComment ref="AR139" dT="2021-08-31T19:33:06.45" personId="{F08FBBF9-8C3B-4DDD-B4BE-E6A4FD89DF4D}" id="{ECECC91F-2D69-4321-B291-E53FA7FC6F1C}">
    <text>Removed from Exhibit W via Amendment No. 27</text>
  </threadedComment>
  <threadedComment ref="AR140" dT="2021-08-31T19:33:06.45" personId="{F08FBBF9-8C3B-4DDD-B4BE-E6A4FD89DF4D}" id="{985BE94B-74FC-44EB-9796-977733AAF563}">
    <text>Removed from Exhibit W via Amendment No. 27</text>
  </threadedComment>
  <threadedComment ref="AR141" dT="2021-08-31T19:33:06.45" personId="{F08FBBF9-8C3B-4DDD-B4BE-E6A4FD89DF4D}" id="{87B56773-001F-4B8B-8C3A-2B480B4B4A57}">
    <text>Removed from Exhibit W via Amendment No. 27</text>
  </threadedComment>
  <threadedComment ref="AR142" dT="2021-08-31T19:33:06.45" personId="{F08FBBF9-8C3B-4DDD-B4BE-E6A4FD89DF4D}" id="{9851F71D-57BA-43F3-AA9A-C923A5D991F8}">
    <text>Removed from Exhibit W via Amendment No. 27</text>
  </threadedComment>
  <threadedComment ref="AR143" dT="2021-08-31T19:33:06.45" personId="{F08FBBF9-8C3B-4DDD-B4BE-E6A4FD89DF4D}" id="{C9CBF4D5-1BAA-44DF-AFE8-B32608AC52D5}">
    <text>Removed from Exhibit W via Amendment No. 27</text>
  </threadedComment>
  <threadedComment ref="AR144" dT="2021-08-31T19:33:06.45" personId="{F08FBBF9-8C3B-4DDD-B4BE-E6A4FD89DF4D}" id="{ED9E2D20-F403-4668-996E-F0C32A13FFA1}">
    <text>Removed from Exhibit W via Amendment No. 27</text>
  </threadedComment>
  <threadedComment ref="AR145" dT="2021-08-31T19:33:06.45" personId="{F08FBBF9-8C3B-4DDD-B4BE-E6A4FD89DF4D}" id="{8F2F33F4-B0C0-4E38-A72E-22AE00DF8CB9}">
    <text>Removed from Exhibit W via Amendment No. 27</text>
  </threadedComment>
  <threadedComment ref="AR146" dT="2021-08-31T19:33:06.45" personId="{F08FBBF9-8C3B-4DDD-B4BE-E6A4FD89DF4D}" id="{1F8FD0D9-5BAF-4025-A1BB-AD56F0BA09EE}">
    <text>Removed from Exhibit W via Amendment No. 27</text>
  </threadedComment>
  <threadedComment ref="AR147" dT="2021-08-31T19:33:06.45" personId="{F08FBBF9-8C3B-4DDD-B4BE-E6A4FD89DF4D}" id="{B5216E47-087E-4D1B-8E8E-E59D00F9BB43}">
    <text>Removed from Exhibit W via Amendment No. 27</text>
  </threadedComment>
  <threadedComment ref="AR148" dT="2021-08-31T19:33:06.45" personId="{F08FBBF9-8C3B-4DDD-B4BE-E6A4FD89DF4D}" id="{3B90608B-0472-4185-9F2D-70BC5988224B}">
    <text>Removed from Exhibit W via Amendment No. 27</text>
  </threadedComment>
  <threadedComment ref="AR149" dT="2021-08-31T19:33:06.45" personId="{F08FBBF9-8C3B-4DDD-B4BE-E6A4FD89DF4D}" id="{0870DF09-0383-4655-8D53-2213CE97D8B5}">
    <text>Removed from Exhibit W via Amendment No. 27</text>
  </threadedComment>
  <threadedComment ref="AR150" dT="2021-08-31T19:33:06.45" personId="{F08FBBF9-8C3B-4DDD-B4BE-E6A4FD89DF4D}" id="{14AE69E9-FF23-4D80-B468-BC9629B6AEA7}">
    <text>Removed from Exhibit W via Amendment No. 27</text>
  </threadedComment>
  <threadedComment ref="AR151" dT="2021-08-31T19:33:06.45" personId="{F08FBBF9-8C3B-4DDD-B4BE-E6A4FD89DF4D}" id="{4372FC85-4CE0-453F-BE39-F41F77E953F0}">
    <text>Removed from Exhibit W via Amendment No. 27</text>
  </threadedComment>
  <threadedComment ref="AR152" dT="2021-08-31T19:33:06.45" personId="{F08FBBF9-8C3B-4DDD-B4BE-E6A4FD89DF4D}" id="{99DEEE2D-B01F-4450-BEF2-F33C363ACC86}">
    <text>Removed from Exhibit W via Amendment No. 27</text>
  </threadedComment>
  <threadedComment ref="AR153" dT="2021-08-31T19:33:06.45" personId="{F08FBBF9-8C3B-4DDD-B4BE-E6A4FD89DF4D}" id="{6AD79B14-2C0F-4F70-850B-5EADF5005180}">
    <text>Removed from Exhibit W via Amendment No. 27</text>
  </threadedComment>
  <threadedComment ref="AR154" dT="2021-08-31T19:33:06.45" personId="{F08FBBF9-8C3B-4DDD-B4BE-E6A4FD89DF4D}" id="{AC34C01D-4BEA-4ABC-988E-AF67CB04B6EC}">
    <text>Removed from Exhibit W via Amendment No. 27</text>
  </threadedComment>
  <threadedComment ref="AR155" dT="2021-08-31T19:33:06.45" personId="{F08FBBF9-8C3B-4DDD-B4BE-E6A4FD89DF4D}" id="{33C4436C-D40B-4257-8673-5E32D170F478}">
    <text>Removed from Exhibit W via Amendment No. 27</text>
  </threadedComment>
  <threadedComment ref="AR156" dT="2021-08-31T19:33:06.45" personId="{F08FBBF9-8C3B-4DDD-B4BE-E6A4FD89DF4D}" id="{A10B72FB-3250-4847-A8DB-D451BF02C171}">
    <text>Removed from Exhibit W via Amendment No. 27</text>
  </threadedComment>
  <threadedComment ref="AR157" dT="2021-08-31T19:33:06.45" personId="{F08FBBF9-8C3B-4DDD-B4BE-E6A4FD89DF4D}" id="{47648119-1A04-4EBD-9034-1660C447E25D}">
    <text>Removed from Exhibit W via Amendment No. 27</text>
  </threadedComment>
  <threadedComment ref="AR158" dT="2021-08-31T19:33:06.45" personId="{F08FBBF9-8C3B-4DDD-B4BE-E6A4FD89DF4D}" id="{6DAB7247-347F-4F79-9A35-FC6F16E474F3}">
    <text>Removed from Exhibit W via Amendment No. 27</text>
  </threadedComment>
  <threadedComment ref="AR159" dT="2021-08-31T19:33:06.45" personId="{F08FBBF9-8C3B-4DDD-B4BE-E6A4FD89DF4D}" id="{AA18406C-C3B7-46A8-8FB9-B36C6C20FFE6}">
    <text>Removed from Exhibit W via Amendment No. 27</text>
  </threadedComment>
  <threadedComment ref="AR160" dT="2021-08-31T19:33:06.45" personId="{F08FBBF9-8C3B-4DDD-B4BE-E6A4FD89DF4D}" id="{FB5B52E9-65F9-4929-93D2-1351FEB69B57}">
    <text>Removed from Exhibit W via Amendment No. 27</text>
  </threadedComment>
  <threadedComment ref="AR161" dT="2021-08-31T19:33:06.45" personId="{F08FBBF9-8C3B-4DDD-B4BE-E6A4FD89DF4D}" id="{EE944E81-6BDD-4E3B-8155-716140A52E35}">
    <text>Removed from Exhibit W via Amendment No. 27</text>
  </threadedComment>
  <threadedComment ref="AR162" dT="2021-08-31T19:33:06.45" personId="{F08FBBF9-8C3B-4DDD-B4BE-E6A4FD89DF4D}" id="{41B4E96A-2927-433A-8851-259296C95D46}">
    <text>Removed from Exhibit W via Amendment No. 27</text>
  </threadedComment>
  <threadedComment ref="AR163" dT="2021-08-31T19:33:06.45" personId="{F08FBBF9-8C3B-4DDD-B4BE-E6A4FD89DF4D}" id="{0AE9971D-71BC-4454-BFD5-5CAEAA75F37F}">
    <text>Removed from Exhibit W via Amendment No. 27</text>
  </threadedComment>
  <threadedComment ref="AR164" dT="2021-08-31T19:33:06.45" personId="{F08FBBF9-8C3B-4DDD-B4BE-E6A4FD89DF4D}" id="{C9F6E923-EB0A-4E4D-9EA6-FDAA2F9EF350}">
    <text>Removed from Exhibit W via Amendment No. 27</text>
  </threadedComment>
  <threadedComment ref="AR165" dT="2021-08-31T19:33:06.45" personId="{F08FBBF9-8C3B-4DDD-B4BE-E6A4FD89DF4D}" id="{44CBF93E-6D74-4B0C-87AA-897FFD864E2D}">
    <text>Removed from Exhibit W via Amendment No. 27</text>
  </threadedComment>
  <threadedComment ref="AR166" dT="2021-08-31T19:33:06.45" personId="{F08FBBF9-8C3B-4DDD-B4BE-E6A4FD89DF4D}" id="{2DF2663B-834E-4571-ABAA-C28B9825D72E}">
    <text>Removed from Exhibit W via Amendment No. 27</text>
  </threadedComment>
  <threadedComment ref="AR167" dT="2021-08-31T19:33:06.45" personId="{F08FBBF9-8C3B-4DDD-B4BE-E6A4FD89DF4D}" id="{331B3099-19C8-4343-8352-6F0D19B701C1}">
    <text>Removed from Exhibit W via Amendment No. 27</text>
  </threadedComment>
  <threadedComment ref="AR168" dT="2021-08-31T19:33:06.45" personId="{F08FBBF9-8C3B-4DDD-B4BE-E6A4FD89DF4D}" id="{0BEBD1AB-1365-44D1-BC09-781E67FD166C}">
    <text>Removed from Exhibit W via Amendment No. 27</text>
  </threadedComment>
  <threadedComment ref="AR169" dT="2021-08-31T19:33:06.45" personId="{F08FBBF9-8C3B-4DDD-B4BE-E6A4FD89DF4D}" id="{52C578A6-99D4-4235-8211-7E015005BFB2}">
    <text>Removed from Exhibit W via Amendment No. 27</text>
  </threadedComment>
  <threadedComment ref="AR170" dT="2021-08-31T19:33:06.45" personId="{F08FBBF9-8C3B-4DDD-B4BE-E6A4FD89DF4D}" id="{4F249955-CA63-445C-8164-2DA3AE44358F}">
    <text>Removed from Exhibit W via Amendment No. 27</text>
  </threadedComment>
  <threadedComment ref="AR171" dT="2021-08-31T19:33:06.45" personId="{F08FBBF9-8C3B-4DDD-B4BE-E6A4FD89DF4D}" id="{37AF4192-1658-47FF-9AC5-971A2A93E260}">
    <text>Removed from Exhibit W via Amendment No. 27</text>
  </threadedComment>
  <threadedComment ref="AR172" dT="2021-08-31T19:33:06.45" personId="{F08FBBF9-8C3B-4DDD-B4BE-E6A4FD89DF4D}" id="{F59CC17B-2980-4A8D-910E-1D96FA51406B}">
    <text>Removed from Exhibit W via Amendment No. 27</text>
  </threadedComment>
  <threadedComment ref="AR173" dT="2021-08-31T19:33:06.45" personId="{F08FBBF9-8C3B-4DDD-B4BE-E6A4FD89DF4D}" id="{E102CF8B-E512-42A5-A47A-8DE55CAF9AA9}">
    <text>Removed from Exhibit W via Amendment No. 27</text>
  </threadedComment>
  <threadedComment ref="AR174" dT="2021-08-31T19:33:06.45" personId="{F08FBBF9-8C3B-4DDD-B4BE-E6A4FD89DF4D}" id="{6BC5ABC4-33EA-4107-8387-296597014858}">
    <text>Removed from Exhibit W via Amendment No. 27</text>
  </threadedComment>
  <threadedComment ref="AR175" dT="2021-08-31T19:33:06.45" personId="{F08FBBF9-8C3B-4DDD-B4BE-E6A4FD89DF4D}" id="{00D4E806-7625-48BD-B16C-A3A1525AC487}">
    <text>Removed from Exhibit W via Amendment No. 27</text>
  </threadedComment>
  <threadedComment ref="AR176" dT="2021-08-31T19:33:06.45" personId="{F08FBBF9-8C3B-4DDD-B4BE-E6A4FD89DF4D}" id="{F96FD7B0-DD25-42BE-A682-9995196AD75F}">
    <text>Removed from Exhibit W via Amendment No. 27</text>
  </threadedComment>
  <threadedComment ref="AR177" dT="2021-08-31T19:33:06.45" personId="{F08FBBF9-8C3B-4DDD-B4BE-E6A4FD89DF4D}" id="{602EE34C-BFCA-4211-8705-726BEE0BF87E}">
    <text>Removed from Exhibit W via Amendment No. 27</text>
  </threadedComment>
  <threadedComment ref="AR178" dT="2021-08-31T19:33:06.45" personId="{F08FBBF9-8C3B-4DDD-B4BE-E6A4FD89DF4D}" id="{5E8BCB69-5F7C-40A1-8DF6-5D71118AD0F8}">
    <text>Removed from Exhibit W via Amendment No. 27</text>
  </threadedComment>
  <threadedComment ref="AR179" dT="2021-08-31T19:33:06.45" personId="{F08FBBF9-8C3B-4DDD-B4BE-E6A4FD89DF4D}" id="{E10581E6-867F-4D25-957A-18B8A0345D1E}">
    <text>Removed from Exhibit W via Amendment No. 27</text>
  </threadedComment>
  <threadedComment ref="AR180" dT="2021-08-31T19:33:06.45" personId="{F08FBBF9-8C3B-4DDD-B4BE-E6A4FD89DF4D}" id="{DBA4ED8E-FC08-4E6F-98A5-24CFA9FB1C46}">
    <text>Removed from Exhibit W via Amendment No. 27</text>
  </threadedComment>
  <threadedComment ref="AR181" dT="2021-08-31T19:33:06.45" personId="{F08FBBF9-8C3B-4DDD-B4BE-E6A4FD89DF4D}" id="{863887D3-2603-4FF2-B386-305424236297}">
    <text>Removed from Exhibit W via Amendment No. 27</text>
  </threadedComment>
  <threadedComment ref="AR182" dT="2021-08-31T19:33:06.45" personId="{F08FBBF9-8C3B-4DDD-B4BE-E6A4FD89DF4D}" id="{918178AB-8BA3-40F0-865B-0567AFE3D590}">
    <text>Removed from Exhibit W via Amendment No. 27</text>
  </threadedComment>
  <threadedComment ref="AR183" dT="2021-08-31T19:33:06.45" personId="{F08FBBF9-8C3B-4DDD-B4BE-E6A4FD89DF4D}" id="{9AB80B9C-5544-4ED3-8A27-4F3D1EC05385}">
    <text>Removed from Exhibit W via Amendment No. 27</text>
  </threadedComment>
  <threadedComment ref="AR184" dT="2021-08-31T19:33:06.45" personId="{F08FBBF9-8C3B-4DDD-B4BE-E6A4FD89DF4D}" id="{92B91E19-8FB3-41BC-8607-62C0602A148F}">
    <text>Removed from Exhibit W via Amendment No. 27</text>
  </threadedComment>
  <threadedComment ref="AR185" dT="2021-08-31T19:33:06.45" personId="{F08FBBF9-8C3B-4DDD-B4BE-E6A4FD89DF4D}" id="{F67526EE-621A-4711-9B61-A1642D1E416F}">
    <text>Removed from Exhibit W via Amendment No. 27</text>
  </threadedComment>
  <threadedComment ref="AR186" dT="2021-08-31T19:33:06.45" personId="{F08FBBF9-8C3B-4DDD-B4BE-E6A4FD89DF4D}" id="{1CA41650-1073-4176-80DA-7A2C9B38A83C}">
    <text>Removed from Exhibit W via Amendment No. 27</text>
  </threadedComment>
  <threadedComment ref="AR187" dT="2021-08-31T19:33:06.45" personId="{F08FBBF9-8C3B-4DDD-B4BE-E6A4FD89DF4D}" id="{C90A5FFB-3335-4BF7-AF2F-6A4BCF897CC9}">
    <text>Removed from Exhibit W via Amendment No. 27</text>
  </threadedComment>
  <threadedComment ref="AR188" dT="2021-08-31T19:33:06.45" personId="{F08FBBF9-8C3B-4DDD-B4BE-E6A4FD89DF4D}" id="{1D699706-5835-4B8B-852B-FD8452337D47}">
    <text>Removed from Exhibit W via Amendment No. 27</text>
  </threadedComment>
  <threadedComment ref="AX190" dT="2020-10-16T02:32:31.39" personId="{F08FBBF9-8C3B-4DDD-B4BE-E6A4FD89DF4D}" id="{CBFA0D7A-08FB-45DC-9FA9-B3F42FF98453}">
    <text>Amendment 24 - Updated charges to begin in March 2022 as Contra Costa County moved to Wave 1</text>
  </threadedComment>
  <threadedComment ref="AQ233" dT="2021-08-31T19:33:06.45" personId="{F08FBBF9-8C3B-4DDD-B4BE-E6A4FD89DF4D}" id="{91E6833B-AD3F-4A19-86EC-873EADD074BA}">
    <text>Removed from Exhibit W via Amendment No. 27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W310"/>
  <sheetViews>
    <sheetView tabSelected="1" zoomScale="85" zoomScaleNormal="85" workbookViewId="0">
      <pane xSplit="3" ySplit="4" topLeftCell="D236" activePane="bottomRight" state="frozenSplit"/>
      <selection pane="topRight" activeCell="R1" sqref="R1"/>
      <selection pane="bottomLeft" activeCell="A7" sqref="A7"/>
      <selection pane="bottomRight" activeCell="M10" sqref="M10"/>
    </sheetView>
  </sheetViews>
  <sheetFormatPr defaultColWidth="9.28515625" defaultRowHeight="12.75" x14ac:dyDescent="0.2"/>
  <cols>
    <col min="1" max="1" width="56.5703125" style="15" customWidth="1"/>
    <col min="2" max="2" width="26.7109375" style="3" customWidth="1"/>
    <col min="3" max="3" width="39" style="15" customWidth="1"/>
    <col min="4" max="4" width="25.28515625" style="15" customWidth="1"/>
    <col min="5" max="6" width="28.28515625" style="15" customWidth="1"/>
    <col min="7" max="8" width="28.7109375" style="15" customWidth="1"/>
    <col min="9" max="10" width="15.28515625" style="3" customWidth="1"/>
    <col min="11" max="11" width="14.7109375" style="3" customWidth="1"/>
    <col min="12" max="19" width="16.42578125" style="3" customWidth="1"/>
    <col min="20" max="21" width="15.7109375" style="3" customWidth="1"/>
    <col min="22" max="28" width="16.42578125" style="3" customWidth="1"/>
    <col min="29" max="30" width="15.7109375" style="3" customWidth="1"/>
    <col min="31" max="31" width="16.42578125" style="3" customWidth="1"/>
    <col min="32" max="32" width="15.7109375" style="3" customWidth="1"/>
    <col min="33" max="34" width="16.42578125" style="3" customWidth="1"/>
    <col min="35" max="40" width="15.7109375" style="3" customWidth="1"/>
    <col min="41" max="41" width="16.42578125" style="3" customWidth="1"/>
    <col min="42" max="42" width="17.42578125" style="3" customWidth="1"/>
    <col min="43" max="44" width="17.28515625" style="3" customWidth="1"/>
    <col min="45" max="48" width="17.42578125" style="3" customWidth="1"/>
    <col min="49" max="49" width="17.28515625" style="3" customWidth="1"/>
    <col min="50" max="50" width="16.7109375" style="3" customWidth="1"/>
    <col min="51" max="51" width="17.42578125" style="3" customWidth="1"/>
    <col min="52" max="52" width="17.28515625" style="3" customWidth="1"/>
    <col min="53" max="54" width="17.42578125" style="3" customWidth="1"/>
    <col min="55" max="56" width="17.28515625" style="3" customWidth="1"/>
    <col min="57" max="57" width="17.42578125" style="3" customWidth="1"/>
    <col min="58" max="59" width="17.28515625" style="3" customWidth="1"/>
    <col min="60" max="64" width="17.42578125" style="3" customWidth="1"/>
    <col min="65" max="65" width="17.7109375" style="3" customWidth="1"/>
    <col min="66" max="71" width="17.42578125" style="3" customWidth="1"/>
    <col min="72" max="72" width="18.42578125" style="3" customWidth="1"/>
    <col min="73" max="73" width="19.28515625" style="3" customWidth="1"/>
    <col min="74" max="74" width="27.7109375" style="3" customWidth="1"/>
    <col min="75" max="75" width="17.5703125" style="3" customWidth="1"/>
    <col min="76" max="77" width="17.7109375" style="3" customWidth="1"/>
    <col min="78" max="79" width="17.5703125" style="3" customWidth="1"/>
    <col min="80" max="80" width="17.7109375" style="3" customWidth="1"/>
    <col min="81" max="81" width="17.5703125" style="3" customWidth="1"/>
    <col min="82" max="82" width="18.7109375" style="3" bestFit="1" customWidth="1"/>
    <col min="83" max="85" width="22.5703125" style="3" customWidth="1"/>
    <col min="86" max="86" width="80.42578125" style="3" customWidth="1"/>
    <col min="87" max="94" width="16.85546875" style="3" customWidth="1"/>
    <col min="95" max="96" width="16.140625" style="3" customWidth="1"/>
    <col min="97" max="97" width="17.42578125" style="3" customWidth="1"/>
    <col min="98" max="98" width="9.28515625" style="3"/>
    <col min="99" max="99" width="13.140625" style="3" customWidth="1"/>
    <col min="100" max="16384" width="9.28515625" style="3"/>
  </cols>
  <sheetData>
    <row r="1" spans="1:94" x14ac:dyDescent="0.2">
      <c r="B1" s="1"/>
      <c r="C1" s="2"/>
      <c r="D1" s="2"/>
      <c r="E1" s="2"/>
      <c r="F1" s="2"/>
      <c r="G1" s="2"/>
      <c r="H1" s="2"/>
      <c r="K1" s="53" t="s">
        <v>0</v>
      </c>
      <c r="L1" s="101" t="s">
        <v>1</v>
      </c>
      <c r="M1" s="101"/>
      <c r="N1" s="101"/>
      <c r="O1" s="101"/>
      <c r="P1" s="101"/>
      <c r="Q1" s="101"/>
      <c r="R1" s="101"/>
      <c r="S1" s="101"/>
      <c r="T1" s="101"/>
      <c r="U1" s="101" t="s">
        <v>2</v>
      </c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 t="s">
        <v>3</v>
      </c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4" t="s">
        <v>4</v>
      </c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5" t="s">
        <v>5</v>
      </c>
      <c r="BF1" s="105"/>
      <c r="BG1" s="105"/>
      <c r="BH1" s="105"/>
      <c r="BI1" s="105"/>
      <c r="BJ1" s="105"/>
      <c r="BK1" s="105"/>
      <c r="BL1" s="105"/>
      <c r="BM1" s="105"/>
      <c r="BN1" s="105"/>
      <c r="BO1" s="105"/>
      <c r="BP1" s="105"/>
      <c r="BQ1" s="5" t="s">
        <v>6</v>
      </c>
      <c r="BR1" s="5"/>
      <c r="BS1" s="5"/>
      <c r="BT1" s="5"/>
      <c r="BU1" s="6"/>
      <c r="BW1" s="100" t="s">
        <v>7</v>
      </c>
      <c r="BX1" s="100"/>
      <c r="BY1" s="100"/>
      <c r="BZ1" s="100"/>
      <c r="CA1" s="100"/>
      <c r="CB1" s="100"/>
      <c r="CC1" s="100"/>
      <c r="CI1" s="100" t="s">
        <v>8</v>
      </c>
      <c r="CJ1" s="100"/>
      <c r="CK1" s="100"/>
      <c r="CL1" s="100"/>
      <c r="CM1" s="99" t="s">
        <v>9</v>
      </c>
      <c r="CN1" s="99"/>
      <c r="CO1" s="99"/>
    </row>
    <row r="2" spans="1:94" ht="25.5" x14ac:dyDescent="0.2">
      <c r="B2" s="1"/>
      <c r="C2" s="2"/>
      <c r="D2" s="2"/>
      <c r="E2" s="2"/>
      <c r="F2" s="2"/>
      <c r="G2" s="2"/>
      <c r="H2" s="2"/>
      <c r="J2" s="7"/>
      <c r="K2" s="53" t="s">
        <v>10</v>
      </c>
      <c r="L2" s="101" t="s">
        <v>11</v>
      </c>
      <c r="M2" s="101"/>
      <c r="N2" s="101"/>
      <c r="O2" s="101"/>
      <c r="P2" s="101"/>
      <c r="Q2" s="101" t="s">
        <v>12</v>
      </c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 t="s">
        <v>13</v>
      </c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2" t="s">
        <v>14</v>
      </c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3" t="s">
        <v>15</v>
      </c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  <c r="BM2" s="98" t="s">
        <v>16</v>
      </c>
      <c r="BN2" s="98"/>
      <c r="BO2" s="98"/>
      <c r="BP2" s="98"/>
      <c r="BQ2" s="98"/>
      <c r="BR2" s="8"/>
      <c r="BS2" s="8"/>
      <c r="BT2" s="8"/>
      <c r="BU2" s="9" t="s">
        <v>17</v>
      </c>
      <c r="BW2" s="10" t="s">
        <v>11</v>
      </c>
      <c r="BX2" s="11" t="s">
        <v>12</v>
      </c>
      <c r="BY2" s="12" t="s">
        <v>13</v>
      </c>
      <c r="BZ2" s="13" t="s">
        <v>18</v>
      </c>
      <c r="CA2" s="13" t="s">
        <v>19</v>
      </c>
      <c r="CB2" s="14" t="s">
        <v>15</v>
      </c>
      <c r="CC2" s="8" t="s">
        <v>16</v>
      </c>
      <c r="CD2" s="9" t="s">
        <v>20</v>
      </c>
      <c r="CI2" s="79" t="s">
        <v>21</v>
      </c>
      <c r="CJ2" s="91" t="s">
        <v>22</v>
      </c>
      <c r="CK2" s="89" t="s">
        <v>23</v>
      </c>
      <c r="CL2" s="90" t="s">
        <v>24</v>
      </c>
      <c r="CM2" s="90" t="s">
        <v>24</v>
      </c>
      <c r="CN2" s="92" t="s">
        <v>25</v>
      </c>
      <c r="CO2" s="93" t="s">
        <v>26</v>
      </c>
      <c r="CP2" s="85" t="s">
        <v>27</v>
      </c>
    </row>
    <row r="3" spans="1:94" ht="44.25" customHeight="1" x14ac:dyDescent="0.2">
      <c r="L3" s="16">
        <v>43466</v>
      </c>
      <c r="M3" s="16">
        <v>43497</v>
      </c>
      <c r="N3" s="16">
        <v>43525</v>
      </c>
      <c r="O3" s="16">
        <v>43556</v>
      </c>
      <c r="P3" s="16">
        <v>43586</v>
      </c>
      <c r="Q3" s="16">
        <v>43617</v>
      </c>
      <c r="R3" s="16">
        <v>43647</v>
      </c>
      <c r="S3" s="16">
        <v>43678</v>
      </c>
      <c r="T3" s="16">
        <v>43709</v>
      </c>
      <c r="U3" s="16">
        <v>43739</v>
      </c>
      <c r="V3" s="16">
        <v>43770</v>
      </c>
      <c r="W3" s="16">
        <v>43800</v>
      </c>
      <c r="X3" s="16">
        <v>43831</v>
      </c>
      <c r="Y3" s="16">
        <v>43862</v>
      </c>
      <c r="Z3" s="16">
        <v>43891</v>
      </c>
      <c r="AA3" s="16">
        <v>43922</v>
      </c>
      <c r="AB3" s="16">
        <v>43952</v>
      </c>
      <c r="AC3" s="16">
        <v>43983</v>
      </c>
      <c r="AD3" s="16">
        <v>44013</v>
      </c>
      <c r="AE3" s="16">
        <v>44044</v>
      </c>
      <c r="AF3" s="16">
        <v>44075</v>
      </c>
      <c r="AG3" s="16">
        <v>44105</v>
      </c>
      <c r="AH3" s="16">
        <v>44136</v>
      </c>
      <c r="AI3" s="16">
        <v>44166</v>
      </c>
      <c r="AJ3" s="16">
        <v>44197</v>
      </c>
      <c r="AK3" s="16">
        <v>44228</v>
      </c>
      <c r="AL3" s="16">
        <v>44256</v>
      </c>
      <c r="AM3" s="16">
        <v>44287</v>
      </c>
      <c r="AN3" s="16">
        <v>44317</v>
      </c>
      <c r="AO3" s="16">
        <v>44348</v>
      </c>
      <c r="AP3" s="17">
        <v>44378</v>
      </c>
      <c r="AQ3" s="17">
        <v>44409</v>
      </c>
      <c r="AR3" s="17">
        <v>44440</v>
      </c>
      <c r="AS3" s="17">
        <v>44470</v>
      </c>
      <c r="AT3" s="17">
        <v>44501</v>
      </c>
      <c r="AU3" s="17">
        <v>44531</v>
      </c>
      <c r="AV3" s="17">
        <v>44562</v>
      </c>
      <c r="AW3" s="17">
        <v>44593</v>
      </c>
      <c r="AX3" s="17">
        <v>44621</v>
      </c>
      <c r="AY3" s="17">
        <v>44652</v>
      </c>
      <c r="AZ3" s="17">
        <v>44682</v>
      </c>
      <c r="BA3" s="17">
        <v>44713</v>
      </c>
      <c r="BB3" s="17">
        <v>44743</v>
      </c>
      <c r="BC3" s="17">
        <v>44774</v>
      </c>
      <c r="BD3" s="17">
        <v>44805</v>
      </c>
      <c r="BE3" s="17">
        <v>44835</v>
      </c>
      <c r="BF3" s="17">
        <v>44866</v>
      </c>
      <c r="BG3" s="17">
        <v>44896</v>
      </c>
      <c r="BH3" s="16">
        <v>44927</v>
      </c>
      <c r="BI3" s="16">
        <v>44958</v>
      </c>
      <c r="BJ3" s="16">
        <v>44986</v>
      </c>
      <c r="BK3" s="16">
        <v>45017</v>
      </c>
      <c r="BL3" s="16">
        <v>45047</v>
      </c>
      <c r="BM3" s="16">
        <v>45078</v>
      </c>
      <c r="BN3" s="16">
        <v>45108</v>
      </c>
      <c r="BO3" s="16">
        <v>45139</v>
      </c>
      <c r="BP3" s="16">
        <v>45170</v>
      </c>
      <c r="BQ3" s="16">
        <v>45200</v>
      </c>
      <c r="BR3" s="16">
        <v>45231</v>
      </c>
      <c r="BS3" s="16">
        <v>45261</v>
      </c>
      <c r="BT3" s="16">
        <v>45292</v>
      </c>
      <c r="BU3" s="18"/>
      <c r="BW3" s="19"/>
      <c r="BX3" s="11"/>
      <c r="BY3" s="12"/>
      <c r="BZ3" s="13"/>
      <c r="CA3" s="13"/>
      <c r="CB3" s="14"/>
      <c r="CC3" s="8"/>
      <c r="CD3" s="9"/>
      <c r="CI3" s="79"/>
      <c r="CJ3" s="80"/>
      <c r="CK3" s="89" t="s">
        <v>28</v>
      </c>
      <c r="CL3" s="88" t="s">
        <v>29</v>
      </c>
      <c r="CM3" s="90" t="s">
        <v>30</v>
      </c>
      <c r="CN3" s="83"/>
      <c r="CO3" s="84"/>
      <c r="CP3" s="86"/>
    </row>
    <row r="4" spans="1:94" s="4" customFormat="1" ht="30" x14ac:dyDescent="0.2">
      <c r="A4" s="50" t="s">
        <v>31</v>
      </c>
      <c r="B4" s="51" t="s">
        <v>32</v>
      </c>
      <c r="C4" s="52" t="s">
        <v>33</v>
      </c>
      <c r="D4" s="52" t="s">
        <v>34</v>
      </c>
      <c r="E4" s="52" t="s">
        <v>35</v>
      </c>
      <c r="F4" s="52" t="s">
        <v>36</v>
      </c>
      <c r="G4" s="52" t="s">
        <v>37</v>
      </c>
      <c r="H4" s="52" t="s">
        <v>38</v>
      </c>
      <c r="I4" s="9" t="s">
        <v>39</v>
      </c>
      <c r="J4" s="9" t="s">
        <v>40</v>
      </c>
      <c r="K4" s="9" t="s">
        <v>41</v>
      </c>
      <c r="N4" s="47">
        <v>1</v>
      </c>
      <c r="O4" s="47">
        <f t="shared" ref="O4:BS4" si="0">N4+1</f>
        <v>2</v>
      </c>
      <c r="P4" s="47">
        <f t="shared" si="0"/>
        <v>3</v>
      </c>
      <c r="Q4" s="47">
        <f t="shared" si="0"/>
        <v>4</v>
      </c>
      <c r="R4" s="47">
        <f t="shared" si="0"/>
        <v>5</v>
      </c>
      <c r="S4" s="47">
        <f t="shared" si="0"/>
        <v>6</v>
      </c>
      <c r="T4" s="47">
        <f t="shared" si="0"/>
        <v>7</v>
      </c>
      <c r="U4" s="47">
        <f t="shared" si="0"/>
        <v>8</v>
      </c>
      <c r="V4" s="47">
        <f t="shared" si="0"/>
        <v>9</v>
      </c>
      <c r="W4" s="47">
        <f t="shared" si="0"/>
        <v>10</v>
      </c>
      <c r="X4" s="47">
        <f t="shared" si="0"/>
        <v>11</v>
      </c>
      <c r="Y4" s="47">
        <f t="shared" si="0"/>
        <v>12</v>
      </c>
      <c r="Z4" s="47">
        <f t="shared" si="0"/>
        <v>13</v>
      </c>
      <c r="AA4" s="47">
        <f t="shared" si="0"/>
        <v>14</v>
      </c>
      <c r="AB4" s="47">
        <f t="shared" si="0"/>
        <v>15</v>
      </c>
      <c r="AC4" s="47">
        <f t="shared" si="0"/>
        <v>16</v>
      </c>
      <c r="AD4" s="47">
        <f t="shared" si="0"/>
        <v>17</v>
      </c>
      <c r="AE4" s="47">
        <f t="shared" si="0"/>
        <v>18</v>
      </c>
      <c r="AF4" s="47">
        <f t="shared" si="0"/>
        <v>19</v>
      </c>
      <c r="AG4" s="47">
        <f t="shared" si="0"/>
        <v>20</v>
      </c>
      <c r="AH4" s="47">
        <f t="shared" si="0"/>
        <v>21</v>
      </c>
      <c r="AI4" s="47">
        <f t="shared" si="0"/>
        <v>22</v>
      </c>
      <c r="AJ4" s="47">
        <f t="shared" si="0"/>
        <v>23</v>
      </c>
      <c r="AK4" s="47">
        <f t="shared" si="0"/>
        <v>24</v>
      </c>
      <c r="AL4" s="47">
        <f t="shared" si="0"/>
        <v>25</v>
      </c>
      <c r="AM4" s="47">
        <f t="shared" si="0"/>
        <v>26</v>
      </c>
      <c r="AN4" s="47">
        <f t="shared" si="0"/>
        <v>27</v>
      </c>
      <c r="AO4" s="47">
        <f t="shared" si="0"/>
        <v>28</v>
      </c>
      <c r="AP4" s="47">
        <f t="shared" si="0"/>
        <v>29</v>
      </c>
      <c r="AQ4" s="47">
        <f t="shared" si="0"/>
        <v>30</v>
      </c>
      <c r="AR4" s="47">
        <f t="shared" si="0"/>
        <v>31</v>
      </c>
      <c r="AS4" s="47">
        <f t="shared" si="0"/>
        <v>32</v>
      </c>
      <c r="AT4" s="47">
        <f t="shared" si="0"/>
        <v>33</v>
      </c>
      <c r="AU4" s="47">
        <f t="shared" si="0"/>
        <v>34</v>
      </c>
      <c r="AV4" s="47">
        <f t="shared" si="0"/>
        <v>35</v>
      </c>
      <c r="AW4" s="47">
        <f t="shared" si="0"/>
        <v>36</v>
      </c>
      <c r="AX4" s="47">
        <f t="shared" si="0"/>
        <v>37</v>
      </c>
      <c r="AY4" s="47">
        <f t="shared" si="0"/>
        <v>38</v>
      </c>
      <c r="AZ4" s="47">
        <f t="shared" si="0"/>
        <v>39</v>
      </c>
      <c r="BA4" s="47">
        <f t="shared" si="0"/>
        <v>40</v>
      </c>
      <c r="BB4" s="47">
        <f t="shared" si="0"/>
        <v>41</v>
      </c>
      <c r="BC4" s="47">
        <f t="shared" si="0"/>
        <v>42</v>
      </c>
      <c r="BD4" s="47">
        <f t="shared" si="0"/>
        <v>43</v>
      </c>
      <c r="BE4" s="47">
        <f t="shared" si="0"/>
        <v>44</v>
      </c>
      <c r="BF4" s="47">
        <f t="shared" si="0"/>
        <v>45</v>
      </c>
      <c r="BG4" s="47">
        <f t="shared" si="0"/>
        <v>46</v>
      </c>
      <c r="BH4" s="47">
        <f t="shared" si="0"/>
        <v>47</v>
      </c>
      <c r="BI4" s="47">
        <f t="shared" si="0"/>
        <v>48</v>
      </c>
      <c r="BJ4" s="47">
        <f t="shared" si="0"/>
        <v>49</v>
      </c>
      <c r="BK4" s="47">
        <f t="shared" si="0"/>
        <v>50</v>
      </c>
      <c r="BL4" s="47">
        <f t="shared" si="0"/>
        <v>51</v>
      </c>
      <c r="BM4" s="47">
        <f t="shared" si="0"/>
        <v>52</v>
      </c>
      <c r="BN4" s="47">
        <f t="shared" si="0"/>
        <v>53</v>
      </c>
      <c r="BO4" s="47">
        <f t="shared" si="0"/>
        <v>54</v>
      </c>
      <c r="BP4" s="47">
        <f t="shared" si="0"/>
        <v>55</v>
      </c>
      <c r="BQ4" s="47">
        <f t="shared" si="0"/>
        <v>56</v>
      </c>
      <c r="BR4" s="47">
        <f t="shared" si="0"/>
        <v>57</v>
      </c>
      <c r="BS4" s="47">
        <f t="shared" si="0"/>
        <v>58</v>
      </c>
      <c r="BT4" s="47"/>
      <c r="BU4" s="46"/>
      <c r="BW4" s="10"/>
      <c r="BX4" s="11"/>
      <c r="BY4" s="12"/>
      <c r="BZ4" s="13"/>
      <c r="CA4" s="13"/>
      <c r="CB4" s="14"/>
      <c r="CC4" s="8"/>
      <c r="CD4" s="9"/>
      <c r="CI4" s="79"/>
      <c r="CJ4" s="80"/>
      <c r="CK4" s="81"/>
      <c r="CL4" s="82"/>
      <c r="CM4" s="82"/>
      <c r="CN4" s="83"/>
      <c r="CO4" s="84"/>
      <c r="CP4" s="85"/>
    </row>
    <row r="5" spans="1:94" ht="15" customHeight="1" x14ac:dyDescent="0.25">
      <c r="A5" s="71" t="s">
        <v>42</v>
      </c>
      <c r="B5" s="3" t="s">
        <v>43</v>
      </c>
      <c r="C5" s="20" t="s">
        <v>44</v>
      </c>
      <c r="D5" s="25"/>
      <c r="E5" s="25"/>
      <c r="F5" s="25"/>
      <c r="G5" s="25"/>
      <c r="H5" s="25"/>
      <c r="I5" s="3">
        <v>2</v>
      </c>
      <c r="J5" s="21">
        <v>547.4</v>
      </c>
      <c r="K5" s="22">
        <f t="shared" ref="K5:K68" si="1">I5*J5</f>
        <v>1094.8</v>
      </c>
      <c r="L5" s="23"/>
      <c r="M5" s="23"/>
      <c r="N5" s="23"/>
      <c r="O5" s="23"/>
      <c r="P5" s="23"/>
      <c r="Q5" s="23"/>
      <c r="R5" s="23"/>
      <c r="S5" s="7">
        <v>1094.8</v>
      </c>
      <c r="T5" s="7">
        <v>1094.8</v>
      </c>
      <c r="U5" s="7">
        <v>1094.8</v>
      </c>
      <c r="V5" s="7">
        <v>1094.8</v>
      </c>
      <c r="W5" s="7">
        <v>1094.8</v>
      </c>
      <c r="X5" s="7">
        <v>1094.8</v>
      </c>
      <c r="Y5" s="7">
        <v>1094.8</v>
      </c>
      <c r="Z5" s="7">
        <v>1094.8</v>
      </c>
      <c r="AA5" s="7">
        <v>1094.8</v>
      </c>
      <c r="AB5" s="7">
        <v>1094.8</v>
      </c>
      <c r="AC5" s="7">
        <v>1094.8</v>
      </c>
      <c r="AD5" s="7">
        <v>1094.8</v>
      </c>
      <c r="AE5" s="7">
        <v>1094.8</v>
      </c>
      <c r="AF5" s="7">
        <v>1094.8</v>
      </c>
      <c r="AG5" s="7">
        <v>1094.8</v>
      </c>
      <c r="AH5" s="7">
        <v>1094.8</v>
      </c>
      <c r="AI5" s="7">
        <v>1094.8</v>
      </c>
      <c r="AJ5" s="7">
        <v>1094.8</v>
      </c>
      <c r="AK5" s="7">
        <v>1094.8</v>
      </c>
      <c r="AL5" s="7">
        <v>1094.8</v>
      </c>
      <c r="AM5" s="7">
        <v>1094.8</v>
      </c>
      <c r="AN5" s="7">
        <v>1094.8</v>
      </c>
      <c r="AO5" s="7">
        <v>1094.8</v>
      </c>
      <c r="AP5" s="7">
        <v>1094.8</v>
      </c>
      <c r="AQ5" s="7">
        <v>1094.8</v>
      </c>
      <c r="AR5" s="7">
        <v>1094.8</v>
      </c>
      <c r="AS5" s="7">
        <v>1094.8</v>
      </c>
      <c r="AT5" s="7">
        <f t="shared" ref="AT5:AZ5" si="2">AS5</f>
        <v>1094.8</v>
      </c>
      <c r="AU5" s="7">
        <f t="shared" si="2"/>
        <v>1094.8</v>
      </c>
      <c r="AV5" s="7">
        <f t="shared" si="2"/>
        <v>1094.8</v>
      </c>
      <c r="AW5" s="7">
        <f t="shared" si="2"/>
        <v>1094.8</v>
      </c>
      <c r="AX5" s="7">
        <f t="shared" si="2"/>
        <v>1094.8</v>
      </c>
      <c r="AY5" s="7">
        <f t="shared" si="2"/>
        <v>1094.8</v>
      </c>
      <c r="AZ5" s="7">
        <f t="shared" si="2"/>
        <v>1094.8</v>
      </c>
      <c r="BA5" s="7">
        <f t="shared" ref="BA5:BP5" si="3">AZ5</f>
        <v>1094.8</v>
      </c>
      <c r="BB5" s="7">
        <f t="shared" si="3"/>
        <v>1094.8</v>
      </c>
      <c r="BC5" s="7">
        <f t="shared" si="3"/>
        <v>1094.8</v>
      </c>
      <c r="BD5" s="7">
        <f t="shared" si="3"/>
        <v>1094.8</v>
      </c>
      <c r="BE5" s="7">
        <f t="shared" si="3"/>
        <v>1094.8</v>
      </c>
      <c r="BF5" s="7">
        <f t="shared" si="3"/>
        <v>1094.8</v>
      </c>
      <c r="BG5" s="7">
        <f t="shared" si="3"/>
        <v>1094.8</v>
      </c>
      <c r="BH5" s="7">
        <f t="shared" si="3"/>
        <v>1094.8</v>
      </c>
      <c r="BI5" s="7">
        <f t="shared" si="3"/>
        <v>1094.8</v>
      </c>
      <c r="BJ5" s="7">
        <f t="shared" si="3"/>
        <v>1094.8</v>
      </c>
      <c r="BK5" s="7">
        <f t="shared" si="3"/>
        <v>1094.8</v>
      </c>
      <c r="BL5" s="7">
        <f t="shared" si="3"/>
        <v>1094.8</v>
      </c>
      <c r="BM5" s="7">
        <f t="shared" si="3"/>
        <v>1094.8</v>
      </c>
      <c r="BN5" s="7">
        <f t="shared" si="3"/>
        <v>1094.8</v>
      </c>
      <c r="BO5" s="7">
        <f t="shared" si="3"/>
        <v>1094.8</v>
      </c>
      <c r="BP5" s="7">
        <f t="shared" si="3"/>
        <v>1094.8</v>
      </c>
      <c r="BQ5" s="7">
        <f t="shared" ref="AT5:BQ7" si="4">BP5</f>
        <v>1094.8</v>
      </c>
      <c r="BR5" s="7"/>
      <c r="BS5" s="7"/>
      <c r="BT5" s="7"/>
      <c r="BU5" s="24">
        <f>SUM(L5:BT5)</f>
        <v>55834.800000000047</v>
      </c>
      <c r="BW5" s="23">
        <f>SUM(L5:P5)</f>
        <v>0</v>
      </c>
      <c r="BX5" s="23">
        <f>SUM(Q5:AB5)</f>
        <v>10947.999999999998</v>
      </c>
      <c r="BY5" s="23">
        <f>SUM(AC5:AN5)</f>
        <v>13137.599999999997</v>
      </c>
      <c r="BZ5" s="23">
        <f>SUM(AO5:AR5)</f>
        <v>4379.2</v>
      </c>
      <c r="CA5" s="23">
        <f>SUM(AS5:AZ5)</f>
        <v>8758.4</v>
      </c>
      <c r="CB5" s="23">
        <f t="shared" ref="CB5:CB68" si="5">SUM(BA5:BL5)</f>
        <v>13137.599999999997</v>
      </c>
      <c r="CC5" s="23">
        <f t="shared" ref="CC5:CC42" si="6">SUM(BM5:BT5)</f>
        <v>5474</v>
      </c>
      <c r="CD5" s="23">
        <f t="shared" ref="CD5:CD68" si="7">SUM(BW5:CC5)</f>
        <v>55834.799999999996</v>
      </c>
      <c r="CI5" s="7">
        <f>SUM(L5:S5)</f>
        <v>1094.8</v>
      </c>
      <c r="CJ5" s="7">
        <f>SUM(T5:AE5)</f>
        <v>13137.599999999997</v>
      </c>
      <c r="CK5" s="7">
        <f>SUM(AF5:AQ5)</f>
        <v>13137.599999999997</v>
      </c>
      <c r="CL5" s="7">
        <f>AR5</f>
        <v>1094.8</v>
      </c>
      <c r="CM5" s="7">
        <f>SUM(AS5:BC5)</f>
        <v>12042.799999999997</v>
      </c>
      <c r="CN5" s="7">
        <f t="shared" ref="CN5:CN68" si="8">SUM(BD5:BO5)</f>
        <v>13137.599999999997</v>
      </c>
      <c r="CO5" s="7">
        <f t="shared" ref="CO5:CO68" si="9">SUM(BP5:BQ5)</f>
        <v>2189.6</v>
      </c>
      <c r="CP5" s="87">
        <f t="shared" ref="CP5:CP68" si="10">SUM(CI5:CO5)</f>
        <v>55834.799999999988</v>
      </c>
    </row>
    <row r="6" spans="1:94" ht="15" customHeight="1" x14ac:dyDescent="0.25">
      <c r="A6" s="71" t="s">
        <v>42</v>
      </c>
      <c r="B6" s="3" t="s">
        <v>43</v>
      </c>
      <c r="C6" s="25" t="s">
        <v>45</v>
      </c>
      <c r="D6" s="25"/>
      <c r="E6" s="25"/>
      <c r="F6" s="25"/>
      <c r="G6" s="25"/>
      <c r="H6" s="25"/>
      <c r="I6" s="3">
        <v>2</v>
      </c>
      <c r="J6" s="21">
        <v>3849.51</v>
      </c>
      <c r="K6" s="22">
        <f t="shared" si="1"/>
        <v>7699.02</v>
      </c>
      <c r="L6" s="23"/>
      <c r="M6" s="23"/>
      <c r="N6" s="23"/>
      <c r="O6" s="23"/>
      <c r="P6" s="23"/>
      <c r="Q6" s="23"/>
      <c r="R6" s="7"/>
      <c r="S6" s="7">
        <v>7699.02</v>
      </c>
      <c r="T6" s="7">
        <v>7699.02</v>
      </c>
      <c r="U6" s="7">
        <v>7699.02</v>
      </c>
      <c r="V6" s="7">
        <v>7699.02</v>
      </c>
      <c r="W6" s="7">
        <v>7699.02</v>
      </c>
      <c r="X6" s="7">
        <v>7699.02</v>
      </c>
      <c r="Y6" s="7">
        <v>7699.02</v>
      </c>
      <c r="Z6" s="7">
        <v>7699.02</v>
      </c>
      <c r="AA6" s="7">
        <v>7699.02</v>
      </c>
      <c r="AB6" s="7">
        <v>7699.02</v>
      </c>
      <c r="AC6" s="7">
        <v>7699.02</v>
      </c>
      <c r="AD6" s="7">
        <v>7699.02</v>
      </c>
      <c r="AE6" s="7">
        <v>7699.02</v>
      </c>
      <c r="AF6" s="7">
        <v>7699.02</v>
      </c>
      <c r="AG6" s="7">
        <v>7699.02</v>
      </c>
      <c r="AH6" s="7">
        <v>7699.02</v>
      </c>
      <c r="AI6" s="7">
        <v>7699.02</v>
      </c>
      <c r="AJ6" s="7">
        <v>7699.02</v>
      </c>
      <c r="AK6" s="7">
        <v>7699.02</v>
      </c>
      <c r="AL6" s="7">
        <v>7699.02</v>
      </c>
      <c r="AM6" s="7">
        <v>7699.02</v>
      </c>
      <c r="AN6" s="7">
        <v>7699.02</v>
      </c>
      <c r="AO6" s="7">
        <v>7699.02</v>
      </c>
      <c r="AP6" s="7">
        <v>7699.02</v>
      </c>
      <c r="AQ6" s="7">
        <v>7699.02</v>
      </c>
      <c r="AR6" s="7">
        <v>7699.02</v>
      </c>
      <c r="AS6" s="7">
        <v>7699.02</v>
      </c>
      <c r="AT6" s="7">
        <f t="shared" si="4"/>
        <v>7699.02</v>
      </c>
      <c r="AU6" s="7">
        <f t="shared" si="4"/>
        <v>7699.02</v>
      </c>
      <c r="AV6" s="7">
        <f t="shared" si="4"/>
        <v>7699.02</v>
      </c>
      <c r="AW6" s="7">
        <f t="shared" si="4"/>
        <v>7699.02</v>
      </c>
      <c r="AX6" s="7">
        <f t="shared" si="4"/>
        <v>7699.02</v>
      </c>
      <c r="AY6" s="7">
        <f t="shared" si="4"/>
        <v>7699.02</v>
      </c>
      <c r="AZ6" s="7">
        <f t="shared" si="4"/>
        <v>7699.02</v>
      </c>
      <c r="BA6" s="7">
        <f t="shared" si="4"/>
        <v>7699.02</v>
      </c>
      <c r="BB6" s="7">
        <f t="shared" si="4"/>
        <v>7699.02</v>
      </c>
      <c r="BC6" s="7">
        <f t="shared" si="4"/>
        <v>7699.02</v>
      </c>
      <c r="BD6" s="7">
        <f t="shared" si="4"/>
        <v>7699.02</v>
      </c>
      <c r="BE6" s="7">
        <f t="shared" si="4"/>
        <v>7699.02</v>
      </c>
      <c r="BF6" s="7">
        <f t="shared" si="4"/>
        <v>7699.02</v>
      </c>
      <c r="BG6" s="7">
        <f t="shared" si="4"/>
        <v>7699.02</v>
      </c>
      <c r="BH6" s="7">
        <f t="shared" si="4"/>
        <v>7699.02</v>
      </c>
      <c r="BI6" s="7">
        <f t="shared" si="4"/>
        <v>7699.02</v>
      </c>
      <c r="BJ6" s="7">
        <f t="shared" si="4"/>
        <v>7699.02</v>
      </c>
      <c r="BK6" s="7">
        <f t="shared" si="4"/>
        <v>7699.02</v>
      </c>
      <c r="BL6" s="7">
        <f t="shared" si="4"/>
        <v>7699.02</v>
      </c>
      <c r="BM6" s="7">
        <f t="shared" si="4"/>
        <v>7699.02</v>
      </c>
      <c r="BN6" s="7">
        <f t="shared" si="4"/>
        <v>7699.02</v>
      </c>
      <c r="BO6" s="7">
        <f t="shared" si="4"/>
        <v>7699.02</v>
      </c>
      <c r="BP6" s="7">
        <f t="shared" si="4"/>
        <v>7699.02</v>
      </c>
      <c r="BQ6" s="7">
        <f t="shared" si="4"/>
        <v>7699.02</v>
      </c>
      <c r="BR6" s="7"/>
      <c r="BS6" s="7"/>
      <c r="BT6" s="7"/>
      <c r="BU6" s="24">
        <f t="shared" ref="BU6:BU39" si="11">SUM(L6:BT6)</f>
        <v>392650.02000000019</v>
      </c>
      <c r="BW6" s="23">
        <f t="shared" ref="BW6:BW243" si="12">SUM(L6:P6)</f>
        <v>0</v>
      </c>
      <c r="BX6" s="23">
        <f t="shared" ref="BX6:BX243" si="13">SUM(Q6:AB6)</f>
        <v>76990.200000000026</v>
      </c>
      <c r="BY6" s="23">
        <f t="shared" ref="BY6:BY243" si="14">SUM(AC6:AN6)</f>
        <v>92388.240000000034</v>
      </c>
      <c r="BZ6" s="23">
        <f t="shared" ref="BZ6:BZ69" si="15">SUM(AO6:AR6)</f>
        <v>30796.080000000002</v>
      </c>
      <c r="CA6" s="23">
        <f t="shared" ref="CA6:CA69" si="16">SUM(AS6:AZ6)</f>
        <v>61592.160000000018</v>
      </c>
      <c r="CB6" s="23">
        <f t="shared" si="5"/>
        <v>92388.240000000034</v>
      </c>
      <c r="CC6" s="23">
        <f t="shared" si="6"/>
        <v>38495.100000000006</v>
      </c>
      <c r="CD6" s="23">
        <f t="shared" si="7"/>
        <v>392650.02000000014</v>
      </c>
      <c r="CI6" s="7">
        <f t="shared" ref="CI6:CI69" si="17">SUM(L6:S6)</f>
        <v>7699.02</v>
      </c>
      <c r="CJ6" s="7">
        <f t="shared" ref="CJ6:CJ69" si="18">SUM(T6:AE6)</f>
        <v>92388.240000000034</v>
      </c>
      <c r="CK6" s="7">
        <f t="shared" ref="CK6:CK69" si="19">SUM(AF6:AQ6)</f>
        <v>92388.240000000034</v>
      </c>
      <c r="CL6" s="7">
        <f t="shared" ref="CL6:CL69" si="20">AR6</f>
        <v>7699.02</v>
      </c>
      <c r="CM6" s="7">
        <f t="shared" ref="CM6:CM69" si="21">SUM(AS6:BC6)</f>
        <v>84689.22000000003</v>
      </c>
      <c r="CN6" s="7">
        <f t="shared" si="8"/>
        <v>92388.240000000034</v>
      </c>
      <c r="CO6" s="7">
        <f t="shared" si="9"/>
        <v>15398.04</v>
      </c>
      <c r="CP6" s="87">
        <f t="shared" si="10"/>
        <v>392650.02000000014</v>
      </c>
    </row>
    <row r="7" spans="1:94" ht="15.75" customHeight="1" x14ac:dyDescent="0.25">
      <c r="A7" s="71" t="s">
        <v>42</v>
      </c>
      <c r="B7" s="3" t="s">
        <v>43</v>
      </c>
      <c r="C7" s="25" t="s">
        <v>46</v>
      </c>
      <c r="D7" s="25"/>
      <c r="E7" s="25"/>
      <c r="F7" s="25"/>
      <c r="G7" s="25"/>
      <c r="H7" s="25"/>
      <c r="I7" s="3">
        <v>2</v>
      </c>
      <c r="J7" s="21">
        <v>9344.44</v>
      </c>
      <c r="K7" s="22">
        <f t="shared" si="1"/>
        <v>18688.88</v>
      </c>
      <c r="L7" s="23"/>
      <c r="M7" s="23"/>
      <c r="N7" s="23"/>
      <c r="O7" s="23"/>
      <c r="P7" s="23"/>
      <c r="Q7" s="23"/>
      <c r="R7" s="7"/>
      <c r="S7" s="7">
        <v>18688.88</v>
      </c>
      <c r="T7" s="7">
        <v>18688.88</v>
      </c>
      <c r="U7" s="7">
        <v>18688.88</v>
      </c>
      <c r="V7" s="7">
        <v>18688.88</v>
      </c>
      <c r="W7" s="7">
        <v>18688.88</v>
      </c>
      <c r="X7" s="7">
        <v>18688.88</v>
      </c>
      <c r="Y7" s="7">
        <v>18688.88</v>
      </c>
      <c r="Z7" s="7">
        <v>18688.88</v>
      </c>
      <c r="AA7" s="7">
        <v>18688.88</v>
      </c>
      <c r="AB7" s="7">
        <v>18688.88</v>
      </c>
      <c r="AC7" s="7">
        <v>18688.88</v>
      </c>
      <c r="AD7" s="7">
        <v>18688.88</v>
      </c>
      <c r="AE7" s="7">
        <v>18688.88</v>
      </c>
      <c r="AF7" s="7">
        <v>18688.88</v>
      </c>
      <c r="AG7" s="7">
        <v>18688.88</v>
      </c>
      <c r="AH7" s="7">
        <v>18688.88</v>
      </c>
      <c r="AI7" s="7">
        <v>18688.88</v>
      </c>
      <c r="AJ7" s="7">
        <v>18688.88</v>
      </c>
      <c r="AK7" s="7">
        <v>18688.88</v>
      </c>
      <c r="AL7" s="7">
        <v>18688.88</v>
      </c>
      <c r="AM7" s="7">
        <v>18688.88</v>
      </c>
      <c r="AN7" s="7">
        <v>18688.88</v>
      </c>
      <c r="AO7" s="7">
        <v>18688.88</v>
      </c>
      <c r="AP7" s="7">
        <v>18688.88</v>
      </c>
      <c r="AQ7" s="7">
        <v>18688.88</v>
      </c>
      <c r="AR7" s="7">
        <v>18688.88</v>
      </c>
      <c r="AS7" s="7">
        <v>18688.88</v>
      </c>
      <c r="AT7" s="7">
        <f t="shared" si="4"/>
        <v>18688.88</v>
      </c>
      <c r="AU7" s="7">
        <f t="shared" si="4"/>
        <v>18688.88</v>
      </c>
      <c r="AV7" s="7">
        <f t="shared" si="4"/>
        <v>18688.88</v>
      </c>
      <c r="AW7" s="7">
        <f t="shared" si="4"/>
        <v>18688.88</v>
      </c>
      <c r="AX7" s="7">
        <f t="shared" si="4"/>
        <v>18688.88</v>
      </c>
      <c r="AY7" s="7">
        <f t="shared" si="4"/>
        <v>18688.88</v>
      </c>
      <c r="AZ7" s="7">
        <f t="shared" si="4"/>
        <v>18688.88</v>
      </c>
      <c r="BA7" s="7">
        <f t="shared" si="4"/>
        <v>18688.88</v>
      </c>
      <c r="BB7" s="7">
        <f t="shared" si="4"/>
        <v>18688.88</v>
      </c>
      <c r="BC7" s="7">
        <f t="shared" si="4"/>
        <v>18688.88</v>
      </c>
      <c r="BD7" s="7">
        <f t="shared" si="4"/>
        <v>18688.88</v>
      </c>
      <c r="BE7" s="7">
        <f t="shared" si="4"/>
        <v>18688.88</v>
      </c>
      <c r="BF7" s="7">
        <f t="shared" si="4"/>
        <v>18688.88</v>
      </c>
      <c r="BG7" s="7">
        <f t="shared" si="4"/>
        <v>18688.88</v>
      </c>
      <c r="BH7" s="7">
        <f t="shared" si="4"/>
        <v>18688.88</v>
      </c>
      <c r="BI7" s="7">
        <f t="shared" si="4"/>
        <v>18688.88</v>
      </c>
      <c r="BJ7" s="7">
        <f t="shared" si="4"/>
        <v>18688.88</v>
      </c>
      <c r="BK7" s="7">
        <f t="shared" si="4"/>
        <v>18688.88</v>
      </c>
      <c r="BL7" s="7">
        <f t="shared" si="4"/>
        <v>18688.88</v>
      </c>
      <c r="BM7" s="7">
        <f t="shared" si="4"/>
        <v>18688.88</v>
      </c>
      <c r="BN7" s="7">
        <f t="shared" si="4"/>
        <v>18688.88</v>
      </c>
      <c r="BO7" s="7">
        <f t="shared" si="4"/>
        <v>18688.88</v>
      </c>
      <c r="BP7" s="7">
        <f t="shared" si="4"/>
        <v>18688.88</v>
      </c>
      <c r="BQ7" s="7">
        <f t="shared" si="4"/>
        <v>18688.88</v>
      </c>
      <c r="BR7" s="7"/>
      <c r="BS7" s="7"/>
      <c r="BT7" s="7"/>
      <c r="BU7" s="24">
        <f t="shared" si="11"/>
        <v>953132.88000000012</v>
      </c>
      <c r="BW7" s="23">
        <f t="shared" si="12"/>
        <v>0</v>
      </c>
      <c r="BX7" s="23">
        <f t="shared" si="13"/>
        <v>186888.80000000002</v>
      </c>
      <c r="BY7" s="23">
        <f t="shared" si="14"/>
        <v>224266.56000000003</v>
      </c>
      <c r="BZ7" s="23">
        <f t="shared" si="15"/>
        <v>74755.520000000004</v>
      </c>
      <c r="CA7" s="23">
        <f t="shared" si="16"/>
        <v>149511.04000000001</v>
      </c>
      <c r="CB7" s="23">
        <f t="shared" si="5"/>
        <v>224266.56000000003</v>
      </c>
      <c r="CC7" s="23">
        <f t="shared" si="6"/>
        <v>93444.400000000009</v>
      </c>
      <c r="CD7" s="23">
        <f t="shared" si="7"/>
        <v>953132.88000000012</v>
      </c>
      <c r="CI7" s="7">
        <f t="shared" si="17"/>
        <v>18688.88</v>
      </c>
      <c r="CJ7" s="7">
        <f t="shared" si="18"/>
        <v>224266.56000000003</v>
      </c>
      <c r="CK7" s="7">
        <f t="shared" si="19"/>
        <v>224266.56000000003</v>
      </c>
      <c r="CL7" s="7">
        <f t="shared" si="20"/>
        <v>18688.88</v>
      </c>
      <c r="CM7" s="7">
        <f t="shared" si="21"/>
        <v>205577.68000000002</v>
      </c>
      <c r="CN7" s="7">
        <f t="shared" si="8"/>
        <v>224266.56000000003</v>
      </c>
      <c r="CO7" s="7">
        <f t="shared" si="9"/>
        <v>37377.760000000002</v>
      </c>
      <c r="CP7" s="87">
        <f t="shared" si="10"/>
        <v>953132.88000000012</v>
      </c>
    </row>
    <row r="8" spans="1:94" ht="15" customHeight="1" x14ac:dyDescent="0.25">
      <c r="A8" s="71" t="s">
        <v>42</v>
      </c>
      <c r="B8" s="3" t="s">
        <v>43</v>
      </c>
      <c r="C8" s="25" t="s">
        <v>47</v>
      </c>
      <c r="D8" s="25"/>
      <c r="E8" s="25"/>
      <c r="F8" s="25"/>
      <c r="G8" s="25"/>
      <c r="H8" s="25"/>
      <c r="I8" s="3">
        <v>2</v>
      </c>
      <c r="J8" s="21">
        <v>1756.5100000000002</v>
      </c>
      <c r="K8" s="22">
        <f t="shared" si="1"/>
        <v>3513.0200000000004</v>
      </c>
      <c r="L8" s="23"/>
      <c r="M8" s="23"/>
      <c r="N8" s="23"/>
      <c r="O8" s="23"/>
      <c r="P8" s="23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24">
        <f t="shared" si="11"/>
        <v>0</v>
      </c>
      <c r="BW8" s="23">
        <f t="shared" si="12"/>
        <v>0</v>
      </c>
      <c r="BX8" s="23">
        <f t="shared" si="13"/>
        <v>0</v>
      </c>
      <c r="BY8" s="23">
        <f t="shared" si="14"/>
        <v>0</v>
      </c>
      <c r="BZ8" s="23">
        <f t="shared" si="15"/>
        <v>0</v>
      </c>
      <c r="CA8" s="23">
        <f t="shared" si="16"/>
        <v>0</v>
      </c>
      <c r="CB8" s="23">
        <f t="shared" si="5"/>
        <v>0</v>
      </c>
      <c r="CC8" s="23">
        <f t="shared" si="6"/>
        <v>0</v>
      </c>
      <c r="CD8" s="23">
        <f t="shared" si="7"/>
        <v>0</v>
      </c>
      <c r="CI8" s="7">
        <f t="shared" si="17"/>
        <v>0</v>
      </c>
      <c r="CJ8" s="7">
        <f t="shared" si="18"/>
        <v>0</v>
      </c>
      <c r="CK8" s="7">
        <f t="shared" si="19"/>
        <v>0</v>
      </c>
      <c r="CL8" s="7">
        <f t="shared" si="20"/>
        <v>0</v>
      </c>
      <c r="CM8" s="7">
        <f t="shared" si="21"/>
        <v>0</v>
      </c>
      <c r="CN8" s="7">
        <f t="shared" si="8"/>
        <v>0</v>
      </c>
      <c r="CO8" s="7">
        <f t="shared" si="9"/>
        <v>0</v>
      </c>
      <c r="CP8" s="87">
        <f t="shared" si="10"/>
        <v>0</v>
      </c>
    </row>
    <row r="9" spans="1:94" ht="15" customHeight="1" x14ac:dyDescent="0.25">
      <c r="A9" s="71" t="s">
        <v>42</v>
      </c>
      <c r="B9" s="3" t="s">
        <v>43</v>
      </c>
      <c r="C9" s="25" t="s">
        <v>44</v>
      </c>
      <c r="D9" s="25"/>
      <c r="E9" s="25"/>
      <c r="F9" s="25"/>
      <c r="G9" s="25"/>
      <c r="H9" s="25"/>
      <c r="I9" s="3">
        <v>12</v>
      </c>
      <c r="J9" s="21">
        <v>547.4</v>
      </c>
      <c r="K9" s="22">
        <f t="shared" si="1"/>
        <v>6568.7999999999993</v>
      </c>
      <c r="L9" s="23"/>
      <c r="M9" s="23"/>
      <c r="N9" s="23"/>
      <c r="O9" s="23"/>
      <c r="P9" s="23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95"/>
      <c r="AP9" s="95"/>
      <c r="AQ9" s="95"/>
      <c r="AR9" s="7">
        <v>6568.7999999999993</v>
      </c>
      <c r="AS9" s="7">
        <v>6568.7999999999993</v>
      </c>
      <c r="AT9" s="7">
        <v>6568.7999999999993</v>
      </c>
      <c r="AU9" s="7">
        <v>6568.7999999999993</v>
      </c>
      <c r="AV9" s="7">
        <v>6568.7999999999993</v>
      </c>
      <c r="AW9" s="7">
        <v>6568.7999999999993</v>
      </c>
      <c r="AX9" s="7">
        <v>6568.7999999999993</v>
      </c>
      <c r="AY9" s="7">
        <v>6568.7999999999993</v>
      </c>
      <c r="AZ9" s="7">
        <v>6568.7999999999993</v>
      </c>
      <c r="BA9" s="7">
        <v>6568.7999999999993</v>
      </c>
      <c r="BB9" s="7">
        <v>6568.7999999999993</v>
      </c>
      <c r="BC9" s="7">
        <v>6568.7999999999993</v>
      </c>
      <c r="BD9" s="7">
        <v>6568.7999999999993</v>
      </c>
      <c r="BE9" s="7">
        <v>6568.7999999999993</v>
      </c>
      <c r="BF9" s="7">
        <v>6568.7999999999993</v>
      </c>
      <c r="BG9" s="7">
        <v>6568.7999999999993</v>
      </c>
      <c r="BH9" s="7">
        <v>6568.7999999999993</v>
      </c>
      <c r="BI9" s="7">
        <v>6568.7999999999993</v>
      </c>
      <c r="BJ9" s="7">
        <v>6568.7999999999993</v>
      </c>
      <c r="BK9" s="7">
        <v>6568.7999999999993</v>
      </c>
      <c r="BL9" s="7">
        <v>6568.7999999999993</v>
      </c>
      <c r="BM9" s="7">
        <v>6568.7999999999993</v>
      </c>
      <c r="BN9" s="7">
        <v>6568.7999999999993</v>
      </c>
      <c r="BO9" s="7">
        <v>6568.7999999999993</v>
      </c>
      <c r="BP9" s="7">
        <v>6568.7999999999993</v>
      </c>
      <c r="BQ9" s="7">
        <v>6568.7999999999993</v>
      </c>
      <c r="BR9" s="7"/>
      <c r="BS9" s="7"/>
      <c r="BT9" s="7"/>
      <c r="BU9" s="24">
        <f t="shared" si="11"/>
        <v>170788.79999999996</v>
      </c>
      <c r="BW9" s="23">
        <f>SUM(L9:P9)</f>
        <v>0</v>
      </c>
      <c r="BX9" s="23">
        <f>SUM(Q9:AB9)</f>
        <v>0</v>
      </c>
      <c r="BY9" s="23">
        <f>SUM(AC9:AN9)</f>
        <v>0</v>
      </c>
      <c r="BZ9" s="23">
        <f t="shared" si="15"/>
        <v>6568.7999999999993</v>
      </c>
      <c r="CA9" s="23">
        <f t="shared" si="16"/>
        <v>52550.400000000009</v>
      </c>
      <c r="CB9" s="23">
        <f t="shared" si="5"/>
        <v>78825.60000000002</v>
      </c>
      <c r="CC9" s="23">
        <f t="shared" si="6"/>
        <v>32844</v>
      </c>
      <c r="CD9" s="23">
        <f t="shared" si="7"/>
        <v>170788.80000000005</v>
      </c>
      <c r="CI9" s="7">
        <f t="shared" si="17"/>
        <v>0</v>
      </c>
      <c r="CJ9" s="7">
        <f t="shared" si="18"/>
        <v>0</v>
      </c>
      <c r="CK9" s="7">
        <f t="shared" si="19"/>
        <v>0</v>
      </c>
      <c r="CL9" s="7">
        <f t="shared" si="20"/>
        <v>6568.7999999999993</v>
      </c>
      <c r="CM9" s="7">
        <f t="shared" si="21"/>
        <v>72256.800000000017</v>
      </c>
      <c r="CN9" s="7">
        <f t="shared" si="8"/>
        <v>78825.60000000002</v>
      </c>
      <c r="CO9" s="7">
        <f t="shared" si="9"/>
        <v>13137.599999999999</v>
      </c>
      <c r="CP9" s="87">
        <f t="shared" si="10"/>
        <v>170788.80000000005</v>
      </c>
    </row>
    <row r="10" spans="1:94" ht="15" customHeight="1" x14ac:dyDescent="0.25">
      <c r="A10" s="15" t="s">
        <v>48</v>
      </c>
      <c r="B10" s="3" t="s">
        <v>49</v>
      </c>
      <c r="C10" s="25" t="s">
        <v>50</v>
      </c>
      <c r="D10" s="25"/>
      <c r="E10" s="25"/>
      <c r="F10" s="25"/>
      <c r="G10" s="25"/>
      <c r="H10" s="25"/>
      <c r="I10" s="3">
        <v>3</v>
      </c>
      <c r="J10" s="21">
        <v>2506.77</v>
      </c>
      <c r="K10" s="22">
        <f t="shared" si="1"/>
        <v>7520.3099999999995</v>
      </c>
      <c r="L10" s="23"/>
      <c r="M10" s="23"/>
      <c r="N10" s="23"/>
      <c r="O10" s="23"/>
      <c r="P10" s="23"/>
      <c r="Q10" s="7"/>
      <c r="R10" s="7"/>
      <c r="S10" s="7">
        <v>7520.3099999999995</v>
      </c>
      <c r="T10" s="7">
        <v>7520.3099999999995</v>
      </c>
      <c r="U10" s="7">
        <v>7520.3099999999995</v>
      </c>
      <c r="V10" s="7">
        <v>7520.3099999999995</v>
      </c>
      <c r="W10" s="7">
        <v>7520.3099999999995</v>
      </c>
      <c r="X10" s="7">
        <v>7520.3099999999995</v>
      </c>
      <c r="Y10" s="7">
        <v>7520.3099999999995</v>
      </c>
      <c r="Z10" s="7">
        <v>7520.3099999999995</v>
      </c>
      <c r="AA10" s="7">
        <v>7520.3099999999995</v>
      </c>
      <c r="AB10" s="7">
        <v>7520.3099999999995</v>
      </c>
      <c r="AC10" s="7">
        <v>7520.3099999999995</v>
      </c>
      <c r="AD10" s="7">
        <v>7520.3099999999995</v>
      </c>
      <c r="AE10" s="7">
        <v>7520.3099999999995</v>
      </c>
      <c r="AF10" s="7">
        <v>7520.3099999999995</v>
      </c>
      <c r="AG10" s="7">
        <v>7520.3099999999995</v>
      </c>
      <c r="AH10" s="7">
        <v>7520.3099999999995</v>
      </c>
      <c r="AI10" s="7">
        <v>7520.3099999999995</v>
      </c>
      <c r="AJ10" s="7">
        <v>7520.3099999999995</v>
      </c>
      <c r="AK10" s="7">
        <v>7520.3099999999995</v>
      </c>
      <c r="AL10" s="7">
        <v>7520.3099999999995</v>
      </c>
      <c r="AM10" s="7">
        <v>7520.3099999999995</v>
      </c>
      <c r="AN10" s="7">
        <v>7520.3099999999995</v>
      </c>
      <c r="AO10" s="7">
        <v>7520.3099999999995</v>
      </c>
      <c r="AP10" s="7">
        <v>7520.3099999999995</v>
      </c>
      <c r="AQ10" s="7">
        <v>7520.3099999999995</v>
      </c>
      <c r="AR10" s="7">
        <v>7520.3099999999995</v>
      </c>
      <c r="AS10" s="7">
        <v>7520.3099999999995</v>
      </c>
      <c r="AT10" s="7">
        <f t="shared" ref="AT10:BQ20" si="22">AS10</f>
        <v>7520.3099999999995</v>
      </c>
      <c r="AU10" s="7">
        <f t="shared" si="22"/>
        <v>7520.3099999999995</v>
      </c>
      <c r="AV10" s="7">
        <f t="shared" si="22"/>
        <v>7520.3099999999995</v>
      </c>
      <c r="AW10" s="7">
        <f t="shared" si="22"/>
        <v>7520.3099999999995</v>
      </c>
      <c r="AX10" s="7">
        <f t="shared" si="22"/>
        <v>7520.3099999999995</v>
      </c>
      <c r="AY10" s="7">
        <f t="shared" si="22"/>
        <v>7520.3099999999995</v>
      </c>
      <c r="AZ10" s="7">
        <f t="shared" si="22"/>
        <v>7520.3099999999995</v>
      </c>
      <c r="BA10" s="7">
        <f t="shared" si="22"/>
        <v>7520.3099999999995</v>
      </c>
      <c r="BB10" s="7">
        <f t="shared" si="22"/>
        <v>7520.3099999999995</v>
      </c>
      <c r="BC10" s="7">
        <f t="shared" si="22"/>
        <v>7520.3099999999995</v>
      </c>
      <c r="BD10" s="7">
        <f t="shared" si="22"/>
        <v>7520.3099999999995</v>
      </c>
      <c r="BE10" s="7">
        <f t="shared" si="22"/>
        <v>7520.3099999999995</v>
      </c>
      <c r="BF10" s="7">
        <f t="shared" si="22"/>
        <v>7520.3099999999995</v>
      </c>
      <c r="BG10" s="7">
        <f t="shared" si="22"/>
        <v>7520.3099999999995</v>
      </c>
      <c r="BH10" s="7">
        <f t="shared" si="22"/>
        <v>7520.3099999999995</v>
      </c>
      <c r="BI10" s="7">
        <f t="shared" si="22"/>
        <v>7520.3099999999995</v>
      </c>
      <c r="BJ10" s="7">
        <f t="shared" si="22"/>
        <v>7520.3099999999995</v>
      </c>
      <c r="BK10" s="7">
        <f t="shared" si="22"/>
        <v>7520.3099999999995</v>
      </c>
      <c r="BL10" s="7">
        <f t="shared" si="22"/>
        <v>7520.3099999999995</v>
      </c>
      <c r="BM10" s="7">
        <f t="shared" si="22"/>
        <v>7520.3099999999995</v>
      </c>
      <c r="BN10" s="7">
        <f t="shared" si="22"/>
        <v>7520.3099999999995</v>
      </c>
      <c r="BO10" s="7">
        <f t="shared" si="22"/>
        <v>7520.3099999999995</v>
      </c>
      <c r="BP10" s="7">
        <f t="shared" si="22"/>
        <v>7520.3099999999995</v>
      </c>
      <c r="BQ10" s="7">
        <f t="shared" si="22"/>
        <v>7520.3099999999995</v>
      </c>
      <c r="BR10" s="7"/>
      <c r="BS10" s="7"/>
      <c r="BT10" s="7"/>
      <c r="BU10" s="24">
        <f t="shared" si="11"/>
        <v>383535.80999999994</v>
      </c>
      <c r="BW10" s="23">
        <f t="shared" si="12"/>
        <v>0</v>
      </c>
      <c r="BX10" s="23">
        <f t="shared" si="13"/>
        <v>75203.099999999991</v>
      </c>
      <c r="BY10" s="23">
        <f t="shared" si="14"/>
        <v>90243.719999999987</v>
      </c>
      <c r="BZ10" s="23">
        <f t="shared" si="15"/>
        <v>30081.239999999998</v>
      </c>
      <c r="CA10" s="23">
        <f t="shared" si="16"/>
        <v>60162.479999999989</v>
      </c>
      <c r="CB10" s="23">
        <f t="shared" si="5"/>
        <v>90243.719999999987</v>
      </c>
      <c r="CC10" s="23">
        <f t="shared" si="6"/>
        <v>37601.549999999996</v>
      </c>
      <c r="CD10" s="23">
        <f t="shared" si="7"/>
        <v>383535.80999999994</v>
      </c>
      <c r="CI10" s="7">
        <f t="shared" si="17"/>
        <v>7520.3099999999995</v>
      </c>
      <c r="CJ10" s="7">
        <f t="shared" si="18"/>
        <v>90243.719999999987</v>
      </c>
      <c r="CK10" s="7">
        <f t="shared" si="19"/>
        <v>90243.719999999987</v>
      </c>
      <c r="CL10" s="7">
        <f t="shared" si="20"/>
        <v>7520.3099999999995</v>
      </c>
      <c r="CM10" s="7">
        <f t="shared" si="21"/>
        <v>82723.409999999989</v>
      </c>
      <c r="CN10" s="7">
        <f t="shared" si="8"/>
        <v>90243.719999999987</v>
      </c>
      <c r="CO10" s="7">
        <f t="shared" si="9"/>
        <v>15040.619999999999</v>
      </c>
      <c r="CP10" s="87">
        <f t="shared" si="10"/>
        <v>383535.80999999994</v>
      </c>
    </row>
    <row r="11" spans="1:94" ht="15" customHeight="1" x14ac:dyDescent="0.25">
      <c r="A11" s="15" t="s">
        <v>51</v>
      </c>
      <c r="B11" s="3" t="s">
        <v>52</v>
      </c>
      <c r="C11" s="25" t="s">
        <v>53</v>
      </c>
      <c r="D11" s="25"/>
      <c r="E11" s="25"/>
      <c r="F11" s="25"/>
      <c r="G11" s="25"/>
      <c r="H11" s="25"/>
      <c r="I11" s="3">
        <v>3</v>
      </c>
      <c r="J11" s="21">
        <v>2506.77</v>
      </c>
      <c r="K11" s="22">
        <f t="shared" si="1"/>
        <v>7520.3099999999995</v>
      </c>
      <c r="L11" s="23"/>
      <c r="M11" s="23"/>
      <c r="N11" s="23"/>
      <c r="O11" s="23"/>
      <c r="P11" s="23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95"/>
      <c r="AQ11" s="95"/>
      <c r="AR11" s="95"/>
      <c r="AS11" s="7">
        <v>7520.3099999999995</v>
      </c>
      <c r="AT11" s="7">
        <f t="shared" si="22"/>
        <v>7520.3099999999995</v>
      </c>
      <c r="AU11" s="7">
        <f t="shared" si="22"/>
        <v>7520.3099999999995</v>
      </c>
      <c r="AV11" s="7">
        <f t="shared" si="22"/>
        <v>7520.3099999999995</v>
      </c>
      <c r="AW11" s="7">
        <f t="shared" si="22"/>
        <v>7520.3099999999995</v>
      </c>
      <c r="AX11" s="7">
        <f t="shared" si="22"/>
        <v>7520.3099999999995</v>
      </c>
      <c r="AY11" s="7">
        <f t="shared" si="22"/>
        <v>7520.3099999999995</v>
      </c>
      <c r="AZ11" s="7">
        <f t="shared" si="22"/>
        <v>7520.3099999999995</v>
      </c>
      <c r="BA11" s="7">
        <f t="shared" si="22"/>
        <v>7520.3099999999995</v>
      </c>
      <c r="BB11" s="7">
        <f t="shared" si="22"/>
        <v>7520.3099999999995</v>
      </c>
      <c r="BC11" s="7">
        <f t="shared" si="22"/>
        <v>7520.3099999999995</v>
      </c>
      <c r="BD11" s="7">
        <f t="shared" si="22"/>
        <v>7520.3099999999995</v>
      </c>
      <c r="BE11" s="7">
        <f t="shared" si="22"/>
        <v>7520.3099999999995</v>
      </c>
      <c r="BF11" s="7">
        <f t="shared" si="22"/>
        <v>7520.3099999999995</v>
      </c>
      <c r="BG11" s="7">
        <f t="shared" si="22"/>
        <v>7520.3099999999995</v>
      </c>
      <c r="BH11" s="7">
        <f t="shared" si="22"/>
        <v>7520.3099999999995</v>
      </c>
      <c r="BI11" s="7">
        <f t="shared" si="22"/>
        <v>7520.3099999999995</v>
      </c>
      <c r="BJ11" s="7">
        <f t="shared" si="22"/>
        <v>7520.3099999999995</v>
      </c>
      <c r="BK11" s="7">
        <f t="shared" si="22"/>
        <v>7520.3099999999995</v>
      </c>
      <c r="BL11" s="7">
        <f t="shared" si="22"/>
        <v>7520.3099999999995</v>
      </c>
      <c r="BM11" s="7">
        <f t="shared" si="22"/>
        <v>7520.3099999999995</v>
      </c>
      <c r="BN11" s="7">
        <f t="shared" si="22"/>
        <v>7520.3099999999995</v>
      </c>
      <c r="BO11" s="7">
        <f t="shared" si="22"/>
        <v>7520.3099999999995</v>
      </c>
      <c r="BP11" s="7">
        <f t="shared" si="22"/>
        <v>7520.3099999999995</v>
      </c>
      <c r="BQ11" s="7">
        <f t="shared" si="22"/>
        <v>7520.3099999999995</v>
      </c>
      <c r="BR11" s="7"/>
      <c r="BS11" s="7"/>
      <c r="BT11" s="7"/>
      <c r="BU11" s="24">
        <f t="shared" si="11"/>
        <v>188007.74999999997</v>
      </c>
      <c r="BW11" s="23">
        <f t="shared" si="12"/>
        <v>0</v>
      </c>
      <c r="BX11" s="23">
        <f t="shared" si="13"/>
        <v>0</v>
      </c>
      <c r="BY11" s="23">
        <f t="shared" si="14"/>
        <v>0</v>
      </c>
      <c r="BZ11" s="23">
        <f t="shared" si="15"/>
        <v>0</v>
      </c>
      <c r="CA11" s="23">
        <f t="shared" si="16"/>
        <v>60162.479999999989</v>
      </c>
      <c r="CB11" s="23">
        <f t="shared" si="5"/>
        <v>90243.719999999987</v>
      </c>
      <c r="CC11" s="23">
        <f t="shared" si="6"/>
        <v>37601.549999999996</v>
      </c>
      <c r="CD11" s="23">
        <f t="shared" si="7"/>
        <v>188007.74999999997</v>
      </c>
      <c r="CI11" s="7">
        <f t="shared" si="17"/>
        <v>0</v>
      </c>
      <c r="CJ11" s="7">
        <f t="shared" si="18"/>
        <v>0</v>
      </c>
      <c r="CK11" s="7">
        <f t="shared" si="19"/>
        <v>0</v>
      </c>
      <c r="CL11" s="7">
        <f t="shared" si="20"/>
        <v>0</v>
      </c>
      <c r="CM11" s="7">
        <f t="shared" si="21"/>
        <v>82723.409999999989</v>
      </c>
      <c r="CN11" s="7">
        <f t="shared" si="8"/>
        <v>90243.719999999987</v>
      </c>
      <c r="CO11" s="7">
        <f t="shared" si="9"/>
        <v>15040.619999999999</v>
      </c>
      <c r="CP11" s="87">
        <f t="shared" si="10"/>
        <v>188007.74999999997</v>
      </c>
    </row>
    <row r="12" spans="1:94" ht="15" customHeight="1" x14ac:dyDescent="0.25">
      <c r="A12" s="15" t="s">
        <v>54</v>
      </c>
      <c r="B12" s="3" t="s">
        <v>55</v>
      </c>
      <c r="C12" s="25" t="s">
        <v>56</v>
      </c>
      <c r="D12" s="25"/>
      <c r="E12" s="25"/>
      <c r="F12" s="25"/>
      <c r="G12" s="25"/>
      <c r="H12" s="25"/>
      <c r="I12" s="3">
        <v>3</v>
      </c>
      <c r="J12" s="21"/>
      <c r="K12" s="22">
        <f t="shared" si="1"/>
        <v>0</v>
      </c>
      <c r="L12" s="23"/>
      <c r="M12" s="23"/>
      <c r="N12" s="23"/>
      <c r="O12" s="23"/>
      <c r="P12" s="23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>
        <v>0</v>
      </c>
      <c r="AR12" s="7">
        <v>0</v>
      </c>
      <c r="AS12" s="7">
        <v>0</v>
      </c>
      <c r="AT12" s="7">
        <f t="shared" si="22"/>
        <v>0</v>
      </c>
      <c r="AU12" s="7">
        <f t="shared" si="22"/>
        <v>0</v>
      </c>
      <c r="AV12" s="7">
        <f t="shared" si="22"/>
        <v>0</v>
      </c>
      <c r="AW12" s="7">
        <f t="shared" si="22"/>
        <v>0</v>
      </c>
      <c r="AX12" s="7">
        <f t="shared" si="22"/>
        <v>0</v>
      </c>
      <c r="AY12" s="7">
        <f t="shared" si="22"/>
        <v>0</v>
      </c>
      <c r="AZ12" s="7">
        <f t="shared" si="22"/>
        <v>0</v>
      </c>
      <c r="BA12" s="7">
        <f t="shared" si="22"/>
        <v>0</v>
      </c>
      <c r="BB12" s="7">
        <f t="shared" si="22"/>
        <v>0</v>
      </c>
      <c r="BC12" s="7">
        <f t="shared" si="22"/>
        <v>0</v>
      </c>
      <c r="BD12" s="7">
        <f t="shared" si="22"/>
        <v>0</v>
      </c>
      <c r="BE12" s="7">
        <f t="shared" si="22"/>
        <v>0</v>
      </c>
      <c r="BF12" s="7">
        <f t="shared" si="22"/>
        <v>0</v>
      </c>
      <c r="BG12" s="7">
        <f t="shared" si="22"/>
        <v>0</v>
      </c>
      <c r="BH12" s="7">
        <f t="shared" si="22"/>
        <v>0</v>
      </c>
      <c r="BI12" s="7">
        <f t="shared" si="22"/>
        <v>0</v>
      </c>
      <c r="BJ12" s="7">
        <f t="shared" si="22"/>
        <v>0</v>
      </c>
      <c r="BK12" s="7">
        <f t="shared" si="22"/>
        <v>0</v>
      </c>
      <c r="BL12" s="7">
        <f t="shared" si="22"/>
        <v>0</v>
      </c>
      <c r="BM12" s="7">
        <f t="shared" si="22"/>
        <v>0</v>
      </c>
      <c r="BN12" s="7">
        <f t="shared" si="22"/>
        <v>0</v>
      </c>
      <c r="BO12" s="7">
        <f t="shared" si="22"/>
        <v>0</v>
      </c>
      <c r="BP12" s="7">
        <f t="shared" si="22"/>
        <v>0</v>
      </c>
      <c r="BQ12" s="7">
        <f t="shared" si="22"/>
        <v>0</v>
      </c>
      <c r="BR12" s="7"/>
      <c r="BS12" s="7"/>
      <c r="BT12" s="7"/>
      <c r="BU12" s="24">
        <f t="shared" si="11"/>
        <v>0</v>
      </c>
      <c r="BW12" s="23">
        <f t="shared" si="12"/>
        <v>0</v>
      </c>
      <c r="BX12" s="23">
        <f t="shared" si="13"/>
        <v>0</v>
      </c>
      <c r="BY12" s="23">
        <f t="shared" si="14"/>
        <v>0</v>
      </c>
      <c r="BZ12" s="23">
        <f t="shared" si="15"/>
        <v>0</v>
      </c>
      <c r="CA12" s="23">
        <f t="shared" si="16"/>
        <v>0</v>
      </c>
      <c r="CB12" s="23">
        <f t="shared" si="5"/>
        <v>0</v>
      </c>
      <c r="CC12" s="23">
        <f t="shared" si="6"/>
        <v>0</v>
      </c>
      <c r="CD12" s="23">
        <f t="shared" si="7"/>
        <v>0</v>
      </c>
      <c r="CI12" s="7">
        <f t="shared" si="17"/>
        <v>0</v>
      </c>
      <c r="CJ12" s="7">
        <f t="shared" si="18"/>
        <v>0</v>
      </c>
      <c r="CK12" s="7">
        <f t="shared" si="19"/>
        <v>0</v>
      </c>
      <c r="CL12" s="7">
        <f t="shared" si="20"/>
        <v>0</v>
      </c>
      <c r="CM12" s="7">
        <f t="shared" si="21"/>
        <v>0</v>
      </c>
      <c r="CN12" s="7">
        <f t="shared" si="8"/>
        <v>0</v>
      </c>
      <c r="CO12" s="7">
        <f t="shared" si="9"/>
        <v>0</v>
      </c>
      <c r="CP12" s="87">
        <f t="shared" si="10"/>
        <v>0</v>
      </c>
    </row>
    <row r="13" spans="1:94" ht="15" customHeight="1" x14ac:dyDescent="0.25">
      <c r="A13" s="15" t="s">
        <v>48</v>
      </c>
      <c r="B13" s="3" t="s">
        <v>57</v>
      </c>
      <c r="C13" s="25" t="s">
        <v>57</v>
      </c>
      <c r="D13" s="25"/>
      <c r="E13" s="25"/>
      <c r="F13" s="25"/>
      <c r="G13" s="25"/>
      <c r="H13" s="25"/>
      <c r="I13" s="3">
        <v>1</v>
      </c>
      <c r="J13" s="21">
        <v>9645.51</v>
      </c>
      <c r="K13" s="22">
        <f t="shared" si="1"/>
        <v>9645.51</v>
      </c>
      <c r="L13" s="23"/>
      <c r="M13" s="23"/>
      <c r="N13" s="23"/>
      <c r="O13" s="23"/>
      <c r="P13" s="23"/>
      <c r="Q13" s="7"/>
      <c r="R13" s="7"/>
      <c r="S13" s="7">
        <v>9645.51</v>
      </c>
      <c r="T13" s="7">
        <v>9645.51</v>
      </c>
      <c r="U13" s="7">
        <v>9645.51</v>
      </c>
      <c r="V13" s="7">
        <v>9645.51</v>
      </c>
      <c r="W13" s="7">
        <v>9645.51</v>
      </c>
      <c r="X13" s="7">
        <v>9645.51</v>
      </c>
      <c r="Y13" s="7">
        <v>9645.51</v>
      </c>
      <c r="Z13" s="7">
        <v>9645.51</v>
      </c>
      <c r="AA13" s="7">
        <v>9645.51</v>
      </c>
      <c r="AB13" s="7">
        <v>9645.51</v>
      </c>
      <c r="AC13" s="7">
        <v>9645.51</v>
      </c>
      <c r="AD13" s="7">
        <v>9645.51</v>
      </c>
      <c r="AE13" s="7">
        <v>9645.51</v>
      </c>
      <c r="AF13" s="7">
        <v>9645.51</v>
      </c>
      <c r="AG13" s="7">
        <v>9645.51</v>
      </c>
      <c r="AH13" s="7">
        <v>9645.51</v>
      </c>
      <c r="AI13" s="7">
        <v>9645.51</v>
      </c>
      <c r="AJ13" s="7">
        <v>9645.51</v>
      </c>
      <c r="AK13" s="7">
        <v>9645.51</v>
      </c>
      <c r="AL13" s="7">
        <v>9645.51</v>
      </c>
      <c r="AM13" s="7">
        <v>9645.51</v>
      </c>
      <c r="AN13" s="7">
        <v>9645.51</v>
      </c>
      <c r="AO13" s="7">
        <v>9645.51</v>
      </c>
      <c r="AP13" s="7">
        <v>9645.51</v>
      </c>
      <c r="AQ13" s="7">
        <v>9645.51</v>
      </c>
      <c r="AR13" s="7">
        <v>9645.51</v>
      </c>
      <c r="AS13" s="7">
        <v>9645.51</v>
      </c>
      <c r="AT13" s="7">
        <f t="shared" ref="AT13:AZ15" si="23">AS13</f>
        <v>9645.51</v>
      </c>
      <c r="AU13" s="7">
        <f t="shared" si="23"/>
        <v>9645.51</v>
      </c>
      <c r="AV13" s="7">
        <f t="shared" si="23"/>
        <v>9645.51</v>
      </c>
      <c r="AW13" s="7">
        <f t="shared" si="23"/>
        <v>9645.51</v>
      </c>
      <c r="AX13" s="7">
        <f t="shared" si="23"/>
        <v>9645.51</v>
      </c>
      <c r="AY13" s="7">
        <f t="shared" si="23"/>
        <v>9645.51</v>
      </c>
      <c r="AZ13" s="7">
        <f t="shared" si="23"/>
        <v>9645.51</v>
      </c>
      <c r="BA13" s="7">
        <f t="shared" si="22"/>
        <v>9645.51</v>
      </c>
      <c r="BB13" s="7">
        <f t="shared" si="22"/>
        <v>9645.51</v>
      </c>
      <c r="BC13" s="7">
        <f t="shared" si="22"/>
        <v>9645.51</v>
      </c>
      <c r="BD13" s="7">
        <f t="shared" si="22"/>
        <v>9645.51</v>
      </c>
      <c r="BE13" s="7">
        <f t="shared" si="22"/>
        <v>9645.51</v>
      </c>
      <c r="BF13" s="7">
        <f t="shared" si="22"/>
        <v>9645.51</v>
      </c>
      <c r="BG13" s="7">
        <f t="shared" si="22"/>
        <v>9645.51</v>
      </c>
      <c r="BH13" s="7">
        <f t="shared" si="22"/>
        <v>9645.51</v>
      </c>
      <c r="BI13" s="7">
        <f t="shared" si="22"/>
        <v>9645.51</v>
      </c>
      <c r="BJ13" s="7">
        <f t="shared" si="22"/>
        <v>9645.51</v>
      </c>
      <c r="BK13" s="7">
        <f t="shared" si="22"/>
        <v>9645.51</v>
      </c>
      <c r="BL13" s="7">
        <f t="shared" si="22"/>
        <v>9645.51</v>
      </c>
      <c r="BM13" s="7">
        <f t="shared" si="22"/>
        <v>9645.51</v>
      </c>
      <c r="BN13" s="7">
        <f t="shared" si="22"/>
        <v>9645.51</v>
      </c>
      <c r="BO13" s="7">
        <f t="shared" si="22"/>
        <v>9645.51</v>
      </c>
      <c r="BP13" s="7">
        <f t="shared" si="22"/>
        <v>9645.51</v>
      </c>
      <c r="BQ13" s="7">
        <f t="shared" si="22"/>
        <v>9645.51</v>
      </c>
      <c r="BR13" s="7"/>
      <c r="BS13" s="7"/>
      <c r="BT13" s="7"/>
      <c r="BU13" s="24">
        <f t="shared" si="11"/>
        <v>491921.0100000003</v>
      </c>
      <c r="BW13" s="23">
        <f t="shared" si="12"/>
        <v>0</v>
      </c>
      <c r="BX13" s="23">
        <f t="shared" si="13"/>
        <v>96455.099999999991</v>
      </c>
      <c r="BY13" s="23">
        <f t="shared" si="14"/>
        <v>115746.11999999998</v>
      </c>
      <c r="BZ13" s="23">
        <f t="shared" si="15"/>
        <v>38582.04</v>
      </c>
      <c r="CA13" s="23">
        <f t="shared" si="16"/>
        <v>77164.08</v>
      </c>
      <c r="CB13" s="23">
        <f t="shared" si="5"/>
        <v>115746.11999999998</v>
      </c>
      <c r="CC13" s="23">
        <f t="shared" si="6"/>
        <v>48227.55</v>
      </c>
      <c r="CD13" s="23">
        <f t="shared" si="7"/>
        <v>491921.00999999995</v>
      </c>
      <c r="CI13" s="7">
        <f t="shared" si="17"/>
        <v>9645.51</v>
      </c>
      <c r="CJ13" s="7">
        <f t="shared" si="18"/>
        <v>115746.11999999998</v>
      </c>
      <c r="CK13" s="7">
        <f t="shared" si="19"/>
        <v>115746.11999999998</v>
      </c>
      <c r="CL13" s="7">
        <f t="shared" si="20"/>
        <v>9645.51</v>
      </c>
      <c r="CM13" s="7">
        <f t="shared" si="21"/>
        <v>106100.60999999999</v>
      </c>
      <c r="CN13" s="7">
        <f t="shared" si="8"/>
        <v>115746.11999999998</v>
      </c>
      <c r="CO13" s="7">
        <f t="shared" si="9"/>
        <v>19291.02</v>
      </c>
      <c r="CP13" s="87">
        <f t="shared" si="10"/>
        <v>491921.00999999995</v>
      </c>
    </row>
    <row r="14" spans="1:94" ht="15" customHeight="1" x14ac:dyDescent="0.25">
      <c r="A14" s="15" t="s">
        <v>48</v>
      </c>
      <c r="B14" s="3" t="s">
        <v>58</v>
      </c>
      <c r="C14" s="25" t="s">
        <v>59</v>
      </c>
      <c r="D14" s="25"/>
      <c r="E14" s="25"/>
      <c r="F14" s="25"/>
      <c r="G14" s="25"/>
      <c r="H14" s="25"/>
      <c r="I14" s="3">
        <v>3</v>
      </c>
      <c r="J14" s="21">
        <v>4143.335</v>
      </c>
      <c r="K14" s="22">
        <f t="shared" si="1"/>
        <v>12430.005000000001</v>
      </c>
      <c r="L14" s="23"/>
      <c r="M14" s="23"/>
      <c r="N14" s="23"/>
      <c r="O14" s="23"/>
      <c r="P14" s="23"/>
      <c r="Q14" s="7"/>
      <c r="R14" s="7"/>
      <c r="S14" s="7">
        <v>12430.005000000001</v>
      </c>
      <c r="T14" s="7">
        <v>12430.005000000001</v>
      </c>
      <c r="U14" s="7">
        <v>12430.005000000001</v>
      </c>
      <c r="V14" s="7">
        <v>12430.005000000001</v>
      </c>
      <c r="W14" s="7">
        <v>12430.005000000001</v>
      </c>
      <c r="X14" s="7">
        <v>12430.005000000001</v>
      </c>
      <c r="Y14" s="7">
        <v>12430.005000000001</v>
      </c>
      <c r="Z14" s="7">
        <v>12430.005000000001</v>
      </c>
      <c r="AA14" s="7">
        <v>12430.005000000001</v>
      </c>
      <c r="AB14" s="7">
        <v>12430.005000000001</v>
      </c>
      <c r="AC14" s="7">
        <v>12430.005000000001</v>
      </c>
      <c r="AD14" s="7">
        <v>12430.005000000001</v>
      </c>
      <c r="AE14" s="7">
        <v>12430.005000000001</v>
      </c>
      <c r="AF14" s="7">
        <v>12430.005000000001</v>
      </c>
      <c r="AG14" s="7">
        <v>12430.005000000001</v>
      </c>
      <c r="AH14" s="7">
        <v>12430.005000000001</v>
      </c>
      <c r="AI14" s="7">
        <v>12430.005000000001</v>
      </c>
      <c r="AJ14" s="7">
        <v>12430.005000000001</v>
      </c>
      <c r="AK14" s="7">
        <v>12430.005000000001</v>
      </c>
      <c r="AL14" s="7">
        <v>12430.005000000001</v>
      </c>
      <c r="AM14" s="7">
        <v>12430.005000000001</v>
      </c>
      <c r="AN14" s="7">
        <v>12430.005000000001</v>
      </c>
      <c r="AO14" s="7">
        <v>12430.005000000001</v>
      </c>
      <c r="AP14" s="7">
        <v>12430.005000000001</v>
      </c>
      <c r="AQ14" s="7">
        <v>12430.005000000001</v>
      </c>
      <c r="AR14" s="7">
        <v>12430.005000000001</v>
      </c>
      <c r="AS14" s="7">
        <v>12430.005000000001</v>
      </c>
      <c r="AT14" s="7">
        <f t="shared" si="23"/>
        <v>12430.005000000001</v>
      </c>
      <c r="AU14" s="7">
        <f t="shared" si="23"/>
        <v>12430.005000000001</v>
      </c>
      <c r="AV14" s="7">
        <f t="shared" si="23"/>
        <v>12430.005000000001</v>
      </c>
      <c r="AW14" s="7">
        <f t="shared" si="23"/>
        <v>12430.005000000001</v>
      </c>
      <c r="AX14" s="7">
        <f t="shared" si="23"/>
        <v>12430.005000000001</v>
      </c>
      <c r="AY14" s="7">
        <f t="shared" si="23"/>
        <v>12430.005000000001</v>
      </c>
      <c r="AZ14" s="7">
        <f t="shared" si="23"/>
        <v>12430.005000000001</v>
      </c>
      <c r="BA14" s="7">
        <f t="shared" si="22"/>
        <v>12430.005000000001</v>
      </c>
      <c r="BB14" s="7">
        <f t="shared" si="22"/>
        <v>12430.005000000001</v>
      </c>
      <c r="BC14" s="7">
        <f t="shared" si="22"/>
        <v>12430.005000000001</v>
      </c>
      <c r="BD14" s="7">
        <f t="shared" si="22"/>
        <v>12430.005000000001</v>
      </c>
      <c r="BE14" s="7">
        <f t="shared" si="22"/>
        <v>12430.005000000001</v>
      </c>
      <c r="BF14" s="7">
        <f t="shared" si="22"/>
        <v>12430.005000000001</v>
      </c>
      <c r="BG14" s="7">
        <f t="shared" si="22"/>
        <v>12430.005000000001</v>
      </c>
      <c r="BH14" s="7">
        <f t="shared" si="22"/>
        <v>12430.005000000001</v>
      </c>
      <c r="BI14" s="7">
        <f t="shared" si="22"/>
        <v>12430.005000000001</v>
      </c>
      <c r="BJ14" s="7">
        <f t="shared" si="22"/>
        <v>12430.005000000001</v>
      </c>
      <c r="BK14" s="7">
        <f t="shared" si="22"/>
        <v>12430.005000000001</v>
      </c>
      <c r="BL14" s="7">
        <f t="shared" si="22"/>
        <v>12430.005000000001</v>
      </c>
      <c r="BM14" s="7">
        <f t="shared" si="22"/>
        <v>12430.005000000001</v>
      </c>
      <c r="BN14" s="7">
        <f t="shared" si="22"/>
        <v>12430.005000000001</v>
      </c>
      <c r="BO14" s="7">
        <f t="shared" si="22"/>
        <v>12430.005000000001</v>
      </c>
      <c r="BP14" s="7">
        <f t="shared" si="22"/>
        <v>12430.005000000001</v>
      </c>
      <c r="BQ14" s="7">
        <f t="shared" si="22"/>
        <v>12430.005000000001</v>
      </c>
      <c r="BR14" s="7"/>
      <c r="BS14" s="7"/>
      <c r="BT14" s="7"/>
      <c r="BU14" s="24">
        <f t="shared" si="11"/>
        <v>633930.25500000012</v>
      </c>
      <c r="BW14" s="23">
        <f t="shared" si="12"/>
        <v>0</v>
      </c>
      <c r="BX14" s="23">
        <f t="shared" si="13"/>
        <v>124300.05000000003</v>
      </c>
      <c r="BY14" s="23">
        <f t="shared" si="14"/>
        <v>149160.06000000003</v>
      </c>
      <c r="BZ14" s="23">
        <f t="shared" si="15"/>
        <v>49720.020000000004</v>
      </c>
      <c r="CA14" s="23">
        <f t="shared" si="16"/>
        <v>99440.040000000023</v>
      </c>
      <c r="CB14" s="23">
        <f t="shared" si="5"/>
        <v>149160.06000000003</v>
      </c>
      <c r="CC14" s="23">
        <f t="shared" si="6"/>
        <v>62150.025000000009</v>
      </c>
      <c r="CD14" s="23">
        <f t="shared" si="7"/>
        <v>633930.25500000012</v>
      </c>
      <c r="CI14" s="7">
        <f t="shared" si="17"/>
        <v>12430.005000000001</v>
      </c>
      <c r="CJ14" s="7">
        <f t="shared" si="18"/>
        <v>149160.06000000003</v>
      </c>
      <c r="CK14" s="7">
        <f t="shared" si="19"/>
        <v>149160.06000000003</v>
      </c>
      <c r="CL14" s="7">
        <f t="shared" si="20"/>
        <v>12430.005000000001</v>
      </c>
      <c r="CM14" s="7">
        <f t="shared" si="21"/>
        <v>136730.05500000002</v>
      </c>
      <c r="CN14" s="7">
        <f t="shared" si="8"/>
        <v>149160.06000000003</v>
      </c>
      <c r="CO14" s="7">
        <f t="shared" si="9"/>
        <v>24860.010000000002</v>
      </c>
      <c r="CP14" s="87">
        <f t="shared" si="10"/>
        <v>633930.25500000012</v>
      </c>
    </row>
    <row r="15" spans="1:94" ht="15" customHeight="1" x14ac:dyDescent="0.25">
      <c r="A15" s="15" t="s">
        <v>48</v>
      </c>
      <c r="B15" s="3" t="s">
        <v>57</v>
      </c>
      <c r="C15" s="25" t="s">
        <v>60</v>
      </c>
      <c r="D15" s="25"/>
      <c r="E15" s="25"/>
      <c r="F15" s="25"/>
      <c r="G15" s="25"/>
      <c r="H15" s="25"/>
      <c r="I15" s="3">
        <v>1</v>
      </c>
      <c r="J15" s="21"/>
      <c r="K15" s="22">
        <f t="shared" si="1"/>
        <v>0</v>
      </c>
      <c r="L15" s="23"/>
      <c r="M15" s="23"/>
      <c r="N15" s="23"/>
      <c r="O15" s="23"/>
      <c r="P15" s="23"/>
      <c r="Q15" s="7"/>
      <c r="R15" s="7"/>
      <c r="S15" s="7"/>
      <c r="T15" s="7"/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f t="shared" si="23"/>
        <v>0</v>
      </c>
      <c r="AU15" s="7">
        <f t="shared" si="23"/>
        <v>0</v>
      </c>
      <c r="AV15" s="7">
        <f t="shared" si="23"/>
        <v>0</v>
      </c>
      <c r="AW15" s="7">
        <f t="shared" si="23"/>
        <v>0</v>
      </c>
      <c r="AX15" s="7">
        <f t="shared" si="23"/>
        <v>0</v>
      </c>
      <c r="AY15" s="7">
        <f t="shared" si="23"/>
        <v>0</v>
      </c>
      <c r="AZ15" s="7">
        <f t="shared" si="23"/>
        <v>0</v>
      </c>
      <c r="BA15" s="7">
        <f t="shared" si="22"/>
        <v>0</v>
      </c>
      <c r="BB15" s="7">
        <f t="shared" si="22"/>
        <v>0</v>
      </c>
      <c r="BC15" s="7">
        <f t="shared" si="22"/>
        <v>0</v>
      </c>
      <c r="BD15" s="7">
        <f t="shared" si="22"/>
        <v>0</v>
      </c>
      <c r="BE15" s="7">
        <f t="shared" si="22"/>
        <v>0</v>
      </c>
      <c r="BF15" s="7">
        <f t="shared" si="22"/>
        <v>0</v>
      </c>
      <c r="BG15" s="7">
        <f t="shared" si="22"/>
        <v>0</v>
      </c>
      <c r="BH15" s="7">
        <f t="shared" si="22"/>
        <v>0</v>
      </c>
      <c r="BI15" s="7">
        <f t="shared" si="22"/>
        <v>0</v>
      </c>
      <c r="BJ15" s="7">
        <f t="shared" si="22"/>
        <v>0</v>
      </c>
      <c r="BK15" s="7">
        <f t="shared" si="22"/>
        <v>0</v>
      </c>
      <c r="BL15" s="7">
        <f t="shared" si="22"/>
        <v>0</v>
      </c>
      <c r="BM15" s="7">
        <f t="shared" si="22"/>
        <v>0</v>
      </c>
      <c r="BN15" s="7">
        <f t="shared" si="22"/>
        <v>0</v>
      </c>
      <c r="BO15" s="7">
        <f t="shared" si="22"/>
        <v>0</v>
      </c>
      <c r="BP15" s="7">
        <f t="shared" si="22"/>
        <v>0</v>
      </c>
      <c r="BQ15" s="7">
        <f t="shared" si="22"/>
        <v>0</v>
      </c>
      <c r="BR15" s="7"/>
      <c r="BS15" s="7"/>
      <c r="BT15" s="7"/>
      <c r="BU15" s="24">
        <f t="shared" si="11"/>
        <v>0</v>
      </c>
      <c r="BW15" s="23">
        <f t="shared" si="12"/>
        <v>0</v>
      </c>
      <c r="BX15" s="23">
        <f t="shared" si="13"/>
        <v>0</v>
      </c>
      <c r="BY15" s="23">
        <f t="shared" si="14"/>
        <v>0</v>
      </c>
      <c r="BZ15" s="23">
        <f t="shared" si="15"/>
        <v>0</v>
      </c>
      <c r="CA15" s="23">
        <f t="shared" si="16"/>
        <v>0</v>
      </c>
      <c r="CB15" s="23">
        <f t="shared" si="5"/>
        <v>0</v>
      </c>
      <c r="CC15" s="23">
        <f t="shared" si="6"/>
        <v>0</v>
      </c>
      <c r="CD15" s="23">
        <f t="shared" si="7"/>
        <v>0</v>
      </c>
      <c r="CI15" s="7">
        <f t="shared" si="17"/>
        <v>0</v>
      </c>
      <c r="CJ15" s="7">
        <f t="shared" si="18"/>
        <v>0</v>
      </c>
      <c r="CK15" s="7">
        <f t="shared" si="19"/>
        <v>0</v>
      </c>
      <c r="CL15" s="7">
        <f t="shared" si="20"/>
        <v>0</v>
      </c>
      <c r="CM15" s="7">
        <f t="shared" si="21"/>
        <v>0</v>
      </c>
      <c r="CN15" s="7">
        <f t="shared" si="8"/>
        <v>0</v>
      </c>
      <c r="CO15" s="7">
        <f t="shared" si="9"/>
        <v>0</v>
      </c>
      <c r="CP15" s="87">
        <f t="shared" si="10"/>
        <v>0</v>
      </c>
    </row>
    <row r="16" spans="1:94" ht="15" customHeight="1" x14ac:dyDescent="0.25">
      <c r="A16" s="15" t="s">
        <v>48</v>
      </c>
      <c r="B16" s="3" t="s">
        <v>57</v>
      </c>
      <c r="C16" s="25" t="s">
        <v>61</v>
      </c>
      <c r="D16" s="25"/>
      <c r="E16" s="25"/>
      <c r="F16" s="25"/>
      <c r="G16" s="25"/>
      <c r="H16" s="25"/>
      <c r="I16" s="3">
        <v>1</v>
      </c>
      <c r="J16" s="21"/>
      <c r="K16" s="22">
        <f t="shared" si="1"/>
        <v>0</v>
      </c>
      <c r="L16" s="23"/>
      <c r="M16" s="23"/>
      <c r="N16" s="23"/>
      <c r="O16" s="23"/>
      <c r="P16" s="23"/>
      <c r="Q16" s="7"/>
      <c r="R16" s="7"/>
      <c r="S16" s="7"/>
      <c r="T16" s="7"/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f t="shared" si="22"/>
        <v>0</v>
      </c>
      <c r="AU16" s="7">
        <f t="shared" si="22"/>
        <v>0</v>
      </c>
      <c r="AV16" s="7">
        <f t="shared" si="22"/>
        <v>0</v>
      </c>
      <c r="AW16" s="7">
        <f t="shared" si="22"/>
        <v>0</v>
      </c>
      <c r="AX16" s="7">
        <f t="shared" si="22"/>
        <v>0</v>
      </c>
      <c r="AY16" s="7">
        <f t="shared" si="22"/>
        <v>0</v>
      </c>
      <c r="AZ16" s="7">
        <f t="shared" si="22"/>
        <v>0</v>
      </c>
      <c r="BA16" s="7">
        <f t="shared" si="22"/>
        <v>0</v>
      </c>
      <c r="BB16" s="7">
        <f t="shared" si="22"/>
        <v>0</v>
      </c>
      <c r="BC16" s="7">
        <f t="shared" si="22"/>
        <v>0</v>
      </c>
      <c r="BD16" s="7">
        <f t="shared" si="22"/>
        <v>0</v>
      </c>
      <c r="BE16" s="7">
        <f t="shared" si="22"/>
        <v>0</v>
      </c>
      <c r="BF16" s="7">
        <f t="shared" si="22"/>
        <v>0</v>
      </c>
      <c r="BG16" s="7">
        <f t="shared" si="22"/>
        <v>0</v>
      </c>
      <c r="BH16" s="7">
        <f t="shared" si="22"/>
        <v>0</v>
      </c>
      <c r="BI16" s="7">
        <f t="shared" si="22"/>
        <v>0</v>
      </c>
      <c r="BJ16" s="7">
        <f t="shared" si="22"/>
        <v>0</v>
      </c>
      <c r="BK16" s="7">
        <f t="shared" si="22"/>
        <v>0</v>
      </c>
      <c r="BL16" s="7">
        <f t="shared" si="22"/>
        <v>0</v>
      </c>
      <c r="BM16" s="7">
        <f t="shared" si="22"/>
        <v>0</v>
      </c>
      <c r="BN16" s="7">
        <f t="shared" si="22"/>
        <v>0</v>
      </c>
      <c r="BO16" s="7">
        <f t="shared" si="22"/>
        <v>0</v>
      </c>
      <c r="BP16" s="7">
        <f t="shared" si="22"/>
        <v>0</v>
      </c>
      <c r="BQ16" s="7">
        <f t="shared" si="22"/>
        <v>0</v>
      </c>
      <c r="BR16" s="7"/>
      <c r="BS16" s="7"/>
      <c r="BT16" s="7"/>
      <c r="BU16" s="24">
        <f t="shared" si="11"/>
        <v>0</v>
      </c>
      <c r="BW16" s="23">
        <f t="shared" si="12"/>
        <v>0</v>
      </c>
      <c r="BX16" s="23">
        <f t="shared" si="13"/>
        <v>0</v>
      </c>
      <c r="BY16" s="23">
        <f t="shared" si="14"/>
        <v>0</v>
      </c>
      <c r="BZ16" s="23">
        <f t="shared" si="15"/>
        <v>0</v>
      </c>
      <c r="CA16" s="23">
        <f t="shared" si="16"/>
        <v>0</v>
      </c>
      <c r="CB16" s="23">
        <f t="shared" si="5"/>
        <v>0</v>
      </c>
      <c r="CC16" s="23">
        <f t="shared" si="6"/>
        <v>0</v>
      </c>
      <c r="CD16" s="23">
        <f t="shared" si="7"/>
        <v>0</v>
      </c>
      <c r="CI16" s="7">
        <f t="shared" si="17"/>
        <v>0</v>
      </c>
      <c r="CJ16" s="7">
        <f t="shared" si="18"/>
        <v>0</v>
      </c>
      <c r="CK16" s="7">
        <f t="shared" si="19"/>
        <v>0</v>
      </c>
      <c r="CL16" s="7">
        <f t="shared" si="20"/>
        <v>0</v>
      </c>
      <c r="CM16" s="7">
        <f t="shared" si="21"/>
        <v>0</v>
      </c>
      <c r="CN16" s="7">
        <f t="shared" si="8"/>
        <v>0</v>
      </c>
      <c r="CO16" s="7">
        <f t="shared" si="9"/>
        <v>0</v>
      </c>
      <c r="CP16" s="87">
        <f t="shared" si="10"/>
        <v>0</v>
      </c>
    </row>
    <row r="17" spans="1:94" ht="15" customHeight="1" x14ac:dyDescent="0.25">
      <c r="A17" s="15" t="s">
        <v>48</v>
      </c>
      <c r="B17" s="3" t="s">
        <v>57</v>
      </c>
      <c r="C17" s="25" t="s">
        <v>62</v>
      </c>
      <c r="D17" s="25"/>
      <c r="E17" s="25"/>
      <c r="F17" s="25"/>
      <c r="G17" s="25"/>
      <c r="H17" s="25"/>
      <c r="I17" s="3">
        <v>1</v>
      </c>
      <c r="J17" s="21"/>
      <c r="K17" s="22">
        <f t="shared" si="1"/>
        <v>0</v>
      </c>
      <c r="L17" s="7"/>
      <c r="M17" s="7"/>
      <c r="N17" s="7"/>
      <c r="O17" s="7"/>
      <c r="P17" s="7"/>
      <c r="Q17" s="7"/>
      <c r="R17" s="7"/>
      <c r="S17" s="7"/>
      <c r="T17" s="7"/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f t="shared" si="22"/>
        <v>0</v>
      </c>
      <c r="AU17" s="7">
        <f t="shared" si="22"/>
        <v>0</v>
      </c>
      <c r="AV17" s="7">
        <f t="shared" si="22"/>
        <v>0</v>
      </c>
      <c r="AW17" s="7">
        <f t="shared" si="22"/>
        <v>0</v>
      </c>
      <c r="AX17" s="7">
        <f t="shared" si="22"/>
        <v>0</v>
      </c>
      <c r="AY17" s="7">
        <f t="shared" si="22"/>
        <v>0</v>
      </c>
      <c r="AZ17" s="7">
        <f t="shared" si="22"/>
        <v>0</v>
      </c>
      <c r="BA17" s="7">
        <f t="shared" si="22"/>
        <v>0</v>
      </c>
      <c r="BB17" s="7">
        <f t="shared" si="22"/>
        <v>0</v>
      </c>
      <c r="BC17" s="7">
        <f t="shared" si="22"/>
        <v>0</v>
      </c>
      <c r="BD17" s="7">
        <f t="shared" si="22"/>
        <v>0</v>
      </c>
      <c r="BE17" s="7">
        <f t="shared" si="22"/>
        <v>0</v>
      </c>
      <c r="BF17" s="7">
        <f t="shared" si="22"/>
        <v>0</v>
      </c>
      <c r="BG17" s="7">
        <f t="shared" si="22"/>
        <v>0</v>
      </c>
      <c r="BH17" s="7">
        <f t="shared" si="22"/>
        <v>0</v>
      </c>
      <c r="BI17" s="7">
        <f t="shared" si="22"/>
        <v>0</v>
      </c>
      <c r="BJ17" s="7">
        <f t="shared" si="22"/>
        <v>0</v>
      </c>
      <c r="BK17" s="7">
        <f t="shared" si="22"/>
        <v>0</v>
      </c>
      <c r="BL17" s="7">
        <f t="shared" si="22"/>
        <v>0</v>
      </c>
      <c r="BM17" s="7">
        <f t="shared" si="22"/>
        <v>0</v>
      </c>
      <c r="BN17" s="7">
        <f t="shared" si="22"/>
        <v>0</v>
      </c>
      <c r="BO17" s="7">
        <f t="shared" si="22"/>
        <v>0</v>
      </c>
      <c r="BP17" s="7">
        <f t="shared" si="22"/>
        <v>0</v>
      </c>
      <c r="BQ17" s="7">
        <f t="shared" si="22"/>
        <v>0</v>
      </c>
      <c r="BR17" s="7"/>
      <c r="BS17" s="7"/>
      <c r="BT17" s="7"/>
      <c r="BU17" s="24">
        <f t="shared" si="11"/>
        <v>0</v>
      </c>
      <c r="BW17" s="23">
        <f t="shared" si="12"/>
        <v>0</v>
      </c>
      <c r="BX17" s="23">
        <f t="shared" si="13"/>
        <v>0</v>
      </c>
      <c r="BY17" s="23">
        <f t="shared" si="14"/>
        <v>0</v>
      </c>
      <c r="BZ17" s="23">
        <f t="shared" si="15"/>
        <v>0</v>
      </c>
      <c r="CA17" s="23">
        <f t="shared" si="16"/>
        <v>0</v>
      </c>
      <c r="CB17" s="23">
        <f t="shared" si="5"/>
        <v>0</v>
      </c>
      <c r="CC17" s="23">
        <f t="shared" si="6"/>
        <v>0</v>
      </c>
      <c r="CD17" s="23">
        <f t="shared" si="7"/>
        <v>0</v>
      </c>
      <c r="CI17" s="7">
        <f t="shared" si="17"/>
        <v>0</v>
      </c>
      <c r="CJ17" s="7">
        <f t="shared" si="18"/>
        <v>0</v>
      </c>
      <c r="CK17" s="7">
        <f t="shared" si="19"/>
        <v>0</v>
      </c>
      <c r="CL17" s="7">
        <f t="shared" si="20"/>
        <v>0</v>
      </c>
      <c r="CM17" s="7">
        <f t="shared" si="21"/>
        <v>0</v>
      </c>
      <c r="CN17" s="7">
        <f t="shared" si="8"/>
        <v>0</v>
      </c>
      <c r="CO17" s="7">
        <f t="shared" si="9"/>
        <v>0</v>
      </c>
      <c r="CP17" s="87">
        <f t="shared" si="10"/>
        <v>0</v>
      </c>
    </row>
    <row r="18" spans="1:94" ht="15" customHeight="1" x14ac:dyDescent="0.25">
      <c r="A18" s="15" t="s">
        <v>48</v>
      </c>
      <c r="B18" s="3" t="s">
        <v>57</v>
      </c>
      <c r="C18" s="25" t="s">
        <v>63</v>
      </c>
      <c r="D18" s="25"/>
      <c r="E18" s="25"/>
      <c r="F18" s="25"/>
      <c r="G18" s="25"/>
      <c r="H18" s="25"/>
      <c r="I18" s="3">
        <v>1</v>
      </c>
      <c r="J18" s="21"/>
      <c r="K18" s="22">
        <f t="shared" si="1"/>
        <v>0</v>
      </c>
      <c r="L18" s="7"/>
      <c r="M18" s="7"/>
      <c r="N18" s="7"/>
      <c r="O18" s="7"/>
      <c r="P18" s="7"/>
      <c r="Q18" s="7"/>
      <c r="R18" s="7"/>
      <c r="S18" s="7"/>
      <c r="T18" s="7"/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f t="shared" si="22"/>
        <v>0</v>
      </c>
      <c r="AU18" s="7">
        <f t="shared" si="22"/>
        <v>0</v>
      </c>
      <c r="AV18" s="7">
        <f t="shared" si="22"/>
        <v>0</v>
      </c>
      <c r="AW18" s="7">
        <f t="shared" si="22"/>
        <v>0</v>
      </c>
      <c r="AX18" s="7">
        <f t="shared" si="22"/>
        <v>0</v>
      </c>
      <c r="AY18" s="7">
        <f t="shared" si="22"/>
        <v>0</v>
      </c>
      <c r="AZ18" s="7">
        <f t="shared" si="22"/>
        <v>0</v>
      </c>
      <c r="BA18" s="7">
        <f t="shared" si="22"/>
        <v>0</v>
      </c>
      <c r="BB18" s="7">
        <f t="shared" si="22"/>
        <v>0</v>
      </c>
      <c r="BC18" s="7">
        <f t="shared" si="22"/>
        <v>0</v>
      </c>
      <c r="BD18" s="7">
        <f t="shared" si="22"/>
        <v>0</v>
      </c>
      <c r="BE18" s="7">
        <f t="shared" si="22"/>
        <v>0</v>
      </c>
      <c r="BF18" s="7">
        <f t="shared" si="22"/>
        <v>0</v>
      </c>
      <c r="BG18" s="7">
        <f t="shared" si="22"/>
        <v>0</v>
      </c>
      <c r="BH18" s="7">
        <f t="shared" si="22"/>
        <v>0</v>
      </c>
      <c r="BI18" s="7">
        <f t="shared" si="22"/>
        <v>0</v>
      </c>
      <c r="BJ18" s="7">
        <f t="shared" si="22"/>
        <v>0</v>
      </c>
      <c r="BK18" s="7">
        <f t="shared" si="22"/>
        <v>0</v>
      </c>
      <c r="BL18" s="7">
        <f t="shared" si="22"/>
        <v>0</v>
      </c>
      <c r="BM18" s="7">
        <f t="shared" si="22"/>
        <v>0</v>
      </c>
      <c r="BN18" s="7">
        <f t="shared" si="22"/>
        <v>0</v>
      </c>
      <c r="BO18" s="7">
        <f t="shared" si="22"/>
        <v>0</v>
      </c>
      <c r="BP18" s="7">
        <f t="shared" si="22"/>
        <v>0</v>
      </c>
      <c r="BQ18" s="7">
        <f t="shared" si="22"/>
        <v>0</v>
      </c>
      <c r="BR18" s="7"/>
      <c r="BS18" s="7"/>
      <c r="BT18" s="7"/>
      <c r="BU18" s="24">
        <f t="shared" si="11"/>
        <v>0</v>
      </c>
      <c r="BW18" s="23">
        <f t="shared" si="12"/>
        <v>0</v>
      </c>
      <c r="BX18" s="23">
        <f t="shared" si="13"/>
        <v>0</v>
      </c>
      <c r="BY18" s="23">
        <f t="shared" si="14"/>
        <v>0</v>
      </c>
      <c r="BZ18" s="23">
        <f t="shared" si="15"/>
        <v>0</v>
      </c>
      <c r="CA18" s="23">
        <f t="shared" si="16"/>
        <v>0</v>
      </c>
      <c r="CB18" s="23">
        <f t="shared" si="5"/>
        <v>0</v>
      </c>
      <c r="CC18" s="23">
        <f t="shared" si="6"/>
        <v>0</v>
      </c>
      <c r="CD18" s="23">
        <f t="shared" si="7"/>
        <v>0</v>
      </c>
      <c r="CI18" s="7">
        <f t="shared" si="17"/>
        <v>0</v>
      </c>
      <c r="CJ18" s="7">
        <f t="shared" si="18"/>
        <v>0</v>
      </c>
      <c r="CK18" s="7">
        <f t="shared" si="19"/>
        <v>0</v>
      </c>
      <c r="CL18" s="7">
        <f t="shared" si="20"/>
        <v>0</v>
      </c>
      <c r="CM18" s="7">
        <f t="shared" si="21"/>
        <v>0</v>
      </c>
      <c r="CN18" s="7">
        <f t="shared" si="8"/>
        <v>0</v>
      </c>
      <c r="CO18" s="7">
        <f t="shared" si="9"/>
        <v>0</v>
      </c>
      <c r="CP18" s="87">
        <f t="shared" si="10"/>
        <v>0</v>
      </c>
    </row>
    <row r="19" spans="1:94" ht="15" customHeight="1" x14ac:dyDescent="0.25">
      <c r="A19" s="15" t="s">
        <v>48</v>
      </c>
      <c r="B19" s="3" t="s">
        <v>57</v>
      </c>
      <c r="C19" s="25" t="s">
        <v>64</v>
      </c>
      <c r="D19" s="25"/>
      <c r="E19" s="25"/>
      <c r="F19" s="25"/>
      <c r="G19" s="25"/>
      <c r="H19" s="25"/>
      <c r="I19" s="3">
        <v>1</v>
      </c>
      <c r="J19" s="21"/>
      <c r="K19" s="22">
        <f t="shared" si="1"/>
        <v>0</v>
      </c>
      <c r="L19" s="7"/>
      <c r="M19" s="7"/>
      <c r="N19" s="7"/>
      <c r="O19" s="7"/>
      <c r="P19" s="7"/>
      <c r="Q19" s="7"/>
      <c r="R19" s="7"/>
      <c r="S19" s="7"/>
      <c r="T19" s="7"/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f t="shared" si="22"/>
        <v>0</v>
      </c>
      <c r="AU19" s="7">
        <f t="shared" si="22"/>
        <v>0</v>
      </c>
      <c r="AV19" s="7">
        <f t="shared" si="22"/>
        <v>0</v>
      </c>
      <c r="AW19" s="7">
        <f t="shared" si="22"/>
        <v>0</v>
      </c>
      <c r="AX19" s="7">
        <f t="shared" si="22"/>
        <v>0</v>
      </c>
      <c r="AY19" s="7">
        <f t="shared" si="22"/>
        <v>0</v>
      </c>
      <c r="AZ19" s="7">
        <f t="shared" si="22"/>
        <v>0</v>
      </c>
      <c r="BA19" s="7">
        <f t="shared" si="22"/>
        <v>0</v>
      </c>
      <c r="BB19" s="7">
        <f t="shared" si="22"/>
        <v>0</v>
      </c>
      <c r="BC19" s="7">
        <f t="shared" si="22"/>
        <v>0</v>
      </c>
      <c r="BD19" s="7">
        <f t="shared" si="22"/>
        <v>0</v>
      </c>
      <c r="BE19" s="7">
        <f t="shared" si="22"/>
        <v>0</v>
      </c>
      <c r="BF19" s="7">
        <f t="shared" si="22"/>
        <v>0</v>
      </c>
      <c r="BG19" s="7">
        <f t="shared" si="22"/>
        <v>0</v>
      </c>
      <c r="BH19" s="7">
        <f t="shared" si="22"/>
        <v>0</v>
      </c>
      <c r="BI19" s="7">
        <f t="shared" si="22"/>
        <v>0</v>
      </c>
      <c r="BJ19" s="7">
        <f t="shared" si="22"/>
        <v>0</v>
      </c>
      <c r="BK19" s="7">
        <f t="shared" si="22"/>
        <v>0</v>
      </c>
      <c r="BL19" s="7">
        <f t="shared" si="22"/>
        <v>0</v>
      </c>
      <c r="BM19" s="7">
        <f t="shared" si="22"/>
        <v>0</v>
      </c>
      <c r="BN19" s="7">
        <f t="shared" si="22"/>
        <v>0</v>
      </c>
      <c r="BO19" s="7">
        <f t="shared" si="22"/>
        <v>0</v>
      </c>
      <c r="BP19" s="7">
        <f t="shared" si="22"/>
        <v>0</v>
      </c>
      <c r="BQ19" s="7">
        <f t="shared" si="22"/>
        <v>0</v>
      </c>
      <c r="BR19" s="7"/>
      <c r="BS19" s="7"/>
      <c r="BT19" s="7"/>
      <c r="BU19" s="24">
        <f t="shared" si="11"/>
        <v>0</v>
      </c>
      <c r="BW19" s="23">
        <f t="shared" si="12"/>
        <v>0</v>
      </c>
      <c r="BX19" s="23">
        <f t="shared" si="13"/>
        <v>0</v>
      </c>
      <c r="BY19" s="23">
        <f t="shared" si="14"/>
        <v>0</v>
      </c>
      <c r="BZ19" s="23">
        <f t="shared" si="15"/>
        <v>0</v>
      </c>
      <c r="CA19" s="23">
        <f t="shared" si="16"/>
        <v>0</v>
      </c>
      <c r="CB19" s="23">
        <f t="shared" si="5"/>
        <v>0</v>
      </c>
      <c r="CC19" s="23">
        <f t="shared" si="6"/>
        <v>0</v>
      </c>
      <c r="CD19" s="23">
        <f t="shared" si="7"/>
        <v>0</v>
      </c>
      <c r="CI19" s="7">
        <f t="shared" si="17"/>
        <v>0</v>
      </c>
      <c r="CJ19" s="7">
        <f t="shared" si="18"/>
        <v>0</v>
      </c>
      <c r="CK19" s="7">
        <f t="shared" si="19"/>
        <v>0</v>
      </c>
      <c r="CL19" s="7">
        <f t="shared" si="20"/>
        <v>0</v>
      </c>
      <c r="CM19" s="7">
        <f t="shared" si="21"/>
        <v>0</v>
      </c>
      <c r="CN19" s="7">
        <f t="shared" si="8"/>
        <v>0</v>
      </c>
      <c r="CO19" s="7">
        <f t="shared" si="9"/>
        <v>0</v>
      </c>
      <c r="CP19" s="87">
        <f t="shared" si="10"/>
        <v>0</v>
      </c>
    </row>
    <row r="20" spans="1:94" ht="15" customHeight="1" x14ac:dyDescent="0.25">
      <c r="A20" s="15" t="s">
        <v>48</v>
      </c>
      <c r="B20" s="3" t="s">
        <v>57</v>
      </c>
      <c r="C20" s="25" t="s">
        <v>65</v>
      </c>
      <c r="D20" s="25"/>
      <c r="E20" s="25"/>
      <c r="F20" s="25"/>
      <c r="G20" s="25"/>
      <c r="H20" s="25"/>
      <c r="I20" s="3">
        <v>1</v>
      </c>
      <c r="J20" s="21"/>
      <c r="K20" s="22">
        <f t="shared" si="1"/>
        <v>0</v>
      </c>
      <c r="L20" s="7"/>
      <c r="M20" s="7"/>
      <c r="N20" s="7"/>
      <c r="O20" s="7"/>
      <c r="P20" s="7"/>
      <c r="Q20" s="7"/>
      <c r="R20" s="7"/>
      <c r="S20" s="7"/>
      <c r="T20" s="7"/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f t="shared" si="22"/>
        <v>0</v>
      </c>
      <c r="AU20" s="7">
        <f t="shared" si="22"/>
        <v>0</v>
      </c>
      <c r="AV20" s="7">
        <f t="shared" si="22"/>
        <v>0</v>
      </c>
      <c r="AW20" s="7">
        <f t="shared" ref="AW20:BL21" si="24">AV20</f>
        <v>0</v>
      </c>
      <c r="AX20" s="7">
        <f t="shared" si="24"/>
        <v>0</v>
      </c>
      <c r="AY20" s="7">
        <f t="shared" si="24"/>
        <v>0</v>
      </c>
      <c r="AZ20" s="7">
        <f t="shared" si="24"/>
        <v>0</v>
      </c>
      <c r="BA20" s="7">
        <f t="shared" si="24"/>
        <v>0</v>
      </c>
      <c r="BB20" s="7">
        <f t="shared" si="24"/>
        <v>0</v>
      </c>
      <c r="BC20" s="7">
        <f t="shared" si="24"/>
        <v>0</v>
      </c>
      <c r="BD20" s="7">
        <f t="shared" si="24"/>
        <v>0</v>
      </c>
      <c r="BE20" s="7">
        <f t="shared" si="24"/>
        <v>0</v>
      </c>
      <c r="BF20" s="7">
        <f t="shared" si="24"/>
        <v>0</v>
      </c>
      <c r="BG20" s="7">
        <f t="shared" si="24"/>
        <v>0</v>
      </c>
      <c r="BH20" s="7">
        <f t="shared" si="24"/>
        <v>0</v>
      </c>
      <c r="BI20" s="7">
        <f t="shared" si="24"/>
        <v>0</v>
      </c>
      <c r="BJ20" s="7">
        <f t="shared" si="24"/>
        <v>0</v>
      </c>
      <c r="BK20" s="7">
        <f t="shared" si="24"/>
        <v>0</v>
      </c>
      <c r="BL20" s="7">
        <f t="shared" si="24"/>
        <v>0</v>
      </c>
      <c r="BM20" s="7">
        <f t="shared" ref="BI20:BQ22" si="25">BL20</f>
        <v>0</v>
      </c>
      <c r="BN20" s="7">
        <f t="shared" si="25"/>
        <v>0</v>
      </c>
      <c r="BO20" s="7">
        <f t="shared" si="25"/>
        <v>0</v>
      </c>
      <c r="BP20" s="7">
        <f t="shared" si="25"/>
        <v>0</v>
      </c>
      <c r="BQ20" s="7">
        <f t="shared" si="25"/>
        <v>0</v>
      </c>
      <c r="BR20" s="7"/>
      <c r="BS20" s="7"/>
      <c r="BT20" s="7"/>
      <c r="BU20" s="24">
        <f t="shared" si="11"/>
        <v>0</v>
      </c>
      <c r="BW20" s="23">
        <f t="shared" si="12"/>
        <v>0</v>
      </c>
      <c r="BX20" s="23">
        <f t="shared" si="13"/>
        <v>0</v>
      </c>
      <c r="BY20" s="23">
        <f t="shared" si="14"/>
        <v>0</v>
      </c>
      <c r="BZ20" s="23">
        <f t="shared" si="15"/>
        <v>0</v>
      </c>
      <c r="CA20" s="23">
        <f t="shared" si="16"/>
        <v>0</v>
      </c>
      <c r="CB20" s="23">
        <f t="shared" si="5"/>
        <v>0</v>
      </c>
      <c r="CC20" s="23">
        <f t="shared" si="6"/>
        <v>0</v>
      </c>
      <c r="CD20" s="23">
        <f t="shared" si="7"/>
        <v>0</v>
      </c>
      <c r="CI20" s="7">
        <f t="shared" si="17"/>
        <v>0</v>
      </c>
      <c r="CJ20" s="7">
        <f t="shared" si="18"/>
        <v>0</v>
      </c>
      <c r="CK20" s="7">
        <f t="shared" si="19"/>
        <v>0</v>
      </c>
      <c r="CL20" s="7">
        <f t="shared" si="20"/>
        <v>0</v>
      </c>
      <c r="CM20" s="7">
        <f t="shared" si="21"/>
        <v>0</v>
      </c>
      <c r="CN20" s="7">
        <f t="shared" si="8"/>
        <v>0</v>
      </c>
      <c r="CO20" s="7">
        <f t="shared" si="9"/>
        <v>0</v>
      </c>
      <c r="CP20" s="87">
        <f t="shared" si="10"/>
        <v>0</v>
      </c>
    </row>
    <row r="21" spans="1:94" ht="15" customHeight="1" x14ac:dyDescent="0.25">
      <c r="A21" s="15" t="s">
        <v>51</v>
      </c>
      <c r="B21" s="3" t="s">
        <v>66</v>
      </c>
      <c r="C21" s="25" t="s">
        <v>67</v>
      </c>
      <c r="D21" s="25"/>
      <c r="E21" s="25"/>
      <c r="F21" s="25"/>
      <c r="G21" s="25"/>
      <c r="H21" s="25"/>
      <c r="I21" s="3">
        <v>1</v>
      </c>
      <c r="J21" s="21">
        <v>1440.9983</v>
      </c>
      <c r="K21" s="22">
        <f t="shared" si="1"/>
        <v>1440.9983</v>
      </c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95"/>
      <c r="AS21" s="7">
        <v>1440.9983</v>
      </c>
      <c r="AT21" s="7">
        <f t="shared" ref="AT21:BH22" si="26">AS21</f>
        <v>1440.9983</v>
      </c>
      <c r="AU21" s="7">
        <f t="shared" si="26"/>
        <v>1440.9983</v>
      </c>
      <c r="AV21" s="7">
        <f t="shared" si="26"/>
        <v>1440.9983</v>
      </c>
      <c r="AW21" s="7">
        <f t="shared" si="26"/>
        <v>1440.9983</v>
      </c>
      <c r="AX21" s="7">
        <f t="shared" si="26"/>
        <v>1440.9983</v>
      </c>
      <c r="AY21" s="7">
        <f t="shared" si="26"/>
        <v>1440.9983</v>
      </c>
      <c r="AZ21" s="7">
        <f t="shared" si="26"/>
        <v>1440.9983</v>
      </c>
      <c r="BA21" s="7">
        <f t="shared" si="26"/>
        <v>1440.9983</v>
      </c>
      <c r="BB21" s="7">
        <f t="shared" si="26"/>
        <v>1440.9983</v>
      </c>
      <c r="BC21" s="7">
        <f t="shared" si="26"/>
        <v>1440.9983</v>
      </c>
      <c r="BD21" s="7">
        <f t="shared" si="26"/>
        <v>1440.9983</v>
      </c>
      <c r="BE21" s="7">
        <f t="shared" si="26"/>
        <v>1440.9983</v>
      </c>
      <c r="BF21" s="7">
        <f t="shared" si="26"/>
        <v>1440.9983</v>
      </c>
      <c r="BG21" s="7">
        <f t="shared" si="26"/>
        <v>1440.9983</v>
      </c>
      <c r="BH21" s="7">
        <f t="shared" si="26"/>
        <v>1440.9983</v>
      </c>
      <c r="BI21" s="7">
        <f t="shared" si="24"/>
        <v>1440.9983</v>
      </c>
      <c r="BJ21" s="7">
        <f t="shared" si="24"/>
        <v>1440.9983</v>
      </c>
      <c r="BK21" s="7">
        <f t="shared" si="24"/>
        <v>1440.9983</v>
      </c>
      <c r="BL21" s="7">
        <f t="shared" si="24"/>
        <v>1440.9983</v>
      </c>
      <c r="BM21" s="7">
        <f t="shared" si="25"/>
        <v>1440.9983</v>
      </c>
      <c r="BN21" s="7">
        <f t="shared" si="25"/>
        <v>1440.9983</v>
      </c>
      <c r="BO21" s="7">
        <f t="shared" si="25"/>
        <v>1440.9983</v>
      </c>
      <c r="BP21" s="7">
        <f t="shared" si="25"/>
        <v>1440.9983</v>
      </c>
      <c r="BQ21" s="7">
        <f t="shared" si="25"/>
        <v>1440.9983</v>
      </c>
      <c r="BR21" s="7"/>
      <c r="BS21" s="7"/>
      <c r="BT21" s="7"/>
      <c r="BU21" s="24">
        <f t="shared" si="11"/>
        <v>36024.95749999999</v>
      </c>
      <c r="BW21" s="23">
        <f t="shared" si="12"/>
        <v>0</v>
      </c>
      <c r="BX21" s="23">
        <f t="shared" si="13"/>
        <v>0</v>
      </c>
      <c r="BY21" s="23">
        <f t="shared" si="14"/>
        <v>0</v>
      </c>
      <c r="BZ21" s="23">
        <f t="shared" si="15"/>
        <v>0</v>
      </c>
      <c r="CA21" s="23">
        <f t="shared" si="16"/>
        <v>11527.986399999998</v>
      </c>
      <c r="CB21" s="23">
        <f t="shared" si="5"/>
        <v>17291.979599999995</v>
      </c>
      <c r="CC21" s="23">
        <f t="shared" si="6"/>
        <v>7204.9915000000001</v>
      </c>
      <c r="CD21" s="23">
        <f t="shared" si="7"/>
        <v>36024.95749999999</v>
      </c>
      <c r="CI21" s="7">
        <f t="shared" si="17"/>
        <v>0</v>
      </c>
      <c r="CJ21" s="7">
        <f t="shared" si="18"/>
        <v>0</v>
      </c>
      <c r="CK21" s="7">
        <f t="shared" si="19"/>
        <v>0</v>
      </c>
      <c r="CL21" s="7">
        <f t="shared" si="20"/>
        <v>0</v>
      </c>
      <c r="CM21" s="7">
        <f t="shared" si="21"/>
        <v>15850.981299999996</v>
      </c>
      <c r="CN21" s="7">
        <f t="shared" si="8"/>
        <v>17291.979599999995</v>
      </c>
      <c r="CO21" s="7">
        <f t="shared" si="9"/>
        <v>2881.9965999999999</v>
      </c>
      <c r="CP21" s="87">
        <f t="shared" si="10"/>
        <v>36024.95749999999</v>
      </c>
    </row>
    <row r="22" spans="1:94" ht="15" customHeight="1" x14ac:dyDescent="0.25">
      <c r="A22" s="15" t="s">
        <v>51</v>
      </c>
      <c r="B22" s="3" t="s">
        <v>66</v>
      </c>
      <c r="C22" s="25" t="s">
        <v>68</v>
      </c>
      <c r="D22" s="25"/>
      <c r="E22" s="25"/>
      <c r="F22" s="25"/>
      <c r="G22" s="25"/>
      <c r="H22" s="25"/>
      <c r="I22" s="3">
        <v>1</v>
      </c>
      <c r="J22" s="21">
        <v>11089.229200000002</v>
      </c>
      <c r="K22" s="22">
        <f t="shared" si="1"/>
        <v>11089.229200000002</v>
      </c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95"/>
      <c r="AS22" s="7">
        <v>11089.229200000002</v>
      </c>
      <c r="AT22" s="7">
        <f t="shared" si="26"/>
        <v>11089.229200000002</v>
      </c>
      <c r="AU22" s="7">
        <f t="shared" si="26"/>
        <v>11089.229200000002</v>
      </c>
      <c r="AV22" s="7">
        <f t="shared" si="26"/>
        <v>11089.229200000002</v>
      </c>
      <c r="AW22" s="7">
        <f t="shared" si="26"/>
        <v>11089.229200000002</v>
      </c>
      <c r="AX22" s="7">
        <f t="shared" si="26"/>
        <v>11089.229200000002</v>
      </c>
      <c r="AY22" s="7">
        <f t="shared" si="26"/>
        <v>11089.229200000002</v>
      </c>
      <c r="AZ22" s="7">
        <f t="shared" si="26"/>
        <v>11089.229200000002</v>
      </c>
      <c r="BA22" s="7">
        <f t="shared" si="26"/>
        <v>11089.229200000002</v>
      </c>
      <c r="BB22" s="7">
        <f t="shared" si="26"/>
        <v>11089.229200000002</v>
      </c>
      <c r="BC22" s="7">
        <f t="shared" si="26"/>
        <v>11089.229200000002</v>
      </c>
      <c r="BD22" s="7">
        <f t="shared" si="26"/>
        <v>11089.229200000002</v>
      </c>
      <c r="BE22" s="7">
        <f t="shared" si="26"/>
        <v>11089.229200000002</v>
      </c>
      <c r="BF22" s="7">
        <f t="shared" si="26"/>
        <v>11089.229200000002</v>
      </c>
      <c r="BG22" s="7">
        <f t="shared" si="26"/>
        <v>11089.229200000002</v>
      </c>
      <c r="BH22" s="7">
        <f t="shared" si="26"/>
        <v>11089.229200000002</v>
      </c>
      <c r="BI22" s="7">
        <f t="shared" si="25"/>
        <v>11089.229200000002</v>
      </c>
      <c r="BJ22" s="7">
        <f t="shared" si="25"/>
        <v>11089.229200000002</v>
      </c>
      <c r="BK22" s="7">
        <f t="shared" si="25"/>
        <v>11089.229200000002</v>
      </c>
      <c r="BL22" s="7">
        <f t="shared" si="25"/>
        <v>11089.229200000002</v>
      </c>
      <c r="BM22" s="7">
        <f t="shared" si="25"/>
        <v>11089.229200000002</v>
      </c>
      <c r="BN22" s="7">
        <f t="shared" si="25"/>
        <v>11089.229200000002</v>
      </c>
      <c r="BO22" s="7">
        <f t="shared" si="25"/>
        <v>11089.229200000002</v>
      </c>
      <c r="BP22" s="7">
        <f t="shared" si="25"/>
        <v>11089.229200000002</v>
      </c>
      <c r="BQ22" s="7">
        <f t="shared" si="25"/>
        <v>11089.229200000002</v>
      </c>
      <c r="BR22" s="7"/>
      <c r="BS22" s="7"/>
      <c r="BT22" s="7"/>
      <c r="BU22" s="24">
        <f t="shared" si="11"/>
        <v>277230.73000000004</v>
      </c>
      <c r="BW22" s="23">
        <f t="shared" si="12"/>
        <v>0</v>
      </c>
      <c r="BX22" s="23">
        <f t="shared" si="13"/>
        <v>0</v>
      </c>
      <c r="BY22" s="23">
        <f t="shared" si="14"/>
        <v>0</v>
      </c>
      <c r="BZ22" s="23">
        <f t="shared" si="15"/>
        <v>0</v>
      </c>
      <c r="CA22" s="23">
        <f t="shared" si="16"/>
        <v>88713.833600000013</v>
      </c>
      <c r="CB22" s="23">
        <f t="shared" si="5"/>
        <v>133070.75040000002</v>
      </c>
      <c r="CC22" s="23">
        <f t="shared" si="6"/>
        <v>55446.146000000008</v>
      </c>
      <c r="CD22" s="23">
        <f t="shared" si="7"/>
        <v>277230.73000000004</v>
      </c>
      <c r="CI22" s="7">
        <f t="shared" si="17"/>
        <v>0</v>
      </c>
      <c r="CJ22" s="7">
        <f t="shared" si="18"/>
        <v>0</v>
      </c>
      <c r="CK22" s="7">
        <f t="shared" si="19"/>
        <v>0</v>
      </c>
      <c r="CL22" s="7">
        <f t="shared" si="20"/>
        <v>0</v>
      </c>
      <c r="CM22" s="7">
        <f t="shared" si="21"/>
        <v>121981.52120000002</v>
      </c>
      <c r="CN22" s="7">
        <f t="shared" si="8"/>
        <v>133070.75040000002</v>
      </c>
      <c r="CO22" s="7">
        <f t="shared" si="9"/>
        <v>22178.458400000003</v>
      </c>
      <c r="CP22" s="87">
        <f t="shared" si="10"/>
        <v>277230.73000000004</v>
      </c>
    </row>
    <row r="23" spans="1:94" ht="15" customHeight="1" x14ac:dyDescent="0.25">
      <c r="A23" s="15" t="s">
        <v>51</v>
      </c>
      <c r="B23" s="3" t="s">
        <v>66</v>
      </c>
      <c r="C23" s="25" t="s">
        <v>69</v>
      </c>
      <c r="D23" s="25"/>
      <c r="E23" s="25"/>
      <c r="F23" s="25"/>
      <c r="G23" s="25"/>
      <c r="H23" s="25"/>
      <c r="I23" s="3">
        <v>1</v>
      </c>
      <c r="J23" s="21">
        <v>778.75700000000006</v>
      </c>
      <c r="K23" s="22">
        <f t="shared" si="1"/>
        <v>778.75700000000006</v>
      </c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24">
        <f t="shared" si="11"/>
        <v>0</v>
      </c>
      <c r="BW23" s="23">
        <f t="shared" si="12"/>
        <v>0</v>
      </c>
      <c r="BX23" s="23">
        <f t="shared" si="13"/>
        <v>0</v>
      </c>
      <c r="BY23" s="23">
        <f t="shared" si="14"/>
        <v>0</v>
      </c>
      <c r="BZ23" s="23">
        <f t="shared" si="15"/>
        <v>0</v>
      </c>
      <c r="CA23" s="23">
        <f t="shared" si="16"/>
        <v>0</v>
      </c>
      <c r="CB23" s="23">
        <f t="shared" si="5"/>
        <v>0</v>
      </c>
      <c r="CC23" s="23">
        <f t="shared" si="6"/>
        <v>0</v>
      </c>
      <c r="CD23" s="23">
        <f t="shared" si="7"/>
        <v>0</v>
      </c>
      <c r="CI23" s="7">
        <f t="shared" si="17"/>
        <v>0</v>
      </c>
      <c r="CJ23" s="7">
        <f t="shared" si="18"/>
        <v>0</v>
      </c>
      <c r="CK23" s="7">
        <f t="shared" si="19"/>
        <v>0</v>
      </c>
      <c r="CL23" s="7">
        <f t="shared" si="20"/>
        <v>0</v>
      </c>
      <c r="CM23" s="7">
        <f t="shared" si="21"/>
        <v>0</v>
      </c>
      <c r="CN23" s="7">
        <f t="shared" si="8"/>
        <v>0</v>
      </c>
      <c r="CO23" s="7">
        <f t="shared" si="9"/>
        <v>0</v>
      </c>
      <c r="CP23" s="87">
        <f t="shared" si="10"/>
        <v>0</v>
      </c>
    </row>
    <row r="24" spans="1:94" ht="15" customHeight="1" x14ac:dyDescent="0.25">
      <c r="A24" s="15" t="s">
        <v>51</v>
      </c>
      <c r="B24" s="3" t="s">
        <v>66</v>
      </c>
      <c r="C24" s="25" t="s">
        <v>70</v>
      </c>
      <c r="D24" s="25"/>
      <c r="E24" s="25"/>
      <c r="F24" s="25"/>
      <c r="G24" s="25"/>
      <c r="H24" s="25"/>
      <c r="I24" s="3">
        <v>1</v>
      </c>
      <c r="J24" s="21">
        <v>3919.8831000000005</v>
      </c>
      <c r="K24" s="22">
        <f t="shared" si="1"/>
        <v>3919.8831000000005</v>
      </c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24">
        <f t="shared" si="11"/>
        <v>0</v>
      </c>
      <c r="BW24" s="23">
        <f t="shared" si="12"/>
        <v>0</v>
      </c>
      <c r="BX24" s="23">
        <f t="shared" si="13"/>
        <v>0</v>
      </c>
      <c r="BY24" s="23">
        <f t="shared" si="14"/>
        <v>0</v>
      </c>
      <c r="BZ24" s="23">
        <f t="shared" si="15"/>
        <v>0</v>
      </c>
      <c r="CA24" s="23">
        <f t="shared" si="16"/>
        <v>0</v>
      </c>
      <c r="CB24" s="23">
        <f t="shared" si="5"/>
        <v>0</v>
      </c>
      <c r="CC24" s="23">
        <f t="shared" si="6"/>
        <v>0</v>
      </c>
      <c r="CD24" s="23">
        <f t="shared" si="7"/>
        <v>0</v>
      </c>
      <c r="CI24" s="7">
        <f t="shared" si="17"/>
        <v>0</v>
      </c>
      <c r="CJ24" s="7">
        <f t="shared" si="18"/>
        <v>0</v>
      </c>
      <c r="CK24" s="7">
        <f t="shared" si="19"/>
        <v>0</v>
      </c>
      <c r="CL24" s="7">
        <f t="shared" si="20"/>
        <v>0</v>
      </c>
      <c r="CM24" s="7">
        <f t="shared" si="21"/>
        <v>0</v>
      </c>
      <c r="CN24" s="7">
        <f t="shared" si="8"/>
        <v>0</v>
      </c>
      <c r="CO24" s="7">
        <f t="shared" si="9"/>
        <v>0</v>
      </c>
      <c r="CP24" s="87">
        <f t="shared" si="10"/>
        <v>0</v>
      </c>
    </row>
    <row r="25" spans="1:94" ht="15" customHeight="1" x14ac:dyDescent="0.25">
      <c r="A25" s="15" t="s">
        <v>51</v>
      </c>
      <c r="B25" s="3" t="s">
        <v>66</v>
      </c>
      <c r="C25" s="25" t="s">
        <v>71</v>
      </c>
      <c r="D25" s="25"/>
      <c r="E25" s="25"/>
      <c r="F25" s="25"/>
      <c r="G25" s="25"/>
      <c r="H25" s="25"/>
      <c r="I25" s="3">
        <v>1</v>
      </c>
      <c r="J25" s="21">
        <v>792.31320000000005</v>
      </c>
      <c r="K25" s="22">
        <f t="shared" si="1"/>
        <v>792.31320000000005</v>
      </c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24">
        <f t="shared" si="11"/>
        <v>0</v>
      </c>
      <c r="BW25" s="23">
        <f t="shared" si="12"/>
        <v>0</v>
      </c>
      <c r="BX25" s="23">
        <f t="shared" si="13"/>
        <v>0</v>
      </c>
      <c r="BY25" s="23">
        <f t="shared" si="14"/>
        <v>0</v>
      </c>
      <c r="BZ25" s="23">
        <f t="shared" si="15"/>
        <v>0</v>
      </c>
      <c r="CA25" s="23">
        <f t="shared" si="16"/>
        <v>0</v>
      </c>
      <c r="CB25" s="23">
        <f t="shared" si="5"/>
        <v>0</v>
      </c>
      <c r="CC25" s="23">
        <f t="shared" si="6"/>
        <v>0</v>
      </c>
      <c r="CD25" s="23">
        <f t="shared" si="7"/>
        <v>0</v>
      </c>
      <c r="CI25" s="7">
        <f t="shared" si="17"/>
        <v>0</v>
      </c>
      <c r="CJ25" s="7">
        <f t="shared" si="18"/>
        <v>0</v>
      </c>
      <c r="CK25" s="7">
        <f t="shared" si="19"/>
        <v>0</v>
      </c>
      <c r="CL25" s="7">
        <f t="shared" si="20"/>
        <v>0</v>
      </c>
      <c r="CM25" s="7">
        <f t="shared" si="21"/>
        <v>0</v>
      </c>
      <c r="CN25" s="7">
        <f t="shared" si="8"/>
        <v>0</v>
      </c>
      <c r="CO25" s="7">
        <f t="shared" si="9"/>
        <v>0</v>
      </c>
      <c r="CP25" s="87">
        <f t="shared" si="10"/>
        <v>0</v>
      </c>
    </row>
    <row r="26" spans="1:94" ht="15" customHeight="1" x14ac:dyDescent="0.25">
      <c r="A26" s="15" t="s">
        <v>51</v>
      </c>
      <c r="B26" s="3" t="s">
        <v>66</v>
      </c>
      <c r="C26" s="25" t="s">
        <v>72</v>
      </c>
      <c r="D26" s="25"/>
      <c r="E26" s="25"/>
      <c r="F26" s="25"/>
      <c r="G26" s="25"/>
      <c r="H26" s="25"/>
      <c r="I26" s="3">
        <v>1</v>
      </c>
      <c r="J26" s="21">
        <v>983.03380000000016</v>
      </c>
      <c r="K26" s="22">
        <f t="shared" si="1"/>
        <v>983.03380000000016</v>
      </c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95"/>
      <c r="AS26" s="7">
        <v>983.03380000000016</v>
      </c>
      <c r="AT26" s="7">
        <f t="shared" ref="AT26:BQ26" si="27">AS26</f>
        <v>983.03380000000016</v>
      </c>
      <c r="AU26" s="7">
        <f t="shared" si="27"/>
        <v>983.03380000000016</v>
      </c>
      <c r="AV26" s="7">
        <f t="shared" si="27"/>
        <v>983.03380000000016</v>
      </c>
      <c r="AW26" s="7">
        <f t="shared" si="27"/>
        <v>983.03380000000016</v>
      </c>
      <c r="AX26" s="7">
        <f t="shared" si="27"/>
        <v>983.03380000000016</v>
      </c>
      <c r="AY26" s="7">
        <f t="shared" si="27"/>
        <v>983.03380000000016</v>
      </c>
      <c r="AZ26" s="7">
        <f t="shared" si="27"/>
        <v>983.03380000000016</v>
      </c>
      <c r="BA26" s="7">
        <f t="shared" si="27"/>
        <v>983.03380000000016</v>
      </c>
      <c r="BB26" s="7">
        <f t="shared" si="27"/>
        <v>983.03380000000016</v>
      </c>
      <c r="BC26" s="7">
        <f t="shared" si="27"/>
        <v>983.03380000000016</v>
      </c>
      <c r="BD26" s="7">
        <f t="shared" si="27"/>
        <v>983.03380000000016</v>
      </c>
      <c r="BE26" s="7">
        <f t="shared" si="27"/>
        <v>983.03380000000016</v>
      </c>
      <c r="BF26" s="7">
        <f t="shared" si="27"/>
        <v>983.03380000000016</v>
      </c>
      <c r="BG26" s="7">
        <f t="shared" si="27"/>
        <v>983.03380000000016</v>
      </c>
      <c r="BH26" s="7">
        <f t="shared" si="27"/>
        <v>983.03380000000016</v>
      </c>
      <c r="BI26" s="7">
        <f t="shared" si="27"/>
        <v>983.03380000000016</v>
      </c>
      <c r="BJ26" s="7">
        <f t="shared" si="27"/>
        <v>983.03380000000016</v>
      </c>
      <c r="BK26" s="7">
        <f t="shared" si="27"/>
        <v>983.03380000000016</v>
      </c>
      <c r="BL26" s="7">
        <f t="shared" si="27"/>
        <v>983.03380000000016</v>
      </c>
      <c r="BM26" s="7">
        <f t="shared" si="27"/>
        <v>983.03380000000016</v>
      </c>
      <c r="BN26" s="7">
        <f t="shared" si="27"/>
        <v>983.03380000000016</v>
      </c>
      <c r="BO26" s="7">
        <f t="shared" si="27"/>
        <v>983.03380000000016</v>
      </c>
      <c r="BP26" s="7">
        <f t="shared" si="27"/>
        <v>983.03380000000016</v>
      </c>
      <c r="BQ26" s="7">
        <f t="shared" si="27"/>
        <v>983.03380000000016</v>
      </c>
      <c r="BR26" s="7"/>
      <c r="BS26" s="7"/>
      <c r="BT26" s="7"/>
      <c r="BU26" s="24">
        <f t="shared" si="11"/>
        <v>24575.845000000019</v>
      </c>
      <c r="BW26" s="23">
        <f t="shared" si="12"/>
        <v>0</v>
      </c>
      <c r="BX26" s="23">
        <f t="shared" si="13"/>
        <v>0</v>
      </c>
      <c r="BY26" s="23">
        <f t="shared" si="14"/>
        <v>0</v>
      </c>
      <c r="BZ26" s="23">
        <f t="shared" si="15"/>
        <v>0</v>
      </c>
      <c r="CA26" s="23">
        <f t="shared" si="16"/>
        <v>7864.2704000000012</v>
      </c>
      <c r="CB26" s="23">
        <f t="shared" si="5"/>
        <v>11796.405600000006</v>
      </c>
      <c r="CC26" s="23">
        <f t="shared" si="6"/>
        <v>4915.1690000000008</v>
      </c>
      <c r="CD26" s="23">
        <f t="shared" si="7"/>
        <v>24575.845000000008</v>
      </c>
      <c r="CI26" s="7">
        <f t="shared" si="17"/>
        <v>0</v>
      </c>
      <c r="CJ26" s="7">
        <f t="shared" si="18"/>
        <v>0</v>
      </c>
      <c r="CK26" s="7">
        <f t="shared" si="19"/>
        <v>0</v>
      </c>
      <c r="CL26" s="7">
        <f t="shared" si="20"/>
        <v>0</v>
      </c>
      <c r="CM26" s="7">
        <f t="shared" si="21"/>
        <v>10813.371800000004</v>
      </c>
      <c r="CN26" s="7">
        <f t="shared" si="8"/>
        <v>11796.405600000006</v>
      </c>
      <c r="CO26" s="7">
        <f t="shared" si="9"/>
        <v>1966.0676000000003</v>
      </c>
      <c r="CP26" s="87">
        <f t="shared" si="10"/>
        <v>24575.845000000008</v>
      </c>
    </row>
    <row r="27" spans="1:94" ht="15" customHeight="1" x14ac:dyDescent="0.25">
      <c r="A27" s="15" t="s">
        <v>51</v>
      </c>
      <c r="B27" s="3" t="s">
        <v>66</v>
      </c>
      <c r="C27" s="25" t="s">
        <v>73</v>
      </c>
      <c r="D27" s="25"/>
      <c r="E27" s="25"/>
      <c r="F27" s="25"/>
      <c r="G27" s="25"/>
      <c r="H27" s="25"/>
      <c r="I27" s="3">
        <v>1</v>
      </c>
      <c r="J27" s="21">
        <v>12216.341900000001</v>
      </c>
      <c r="K27" s="22">
        <f t="shared" si="1"/>
        <v>12216.341900000001</v>
      </c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24">
        <f t="shared" si="11"/>
        <v>0</v>
      </c>
      <c r="BW27" s="23">
        <f t="shared" si="12"/>
        <v>0</v>
      </c>
      <c r="BX27" s="23">
        <f t="shared" si="13"/>
        <v>0</v>
      </c>
      <c r="BY27" s="23">
        <f t="shared" si="14"/>
        <v>0</v>
      </c>
      <c r="BZ27" s="23">
        <f t="shared" si="15"/>
        <v>0</v>
      </c>
      <c r="CA27" s="23">
        <f t="shared" si="16"/>
        <v>0</v>
      </c>
      <c r="CB27" s="23">
        <f t="shared" si="5"/>
        <v>0</v>
      </c>
      <c r="CC27" s="23">
        <f t="shared" si="6"/>
        <v>0</v>
      </c>
      <c r="CD27" s="23">
        <f t="shared" si="7"/>
        <v>0</v>
      </c>
      <c r="CI27" s="7">
        <f t="shared" si="17"/>
        <v>0</v>
      </c>
      <c r="CJ27" s="7">
        <f t="shared" si="18"/>
        <v>0</v>
      </c>
      <c r="CK27" s="7">
        <f t="shared" si="19"/>
        <v>0</v>
      </c>
      <c r="CL27" s="7">
        <f t="shared" si="20"/>
        <v>0</v>
      </c>
      <c r="CM27" s="7">
        <f t="shared" si="21"/>
        <v>0</v>
      </c>
      <c r="CN27" s="7">
        <f t="shared" si="8"/>
        <v>0</v>
      </c>
      <c r="CO27" s="7">
        <f t="shared" si="9"/>
        <v>0</v>
      </c>
      <c r="CP27" s="87">
        <f t="shared" si="10"/>
        <v>0</v>
      </c>
    </row>
    <row r="28" spans="1:94" ht="15" customHeight="1" x14ac:dyDescent="0.25">
      <c r="A28" s="15" t="s">
        <v>51</v>
      </c>
      <c r="B28" s="3" t="s">
        <v>66</v>
      </c>
      <c r="C28" s="25" t="s">
        <v>74</v>
      </c>
      <c r="D28" s="25"/>
      <c r="E28" s="25"/>
      <c r="F28" s="25"/>
      <c r="G28" s="25"/>
      <c r="H28" s="25"/>
      <c r="I28" s="3">
        <v>1</v>
      </c>
      <c r="J28" s="21">
        <v>1936.0250000000001</v>
      </c>
      <c r="K28" s="22">
        <f t="shared" si="1"/>
        <v>1936.0250000000001</v>
      </c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24">
        <f t="shared" si="11"/>
        <v>0</v>
      </c>
      <c r="BW28" s="23">
        <f t="shared" si="12"/>
        <v>0</v>
      </c>
      <c r="BX28" s="23">
        <f t="shared" si="13"/>
        <v>0</v>
      </c>
      <c r="BY28" s="23">
        <f t="shared" si="14"/>
        <v>0</v>
      </c>
      <c r="BZ28" s="23">
        <f t="shared" si="15"/>
        <v>0</v>
      </c>
      <c r="CA28" s="23">
        <f t="shared" si="16"/>
        <v>0</v>
      </c>
      <c r="CB28" s="23">
        <f t="shared" si="5"/>
        <v>0</v>
      </c>
      <c r="CC28" s="23">
        <f t="shared" si="6"/>
        <v>0</v>
      </c>
      <c r="CD28" s="23">
        <f t="shared" si="7"/>
        <v>0</v>
      </c>
      <c r="CI28" s="7">
        <f t="shared" si="17"/>
        <v>0</v>
      </c>
      <c r="CJ28" s="7">
        <f t="shared" si="18"/>
        <v>0</v>
      </c>
      <c r="CK28" s="7">
        <f t="shared" si="19"/>
        <v>0</v>
      </c>
      <c r="CL28" s="7">
        <f t="shared" si="20"/>
        <v>0</v>
      </c>
      <c r="CM28" s="7">
        <f t="shared" si="21"/>
        <v>0</v>
      </c>
      <c r="CN28" s="7">
        <f t="shared" si="8"/>
        <v>0</v>
      </c>
      <c r="CO28" s="7">
        <f t="shared" si="9"/>
        <v>0</v>
      </c>
      <c r="CP28" s="87">
        <f t="shared" si="10"/>
        <v>0</v>
      </c>
    </row>
    <row r="29" spans="1:94" ht="15" customHeight="1" x14ac:dyDescent="0.25">
      <c r="A29" s="15" t="s">
        <v>51</v>
      </c>
      <c r="B29" s="3" t="s">
        <v>66</v>
      </c>
      <c r="C29" s="25" t="s">
        <v>75</v>
      </c>
      <c r="D29" s="25"/>
      <c r="E29" s="25"/>
      <c r="F29" s="25"/>
      <c r="G29" s="25"/>
      <c r="H29" s="25"/>
      <c r="I29" s="3">
        <v>1</v>
      </c>
      <c r="J29" s="21">
        <v>22511.197100000001</v>
      </c>
      <c r="K29" s="22">
        <f t="shared" si="1"/>
        <v>22511.197100000001</v>
      </c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24">
        <f t="shared" si="11"/>
        <v>0</v>
      </c>
      <c r="BW29" s="23">
        <f t="shared" si="12"/>
        <v>0</v>
      </c>
      <c r="BX29" s="23">
        <f t="shared" si="13"/>
        <v>0</v>
      </c>
      <c r="BY29" s="23">
        <f t="shared" si="14"/>
        <v>0</v>
      </c>
      <c r="BZ29" s="23">
        <f t="shared" si="15"/>
        <v>0</v>
      </c>
      <c r="CA29" s="23">
        <f t="shared" si="16"/>
        <v>0</v>
      </c>
      <c r="CB29" s="23">
        <f t="shared" si="5"/>
        <v>0</v>
      </c>
      <c r="CC29" s="23">
        <f t="shared" si="6"/>
        <v>0</v>
      </c>
      <c r="CD29" s="23">
        <f t="shared" si="7"/>
        <v>0</v>
      </c>
      <c r="CI29" s="7">
        <f t="shared" si="17"/>
        <v>0</v>
      </c>
      <c r="CJ29" s="7">
        <f t="shared" si="18"/>
        <v>0</v>
      </c>
      <c r="CK29" s="7">
        <f t="shared" si="19"/>
        <v>0</v>
      </c>
      <c r="CL29" s="7">
        <f t="shared" si="20"/>
        <v>0</v>
      </c>
      <c r="CM29" s="7">
        <f t="shared" si="21"/>
        <v>0</v>
      </c>
      <c r="CN29" s="7">
        <f t="shared" si="8"/>
        <v>0</v>
      </c>
      <c r="CO29" s="7">
        <f t="shared" si="9"/>
        <v>0</v>
      </c>
      <c r="CP29" s="87">
        <f t="shared" si="10"/>
        <v>0</v>
      </c>
    </row>
    <row r="30" spans="1:94" ht="15" customHeight="1" x14ac:dyDescent="0.25">
      <c r="A30" s="15" t="s">
        <v>51</v>
      </c>
      <c r="B30" s="3" t="s">
        <v>66</v>
      </c>
      <c r="C30" s="25" t="s">
        <v>76</v>
      </c>
      <c r="D30" s="25"/>
      <c r="E30" s="25"/>
      <c r="F30" s="25"/>
      <c r="G30" s="25"/>
      <c r="H30" s="25"/>
      <c r="I30" s="3">
        <v>1</v>
      </c>
      <c r="J30" s="21">
        <v>28188.266400000004</v>
      </c>
      <c r="K30" s="22">
        <f t="shared" si="1"/>
        <v>28188.266400000004</v>
      </c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24">
        <f t="shared" si="11"/>
        <v>0</v>
      </c>
      <c r="BW30" s="23">
        <f t="shared" si="12"/>
        <v>0</v>
      </c>
      <c r="BX30" s="23">
        <f t="shared" si="13"/>
        <v>0</v>
      </c>
      <c r="BY30" s="23">
        <f t="shared" si="14"/>
        <v>0</v>
      </c>
      <c r="BZ30" s="23">
        <f t="shared" si="15"/>
        <v>0</v>
      </c>
      <c r="CA30" s="23">
        <f t="shared" si="16"/>
        <v>0</v>
      </c>
      <c r="CB30" s="23">
        <f t="shared" si="5"/>
        <v>0</v>
      </c>
      <c r="CC30" s="23">
        <f t="shared" si="6"/>
        <v>0</v>
      </c>
      <c r="CD30" s="23">
        <f t="shared" si="7"/>
        <v>0</v>
      </c>
      <c r="CI30" s="7">
        <f t="shared" si="17"/>
        <v>0</v>
      </c>
      <c r="CJ30" s="7">
        <f t="shared" si="18"/>
        <v>0</v>
      </c>
      <c r="CK30" s="7">
        <f t="shared" si="19"/>
        <v>0</v>
      </c>
      <c r="CL30" s="7">
        <f t="shared" si="20"/>
        <v>0</v>
      </c>
      <c r="CM30" s="7">
        <f t="shared" si="21"/>
        <v>0</v>
      </c>
      <c r="CN30" s="7">
        <f t="shared" si="8"/>
        <v>0</v>
      </c>
      <c r="CO30" s="7">
        <f t="shared" si="9"/>
        <v>0</v>
      </c>
      <c r="CP30" s="87">
        <f t="shared" si="10"/>
        <v>0</v>
      </c>
    </row>
    <row r="31" spans="1:94" ht="15" customHeight="1" x14ac:dyDescent="0.25">
      <c r="A31" s="15" t="s">
        <v>51</v>
      </c>
      <c r="B31" s="3" t="s">
        <v>66</v>
      </c>
      <c r="C31" s="25" t="s">
        <v>77</v>
      </c>
      <c r="D31" s="25"/>
      <c r="E31" s="25"/>
      <c r="F31" s="25"/>
      <c r="G31" s="25"/>
      <c r="H31" s="25"/>
      <c r="I31" s="3">
        <v>1</v>
      </c>
      <c r="J31" s="21">
        <v>816.72080000000005</v>
      </c>
      <c r="K31" s="22">
        <f t="shared" si="1"/>
        <v>816.72080000000005</v>
      </c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24">
        <f t="shared" si="11"/>
        <v>0</v>
      </c>
      <c r="BW31" s="23">
        <f t="shared" si="12"/>
        <v>0</v>
      </c>
      <c r="BX31" s="23">
        <f t="shared" si="13"/>
        <v>0</v>
      </c>
      <c r="BY31" s="23">
        <f t="shared" si="14"/>
        <v>0</v>
      </c>
      <c r="BZ31" s="23">
        <f t="shared" si="15"/>
        <v>0</v>
      </c>
      <c r="CA31" s="23">
        <f t="shared" si="16"/>
        <v>0</v>
      </c>
      <c r="CB31" s="23">
        <f t="shared" si="5"/>
        <v>0</v>
      </c>
      <c r="CC31" s="23">
        <f t="shared" si="6"/>
        <v>0</v>
      </c>
      <c r="CD31" s="23">
        <f t="shared" si="7"/>
        <v>0</v>
      </c>
      <c r="CI31" s="7">
        <f t="shared" si="17"/>
        <v>0</v>
      </c>
      <c r="CJ31" s="7">
        <f t="shared" si="18"/>
        <v>0</v>
      </c>
      <c r="CK31" s="7">
        <f t="shared" si="19"/>
        <v>0</v>
      </c>
      <c r="CL31" s="7">
        <f t="shared" si="20"/>
        <v>0</v>
      </c>
      <c r="CM31" s="7">
        <f t="shared" si="21"/>
        <v>0</v>
      </c>
      <c r="CN31" s="7">
        <f t="shared" si="8"/>
        <v>0</v>
      </c>
      <c r="CO31" s="7">
        <f t="shared" si="9"/>
        <v>0</v>
      </c>
      <c r="CP31" s="87">
        <f t="shared" si="10"/>
        <v>0</v>
      </c>
    </row>
    <row r="32" spans="1:94" ht="15" customHeight="1" x14ac:dyDescent="0.25">
      <c r="A32" s="15" t="s">
        <v>51</v>
      </c>
      <c r="B32" s="3" t="s">
        <v>66</v>
      </c>
      <c r="C32" s="25" t="s">
        <v>78</v>
      </c>
      <c r="D32" s="25"/>
      <c r="E32" s="25"/>
      <c r="F32" s="25"/>
      <c r="G32" s="25"/>
      <c r="H32" s="25"/>
      <c r="I32" s="3">
        <v>1</v>
      </c>
      <c r="J32" s="21">
        <v>2742.1681000000003</v>
      </c>
      <c r="K32" s="22">
        <f t="shared" si="1"/>
        <v>2742.1681000000003</v>
      </c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24">
        <f t="shared" si="11"/>
        <v>0</v>
      </c>
      <c r="BW32" s="23">
        <f t="shared" si="12"/>
        <v>0</v>
      </c>
      <c r="BX32" s="23">
        <f t="shared" si="13"/>
        <v>0</v>
      </c>
      <c r="BY32" s="23">
        <f t="shared" si="14"/>
        <v>0</v>
      </c>
      <c r="BZ32" s="23">
        <f t="shared" si="15"/>
        <v>0</v>
      </c>
      <c r="CA32" s="23">
        <f t="shared" si="16"/>
        <v>0</v>
      </c>
      <c r="CB32" s="23">
        <f t="shared" si="5"/>
        <v>0</v>
      </c>
      <c r="CC32" s="23">
        <f t="shared" si="6"/>
        <v>0</v>
      </c>
      <c r="CD32" s="23">
        <f t="shared" si="7"/>
        <v>0</v>
      </c>
      <c r="CI32" s="7">
        <f t="shared" si="17"/>
        <v>0</v>
      </c>
      <c r="CJ32" s="7">
        <f t="shared" si="18"/>
        <v>0</v>
      </c>
      <c r="CK32" s="7">
        <f t="shared" si="19"/>
        <v>0</v>
      </c>
      <c r="CL32" s="7">
        <f t="shared" si="20"/>
        <v>0</v>
      </c>
      <c r="CM32" s="7">
        <f t="shared" si="21"/>
        <v>0</v>
      </c>
      <c r="CN32" s="7">
        <f t="shared" si="8"/>
        <v>0</v>
      </c>
      <c r="CO32" s="7">
        <f t="shared" si="9"/>
        <v>0</v>
      </c>
      <c r="CP32" s="87">
        <f t="shared" si="10"/>
        <v>0</v>
      </c>
    </row>
    <row r="33" spans="1:94" ht="15" customHeight="1" x14ac:dyDescent="0.25">
      <c r="A33" s="15" t="s">
        <v>51</v>
      </c>
      <c r="B33" s="3" t="s">
        <v>66</v>
      </c>
      <c r="C33" s="25" t="s">
        <v>79</v>
      </c>
      <c r="D33" s="25"/>
      <c r="E33" s="25"/>
      <c r="F33" s="25"/>
      <c r="G33" s="25"/>
      <c r="H33" s="25"/>
      <c r="I33" s="3">
        <v>1</v>
      </c>
      <c r="J33" s="21">
        <v>1492.5988000000002</v>
      </c>
      <c r="K33" s="22">
        <f t="shared" si="1"/>
        <v>1492.5988000000002</v>
      </c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24">
        <f t="shared" si="11"/>
        <v>0</v>
      </c>
      <c r="BW33" s="23">
        <f t="shared" si="12"/>
        <v>0</v>
      </c>
      <c r="BX33" s="23">
        <f t="shared" si="13"/>
        <v>0</v>
      </c>
      <c r="BY33" s="23">
        <f t="shared" si="14"/>
        <v>0</v>
      </c>
      <c r="BZ33" s="23">
        <f t="shared" si="15"/>
        <v>0</v>
      </c>
      <c r="CA33" s="23">
        <f t="shared" si="16"/>
        <v>0</v>
      </c>
      <c r="CB33" s="23">
        <f t="shared" si="5"/>
        <v>0</v>
      </c>
      <c r="CC33" s="23">
        <f t="shared" si="6"/>
        <v>0</v>
      </c>
      <c r="CD33" s="23">
        <f t="shared" si="7"/>
        <v>0</v>
      </c>
      <c r="CI33" s="7">
        <f t="shared" si="17"/>
        <v>0</v>
      </c>
      <c r="CJ33" s="7">
        <f t="shared" si="18"/>
        <v>0</v>
      </c>
      <c r="CK33" s="7">
        <f t="shared" si="19"/>
        <v>0</v>
      </c>
      <c r="CL33" s="7">
        <f t="shared" si="20"/>
        <v>0</v>
      </c>
      <c r="CM33" s="7">
        <f t="shared" si="21"/>
        <v>0</v>
      </c>
      <c r="CN33" s="7">
        <f t="shared" si="8"/>
        <v>0</v>
      </c>
      <c r="CO33" s="7">
        <f t="shared" si="9"/>
        <v>0</v>
      </c>
      <c r="CP33" s="87">
        <f t="shared" si="10"/>
        <v>0</v>
      </c>
    </row>
    <row r="34" spans="1:94" ht="15" customHeight="1" x14ac:dyDescent="0.25">
      <c r="A34" s="15" t="s">
        <v>51</v>
      </c>
      <c r="B34" s="3" t="s">
        <v>66</v>
      </c>
      <c r="C34" s="25" t="s">
        <v>80</v>
      </c>
      <c r="D34" s="25"/>
      <c r="E34" s="25"/>
      <c r="F34" s="25"/>
      <c r="G34" s="25"/>
      <c r="H34" s="25"/>
      <c r="I34" s="3">
        <v>1</v>
      </c>
      <c r="J34" s="21">
        <v>12573.2145</v>
      </c>
      <c r="K34" s="22">
        <f t="shared" si="1"/>
        <v>12573.2145</v>
      </c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24">
        <f t="shared" si="11"/>
        <v>0</v>
      </c>
      <c r="BW34" s="23">
        <f t="shared" si="12"/>
        <v>0</v>
      </c>
      <c r="BX34" s="23">
        <f t="shared" si="13"/>
        <v>0</v>
      </c>
      <c r="BY34" s="23">
        <f t="shared" si="14"/>
        <v>0</v>
      </c>
      <c r="BZ34" s="23">
        <f t="shared" si="15"/>
        <v>0</v>
      </c>
      <c r="CA34" s="23">
        <f t="shared" si="16"/>
        <v>0</v>
      </c>
      <c r="CB34" s="23">
        <f t="shared" si="5"/>
        <v>0</v>
      </c>
      <c r="CC34" s="23">
        <f t="shared" si="6"/>
        <v>0</v>
      </c>
      <c r="CD34" s="23">
        <f t="shared" si="7"/>
        <v>0</v>
      </c>
      <c r="CI34" s="7">
        <f t="shared" si="17"/>
        <v>0</v>
      </c>
      <c r="CJ34" s="7">
        <f t="shared" si="18"/>
        <v>0</v>
      </c>
      <c r="CK34" s="7">
        <f t="shared" si="19"/>
        <v>0</v>
      </c>
      <c r="CL34" s="7">
        <f t="shared" si="20"/>
        <v>0</v>
      </c>
      <c r="CM34" s="7">
        <f t="shared" si="21"/>
        <v>0</v>
      </c>
      <c r="CN34" s="7">
        <f t="shared" si="8"/>
        <v>0</v>
      </c>
      <c r="CO34" s="7">
        <f t="shared" si="9"/>
        <v>0</v>
      </c>
      <c r="CP34" s="87">
        <f t="shared" si="10"/>
        <v>0</v>
      </c>
    </row>
    <row r="35" spans="1:94" ht="15" customHeight="1" x14ac:dyDescent="0.25">
      <c r="A35" s="15" t="s">
        <v>51</v>
      </c>
      <c r="B35" s="3" t="s">
        <v>66</v>
      </c>
      <c r="C35" s="25" t="s">
        <v>81</v>
      </c>
      <c r="D35" s="25"/>
      <c r="E35" s="25"/>
      <c r="F35" s="25"/>
      <c r="G35" s="25"/>
      <c r="H35" s="25"/>
      <c r="I35" s="3">
        <v>1</v>
      </c>
      <c r="J35" s="21">
        <v>1986.2087000000001</v>
      </c>
      <c r="K35" s="22">
        <f t="shared" si="1"/>
        <v>1986.2087000000001</v>
      </c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24">
        <f t="shared" si="11"/>
        <v>0</v>
      </c>
      <c r="BW35" s="23">
        <f t="shared" si="12"/>
        <v>0</v>
      </c>
      <c r="BX35" s="23">
        <f t="shared" si="13"/>
        <v>0</v>
      </c>
      <c r="BY35" s="23">
        <f t="shared" si="14"/>
        <v>0</v>
      </c>
      <c r="BZ35" s="23">
        <f t="shared" si="15"/>
        <v>0</v>
      </c>
      <c r="CA35" s="23">
        <f t="shared" si="16"/>
        <v>0</v>
      </c>
      <c r="CB35" s="23">
        <f t="shared" si="5"/>
        <v>0</v>
      </c>
      <c r="CC35" s="23">
        <f t="shared" si="6"/>
        <v>0</v>
      </c>
      <c r="CD35" s="23">
        <f t="shared" si="7"/>
        <v>0</v>
      </c>
      <c r="CI35" s="7">
        <f t="shared" si="17"/>
        <v>0</v>
      </c>
      <c r="CJ35" s="7">
        <f t="shared" si="18"/>
        <v>0</v>
      </c>
      <c r="CK35" s="7">
        <f t="shared" si="19"/>
        <v>0</v>
      </c>
      <c r="CL35" s="7">
        <f t="shared" si="20"/>
        <v>0</v>
      </c>
      <c r="CM35" s="7">
        <f t="shared" si="21"/>
        <v>0</v>
      </c>
      <c r="CN35" s="7">
        <f t="shared" si="8"/>
        <v>0</v>
      </c>
      <c r="CO35" s="7">
        <f t="shared" si="9"/>
        <v>0</v>
      </c>
      <c r="CP35" s="87">
        <f t="shared" si="10"/>
        <v>0</v>
      </c>
    </row>
    <row r="36" spans="1:94" ht="15" customHeight="1" x14ac:dyDescent="0.25">
      <c r="A36" s="15" t="s">
        <v>51</v>
      </c>
      <c r="B36" s="3" t="s">
        <v>66</v>
      </c>
      <c r="C36" s="25" t="s">
        <v>82</v>
      </c>
      <c r="D36" s="25"/>
      <c r="E36" s="25"/>
      <c r="F36" s="25"/>
      <c r="G36" s="25"/>
      <c r="H36" s="25"/>
      <c r="I36" s="3">
        <v>1</v>
      </c>
      <c r="J36" s="21">
        <v>44.790200000000006</v>
      </c>
      <c r="K36" s="22">
        <f t="shared" si="1"/>
        <v>44.790200000000006</v>
      </c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95"/>
      <c r="AS36" s="7">
        <v>44.790200000000006</v>
      </c>
      <c r="AT36" s="7">
        <f t="shared" ref="AT36:BH37" si="28">AS36</f>
        <v>44.790200000000006</v>
      </c>
      <c r="AU36" s="7">
        <f t="shared" si="28"/>
        <v>44.790200000000006</v>
      </c>
      <c r="AV36" s="7">
        <f t="shared" si="28"/>
        <v>44.790200000000006</v>
      </c>
      <c r="AW36" s="7">
        <f t="shared" si="28"/>
        <v>44.790200000000006</v>
      </c>
      <c r="AX36" s="7">
        <f t="shared" si="28"/>
        <v>44.790200000000006</v>
      </c>
      <c r="AY36" s="7">
        <f t="shared" si="28"/>
        <v>44.790200000000006</v>
      </c>
      <c r="AZ36" s="7">
        <f t="shared" si="28"/>
        <v>44.790200000000006</v>
      </c>
      <c r="BA36" s="7">
        <f t="shared" si="28"/>
        <v>44.790200000000006</v>
      </c>
      <c r="BB36" s="7">
        <f t="shared" si="28"/>
        <v>44.790200000000006</v>
      </c>
      <c r="BC36" s="7">
        <f t="shared" si="28"/>
        <v>44.790200000000006</v>
      </c>
      <c r="BD36" s="7">
        <f t="shared" si="28"/>
        <v>44.790200000000006</v>
      </c>
      <c r="BE36" s="7">
        <f t="shared" si="28"/>
        <v>44.790200000000006</v>
      </c>
      <c r="BF36" s="7">
        <f t="shared" si="28"/>
        <v>44.790200000000006</v>
      </c>
      <c r="BG36" s="7">
        <f t="shared" si="28"/>
        <v>44.790200000000006</v>
      </c>
      <c r="BH36" s="7">
        <f t="shared" si="28"/>
        <v>44.790200000000006</v>
      </c>
      <c r="BI36" s="7">
        <f t="shared" ref="BG36:BQ51" si="29">BH36</f>
        <v>44.790200000000006</v>
      </c>
      <c r="BJ36" s="7">
        <f t="shared" si="29"/>
        <v>44.790200000000006</v>
      </c>
      <c r="BK36" s="7">
        <f t="shared" si="29"/>
        <v>44.790200000000006</v>
      </c>
      <c r="BL36" s="7">
        <f t="shared" si="29"/>
        <v>44.790200000000006</v>
      </c>
      <c r="BM36" s="7">
        <f t="shared" si="29"/>
        <v>44.790200000000006</v>
      </c>
      <c r="BN36" s="7">
        <f t="shared" si="29"/>
        <v>44.790200000000006</v>
      </c>
      <c r="BO36" s="7">
        <f t="shared" si="29"/>
        <v>44.790200000000006</v>
      </c>
      <c r="BP36" s="7">
        <f t="shared" si="29"/>
        <v>44.790200000000006</v>
      </c>
      <c r="BQ36" s="7">
        <f t="shared" si="29"/>
        <v>44.790200000000006</v>
      </c>
      <c r="BR36" s="7"/>
      <c r="BS36" s="7"/>
      <c r="BT36" s="7"/>
      <c r="BU36" s="24">
        <f t="shared" si="11"/>
        <v>1119.7550000000003</v>
      </c>
      <c r="BW36" s="23">
        <f t="shared" si="12"/>
        <v>0</v>
      </c>
      <c r="BX36" s="23">
        <f t="shared" si="13"/>
        <v>0</v>
      </c>
      <c r="BY36" s="23">
        <f t="shared" si="14"/>
        <v>0</v>
      </c>
      <c r="BZ36" s="23">
        <f t="shared" si="15"/>
        <v>0</v>
      </c>
      <c r="CA36" s="23">
        <f t="shared" si="16"/>
        <v>358.3216000000001</v>
      </c>
      <c r="CB36" s="23">
        <f t="shared" si="5"/>
        <v>537.48240000000021</v>
      </c>
      <c r="CC36" s="23">
        <f t="shared" si="6"/>
        <v>223.95100000000002</v>
      </c>
      <c r="CD36" s="23">
        <f t="shared" si="7"/>
        <v>1119.7550000000003</v>
      </c>
      <c r="CI36" s="7">
        <f t="shared" si="17"/>
        <v>0</v>
      </c>
      <c r="CJ36" s="7">
        <f t="shared" si="18"/>
        <v>0</v>
      </c>
      <c r="CK36" s="7">
        <f t="shared" si="19"/>
        <v>0</v>
      </c>
      <c r="CL36" s="7">
        <f t="shared" si="20"/>
        <v>0</v>
      </c>
      <c r="CM36" s="7">
        <f t="shared" si="21"/>
        <v>492.69220000000018</v>
      </c>
      <c r="CN36" s="7">
        <f t="shared" si="8"/>
        <v>537.48240000000021</v>
      </c>
      <c r="CO36" s="7">
        <f t="shared" si="9"/>
        <v>89.580400000000012</v>
      </c>
      <c r="CP36" s="87">
        <f t="shared" si="10"/>
        <v>1119.7550000000003</v>
      </c>
    </row>
    <row r="37" spans="1:94" ht="15" customHeight="1" x14ac:dyDescent="0.25">
      <c r="A37" s="15" t="s">
        <v>51</v>
      </c>
      <c r="B37" s="3" t="s">
        <v>66</v>
      </c>
      <c r="C37" s="25" t="s">
        <v>83</v>
      </c>
      <c r="D37" s="25"/>
      <c r="E37" s="25"/>
      <c r="F37" s="25"/>
      <c r="G37" s="25"/>
      <c r="H37" s="25"/>
      <c r="I37" s="3">
        <v>1</v>
      </c>
      <c r="J37" s="21">
        <v>920.30820000000006</v>
      </c>
      <c r="K37" s="22">
        <f t="shared" si="1"/>
        <v>920.30820000000006</v>
      </c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95"/>
      <c r="AS37" s="7">
        <v>920.30820000000006</v>
      </c>
      <c r="AT37" s="7">
        <f t="shared" si="28"/>
        <v>920.30820000000006</v>
      </c>
      <c r="AU37" s="7">
        <f t="shared" si="28"/>
        <v>920.30820000000006</v>
      </c>
      <c r="AV37" s="7">
        <f t="shared" si="28"/>
        <v>920.30820000000006</v>
      </c>
      <c r="AW37" s="7">
        <f t="shared" si="28"/>
        <v>920.30820000000006</v>
      </c>
      <c r="AX37" s="7">
        <f t="shared" si="28"/>
        <v>920.30820000000006</v>
      </c>
      <c r="AY37" s="7">
        <f t="shared" si="28"/>
        <v>920.30820000000006</v>
      </c>
      <c r="AZ37" s="7">
        <f t="shared" si="28"/>
        <v>920.30820000000006</v>
      </c>
      <c r="BA37" s="7">
        <f t="shared" si="28"/>
        <v>920.30820000000006</v>
      </c>
      <c r="BB37" s="7">
        <f t="shared" si="28"/>
        <v>920.30820000000006</v>
      </c>
      <c r="BC37" s="7">
        <f t="shared" si="28"/>
        <v>920.30820000000006</v>
      </c>
      <c r="BD37" s="7">
        <f t="shared" si="28"/>
        <v>920.30820000000006</v>
      </c>
      <c r="BE37" s="7">
        <f t="shared" si="28"/>
        <v>920.30820000000006</v>
      </c>
      <c r="BF37" s="7">
        <f t="shared" si="28"/>
        <v>920.30820000000006</v>
      </c>
      <c r="BG37" s="7">
        <f t="shared" si="28"/>
        <v>920.30820000000006</v>
      </c>
      <c r="BH37" s="7">
        <f t="shared" si="28"/>
        <v>920.30820000000006</v>
      </c>
      <c r="BI37" s="7">
        <f t="shared" si="29"/>
        <v>920.30820000000006</v>
      </c>
      <c r="BJ37" s="7">
        <f t="shared" si="29"/>
        <v>920.30820000000006</v>
      </c>
      <c r="BK37" s="7">
        <f t="shared" si="29"/>
        <v>920.30820000000006</v>
      </c>
      <c r="BL37" s="7">
        <f t="shared" si="29"/>
        <v>920.30820000000006</v>
      </c>
      <c r="BM37" s="7">
        <f t="shared" si="29"/>
        <v>920.30820000000006</v>
      </c>
      <c r="BN37" s="7">
        <f t="shared" si="29"/>
        <v>920.30820000000006</v>
      </c>
      <c r="BO37" s="7">
        <f t="shared" si="29"/>
        <v>920.30820000000006</v>
      </c>
      <c r="BP37" s="7">
        <f t="shared" si="29"/>
        <v>920.30820000000006</v>
      </c>
      <c r="BQ37" s="7">
        <f t="shared" si="29"/>
        <v>920.30820000000006</v>
      </c>
      <c r="BR37" s="7"/>
      <c r="BS37" s="7"/>
      <c r="BT37" s="7"/>
      <c r="BU37" s="24">
        <f t="shared" si="11"/>
        <v>23007.704999999994</v>
      </c>
      <c r="BW37" s="23">
        <f t="shared" si="12"/>
        <v>0</v>
      </c>
      <c r="BX37" s="23">
        <f t="shared" si="13"/>
        <v>0</v>
      </c>
      <c r="BY37" s="23">
        <f t="shared" si="14"/>
        <v>0</v>
      </c>
      <c r="BZ37" s="23">
        <f t="shared" si="15"/>
        <v>0</v>
      </c>
      <c r="CA37" s="23">
        <f t="shared" si="16"/>
        <v>7362.4656000000014</v>
      </c>
      <c r="CB37" s="23">
        <f t="shared" si="5"/>
        <v>11043.698399999999</v>
      </c>
      <c r="CC37" s="23">
        <f t="shared" si="6"/>
        <v>4601.5410000000002</v>
      </c>
      <c r="CD37" s="23">
        <f t="shared" si="7"/>
        <v>23007.705000000002</v>
      </c>
      <c r="CI37" s="7">
        <f t="shared" si="17"/>
        <v>0</v>
      </c>
      <c r="CJ37" s="7">
        <f t="shared" si="18"/>
        <v>0</v>
      </c>
      <c r="CK37" s="7">
        <f t="shared" si="19"/>
        <v>0</v>
      </c>
      <c r="CL37" s="7">
        <f t="shared" si="20"/>
        <v>0</v>
      </c>
      <c r="CM37" s="7">
        <f t="shared" si="21"/>
        <v>10123.3902</v>
      </c>
      <c r="CN37" s="7">
        <f t="shared" si="8"/>
        <v>11043.698399999999</v>
      </c>
      <c r="CO37" s="7">
        <f t="shared" si="9"/>
        <v>1840.6164000000001</v>
      </c>
      <c r="CP37" s="87">
        <f t="shared" si="10"/>
        <v>23007.704999999998</v>
      </c>
    </row>
    <row r="38" spans="1:94" ht="15" customHeight="1" x14ac:dyDescent="0.25">
      <c r="A38" s="15" t="s">
        <v>51</v>
      </c>
      <c r="B38" s="3" t="s">
        <v>66</v>
      </c>
      <c r="C38" s="25" t="s">
        <v>84</v>
      </c>
      <c r="D38" s="25"/>
      <c r="E38" s="25"/>
      <c r="F38" s="25"/>
      <c r="G38" s="25"/>
      <c r="H38" s="25"/>
      <c r="I38" s="3">
        <v>1</v>
      </c>
      <c r="J38" s="21">
        <v>86596.780200000008</v>
      </c>
      <c r="K38" s="22">
        <f t="shared" si="1"/>
        <v>86596.780200000008</v>
      </c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24">
        <f t="shared" si="11"/>
        <v>0</v>
      </c>
      <c r="BW38" s="23">
        <f t="shared" si="12"/>
        <v>0</v>
      </c>
      <c r="BX38" s="23">
        <f t="shared" si="13"/>
        <v>0</v>
      </c>
      <c r="BY38" s="23">
        <f t="shared" si="14"/>
        <v>0</v>
      </c>
      <c r="BZ38" s="23">
        <f t="shared" si="15"/>
        <v>0</v>
      </c>
      <c r="CA38" s="23">
        <f t="shared" si="16"/>
        <v>0</v>
      </c>
      <c r="CB38" s="23">
        <f t="shared" si="5"/>
        <v>0</v>
      </c>
      <c r="CC38" s="23">
        <f t="shared" si="6"/>
        <v>0</v>
      </c>
      <c r="CD38" s="23">
        <f t="shared" si="7"/>
        <v>0</v>
      </c>
      <c r="CI38" s="7">
        <f t="shared" si="17"/>
        <v>0</v>
      </c>
      <c r="CJ38" s="7">
        <f t="shared" si="18"/>
        <v>0</v>
      </c>
      <c r="CK38" s="7">
        <f t="shared" si="19"/>
        <v>0</v>
      </c>
      <c r="CL38" s="7">
        <f t="shared" si="20"/>
        <v>0</v>
      </c>
      <c r="CM38" s="7">
        <f t="shared" si="21"/>
        <v>0</v>
      </c>
      <c r="CN38" s="7">
        <f t="shared" si="8"/>
        <v>0</v>
      </c>
      <c r="CO38" s="7">
        <f t="shared" si="9"/>
        <v>0</v>
      </c>
      <c r="CP38" s="87">
        <f t="shared" si="10"/>
        <v>0</v>
      </c>
    </row>
    <row r="39" spans="1:94" ht="15" customHeight="1" x14ac:dyDescent="0.25">
      <c r="A39" s="15" t="s">
        <v>51</v>
      </c>
      <c r="B39" s="3" t="s">
        <v>66</v>
      </c>
      <c r="C39" s="25" t="s">
        <v>85</v>
      </c>
      <c r="D39" s="25"/>
      <c r="E39" s="25"/>
      <c r="F39" s="25"/>
      <c r="G39" s="25"/>
      <c r="H39" s="25"/>
      <c r="I39" s="3">
        <v>1</v>
      </c>
      <c r="J39" s="21">
        <v>13106.140600000001</v>
      </c>
      <c r="K39" s="22">
        <f t="shared" si="1"/>
        <v>13106.140600000001</v>
      </c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95"/>
      <c r="AS39" s="7">
        <v>13106.140600000001</v>
      </c>
      <c r="AT39" s="7">
        <f t="shared" ref="AT39:BH54" si="30">AS39</f>
        <v>13106.140600000001</v>
      </c>
      <c r="AU39" s="7">
        <f t="shared" si="30"/>
        <v>13106.140600000001</v>
      </c>
      <c r="AV39" s="7">
        <f t="shared" si="30"/>
        <v>13106.140600000001</v>
      </c>
      <c r="AW39" s="7">
        <f t="shared" si="30"/>
        <v>13106.140600000001</v>
      </c>
      <c r="AX39" s="7">
        <f t="shared" si="30"/>
        <v>13106.140600000001</v>
      </c>
      <c r="AY39" s="7">
        <f t="shared" si="30"/>
        <v>13106.140600000001</v>
      </c>
      <c r="AZ39" s="7">
        <f t="shared" si="30"/>
        <v>13106.140600000001</v>
      </c>
      <c r="BA39" s="7">
        <f t="shared" si="30"/>
        <v>13106.140600000001</v>
      </c>
      <c r="BB39" s="7">
        <f t="shared" si="30"/>
        <v>13106.140600000001</v>
      </c>
      <c r="BC39" s="7">
        <f t="shared" si="30"/>
        <v>13106.140600000001</v>
      </c>
      <c r="BD39" s="7">
        <f t="shared" si="30"/>
        <v>13106.140600000001</v>
      </c>
      <c r="BE39" s="7">
        <f t="shared" si="30"/>
        <v>13106.140600000001</v>
      </c>
      <c r="BF39" s="7">
        <f t="shared" si="30"/>
        <v>13106.140600000001</v>
      </c>
      <c r="BG39" s="7">
        <f t="shared" si="29"/>
        <v>13106.140600000001</v>
      </c>
      <c r="BH39" s="7">
        <f t="shared" si="29"/>
        <v>13106.140600000001</v>
      </c>
      <c r="BI39" s="7">
        <f t="shared" si="29"/>
        <v>13106.140600000001</v>
      </c>
      <c r="BJ39" s="7">
        <f t="shared" si="29"/>
        <v>13106.140600000001</v>
      </c>
      <c r="BK39" s="7">
        <f t="shared" si="29"/>
        <v>13106.140600000001</v>
      </c>
      <c r="BL39" s="7">
        <f t="shared" si="29"/>
        <v>13106.140600000001</v>
      </c>
      <c r="BM39" s="7">
        <f t="shared" si="29"/>
        <v>13106.140600000001</v>
      </c>
      <c r="BN39" s="7">
        <f t="shared" si="29"/>
        <v>13106.140600000001</v>
      </c>
      <c r="BO39" s="7">
        <f t="shared" si="29"/>
        <v>13106.140600000001</v>
      </c>
      <c r="BP39" s="7">
        <f t="shared" si="29"/>
        <v>13106.140600000001</v>
      </c>
      <c r="BQ39" s="7">
        <f t="shared" si="29"/>
        <v>13106.140600000001</v>
      </c>
      <c r="BR39" s="7"/>
      <c r="BS39" s="7"/>
      <c r="BT39" s="7"/>
      <c r="BU39" s="24">
        <f t="shared" si="11"/>
        <v>327653.51500000007</v>
      </c>
      <c r="BW39" s="23">
        <f t="shared" si="12"/>
        <v>0</v>
      </c>
      <c r="BX39" s="23">
        <f t="shared" si="13"/>
        <v>0</v>
      </c>
      <c r="BY39" s="23">
        <f t="shared" si="14"/>
        <v>0</v>
      </c>
      <c r="BZ39" s="23">
        <f t="shared" si="15"/>
        <v>0</v>
      </c>
      <c r="CA39" s="23">
        <f t="shared" si="16"/>
        <v>104849.12480000001</v>
      </c>
      <c r="CB39" s="23">
        <f t="shared" si="5"/>
        <v>157273.68720000001</v>
      </c>
      <c r="CC39" s="23">
        <f t="shared" si="6"/>
        <v>65530.703000000001</v>
      </c>
      <c r="CD39" s="23">
        <f t="shared" si="7"/>
        <v>327653.51500000001</v>
      </c>
      <c r="CI39" s="7">
        <f t="shared" si="17"/>
        <v>0</v>
      </c>
      <c r="CJ39" s="7">
        <f t="shared" si="18"/>
        <v>0</v>
      </c>
      <c r="CK39" s="7">
        <f t="shared" si="19"/>
        <v>0</v>
      </c>
      <c r="CL39" s="7">
        <f t="shared" si="20"/>
        <v>0</v>
      </c>
      <c r="CM39" s="7">
        <f t="shared" si="21"/>
        <v>144167.5466</v>
      </c>
      <c r="CN39" s="7">
        <f t="shared" si="8"/>
        <v>157273.68720000001</v>
      </c>
      <c r="CO39" s="7">
        <f t="shared" si="9"/>
        <v>26212.281200000001</v>
      </c>
      <c r="CP39" s="87">
        <f t="shared" si="10"/>
        <v>327653.51500000007</v>
      </c>
    </row>
    <row r="40" spans="1:94" ht="15" customHeight="1" x14ac:dyDescent="0.25">
      <c r="A40" s="15" t="s">
        <v>51</v>
      </c>
      <c r="B40" s="3" t="s">
        <v>86</v>
      </c>
      <c r="C40" s="25" t="s">
        <v>87</v>
      </c>
      <c r="D40" s="25"/>
      <c r="E40" s="25"/>
      <c r="F40" s="25"/>
      <c r="G40" s="25"/>
      <c r="H40" s="25"/>
      <c r="I40" s="3">
        <v>1</v>
      </c>
      <c r="J40" s="21">
        <v>12431.293</v>
      </c>
      <c r="K40" s="22">
        <f t="shared" si="1"/>
        <v>12431.293</v>
      </c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95"/>
      <c r="AS40" s="7">
        <v>12431.293</v>
      </c>
      <c r="AT40" s="7">
        <f t="shared" si="30"/>
        <v>12431.293</v>
      </c>
      <c r="AU40" s="7">
        <f t="shared" si="30"/>
        <v>12431.293</v>
      </c>
      <c r="AV40" s="7">
        <f t="shared" si="30"/>
        <v>12431.293</v>
      </c>
      <c r="AW40" s="7">
        <f t="shared" si="30"/>
        <v>12431.293</v>
      </c>
      <c r="AX40" s="7">
        <f t="shared" si="30"/>
        <v>12431.293</v>
      </c>
      <c r="AY40" s="7">
        <f t="shared" si="30"/>
        <v>12431.293</v>
      </c>
      <c r="AZ40" s="7">
        <f t="shared" si="30"/>
        <v>12431.293</v>
      </c>
      <c r="BA40" s="7">
        <f t="shared" si="30"/>
        <v>12431.293</v>
      </c>
      <c r="BB40" s="7">
        <f t="shared" si="30"/>
        <v>12431.293</v>
      </c>
      <c r="BC40" s="7">
        <f t="shared" si="30"/>
        <v>12431.293</v>
      </c>
      <c r="BD40" s="7">
        <f t="shared" si="30"/>
        <v>12431.293</v>
      </c>
      <c r="BE40" s="7">
        <f t="shared" si="30"/>
        <v>12431.293</v>
      </c>
      <c r="BF40" s="7">
        <f t="shared" si="30"/>
        <v>12431.293</v>
      </c>
      <c r="BG40" s="7">
        <f t="shared" si="30"/>
        <v>12431.293</v>
      </c>
      <c r="BH40" s="7">
        <f t="shared" si="30"/>
        <v>12431.293</v>
      </c>
      <c r="BI40" s="7">
        <f t="shared" si="29"/>
        <v>12431.293</v>
      </c>
      <c r="BJ40" s="7">
        <f t="shared" si="29"/>
        <v>12431.293</v>
      </c>
      <c r="BK40" s="7">
        <f t="shared" si="29"/>
        <v>12431.293</v>
      </c>
      <c r="BL40" s="7">
        <f t="shared" si="29"/>
        <v>12431.293</v>
      </c>
      <c r="BM40" s="7">
        <f t="shared" si="29"/>
        <v>12431.293</v>
      </c>
      <c r="BN40" s="7">
        <f t="shared" si="29"/>
        <v>12431.293</v>
      </c>
      <c r="BO40" s="7">
        <f t="shared" si="29"/>
        <v>12431.293</v>
      </c>
      <c r="BP40" s="7">
        <f t="shared" si="29"/>
        <v>12431.293</v>
      </c>
      <c r="BQ40" s="7">
        <f t="shared" si="29"/>
        <v>12431.293</v>
      </c>
      <c r="BR40" s="7"/>
      <c r="BS40" s="7"/>
      <c r="BT40" s="7"/>
      <c r="BU40" s="24">
        <f>SUM(L40:BT40)</f>
        <v>310782.32500000007</v>
      </c>
      <c r="BW40" s="23">
        <f t="shared" si="12"/>
        <v>0</v>
      </c>
      <c r="BX40" s="23">
        <f t="shared" si="13"/>
        <v>0</v>
      </c>
      <c r="BY40" s="23">
        <f t="shared" si="14"/>
        <v>0</v>
      </c>
      <c r="BZ40" s="23">
        <f t="shared" si="15"/>
        <v>0</v>
      </c>
      <c r="CA40" s="23">
        <f t="shared" si="16"/>
        <v>99450.344000000012</v>
      </c>
      <c r="CB40" s="23">
        <f t="shared" si="5"/>
        <v>149175.51600000003</v>
      </c>
      <c r="CC40" s="23">
        <f t="shared" si="6"/>
        <v>62156.464999999997</v>
      </c>
      <c r="CD40" s="23">
        <f t="shared" si="7"/>
        <v>310782.32500000007</v>
      </c>
      <c r="CI40" s="7">
        <f t="shared" si="17"/>
        <v>0</v>
      </c>
      <c r="CJ40" s="7">
        <f t="shared" si="18"/>
        <v>0</v>
      </c>
      <c r="CK40" s="7">
        <f t="shared" si="19"/>
        <v>0</v>
      </c>
      <c r="CL40" s="7">
        <f t="shared" si="20"/>
        <v>0</v>
      </c>
      <c r="CM40" s="7">
        <f t="shared" si="21"/>
        <v>136744.22300000003</v>
      </c>
      <c r="CN40" s="7">
        <f t="shared" si="8"/>
        <v>149175.51600000003</v>
      </c>
      <c r="CO40" s="7">
        <f t="shared" si="9"/>
        <v>24862.585999999999</v>
      </c>
      <c r="CP40" s="87">
        <f t="shared" si="10"/>
        <v>310782.32500000007</v>
      </c>
    </row>
    <row r="41" spans="1:94" ht="15" customHeight="1" x14ac:dyDescent="0.25">
      <c r="A41" s="15" t="s">
        <v>51</v>
      </c>
      <c r="B41" s="3" t="s">
        <v>86</v>
      </c>
      <c r="C41" s="25" t="s">
        <v>88</v>
      </c>
      <c r="D41" s="25"/>
      <c r="E41" s="25"/>
      <c r="F41" s="25"/>
      <c r="G41" s="25"/>
      <c r="H41" s="25"/>
      <c r="I41" s="3">
        <v>1</v>
      </c>
      <c r="J41" s="21">
        <v>3371.4044000000004</v>
      </c>
      <c r="K41" s="22">
        <f t="shared" si="1"/>
        <v>3371.4044000000004</v>
      </c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95"/>
      <c r="AS41" s="7">
        <v>3371.4044000000004</v>
      </c>
      <c r="AT41" s="7">
        <f t="shared" si="30"/>
        <v>3371.4044000000004</v>
      </c>
      <c r="AU41" s="7">
        <f t="shared" si="30"/>
        <v>3371.4044000000004</v>
      </c>
      <c r="AV41" s="7">
        <f t="shared" si="30"/>
        <v>3371.4044000000004</v>
      </c>
      <c r="AW41" s="7">
        <f t="shared" si="30"/>
        <v>3371.4044000000004</v>
      </c>
      <c r="AX41" s="7">
        <f t="shared" si="30"/>
        <v>3371.4044000000004</v>
      </c>
      <c r="AY41" s="7">
        <f t="shared" si="30"/>
        <v>3371.4044000000004</v>
      </c>
      <c r="AZ41" s="7">
        <f t="shared" si="30"/>
        <v>3371.4044000000004</v>
      </c>
      <c r="BA41" s="7">
        <f t="shared" si="30"/>
        <v>3371.4044000000004</v>
      </c>
      <c r="BB41" s="7">
        <f t="shared" si="30"/>
        <v>3371.4044000000004</v>
      </c>
      <c r="BC41" s="7">
        <f t="shared" si="30"/>
        <v>3371.4044000000004</v>
      </c>
      <c r="BD41" s="7">
        <f t="shared" si="30"/>
        <v>3371.4044000000004</v>
      </c>
      <c r="BE41" s="7">
        <f t="shared" si="30"/>
        <v>3371.4044000000004</v>
      </c>
      <c r="BF41" s="7">
        <f t="shared" si="30"/>
        <v>3371.4044000000004</v>
      </c>
      <c r="BG41" s="7">
        <f t="shared" si="30"/>
        <v>3371.4044000000004</v>
      </c>
      <c r="BH41" s="7">
        <f t="shared" si="30"/>
        <v>3371.4044000000004</v>
      </c>
      <c r="BI41" s="7">
        <f t="shared" si="29"/>
        <v>3371.4044000000004</v>
      </c>
      <c r="BJ41" s="7">
        <f t="shared" si="29"/>
        <v>3371.4044000000004</v>
      </c>
      <c r="BK41" s="7">
        <f t="shared" si="29"/>
        <v>3371.4044000000004</v>
      </c>
      <c r="BL41" s="7">
        <f t="shared" si="29"/>
        <v>3371.4044000000004</v>
      </c>
      <c r="BM41" s="7">
        <f t="shared" si="29"/>
        <v>3371.4044000000004</v>
      </c>
      <c r="BN41" s="7">
        <f t="shared" si="29"/>
        <v>3371.4044000000004</v>
      </c>
      <c r="BO41" s="7">
        <f t="shared" si="29"/>
        <v>3371.4044000000004</v>
      </c>
      <c r="BP41" s="7">
        <f t="shared" si="29"/>
        <v>3371.4044000000004</v>
      </c>
      <c r="BQ41" s="7">
        <f t="shared" si="29"/>
        <v>3371.4044000000004</v>
      </c>
      <c r="BR41" s="7"/>
      <c r="BS41" s="7"/>
      <c r="BT41" s="7"/>
      <c r="BU41" s="24">
        <f>SUM(L41:BT41)</f>
        <v>84285.11</v>
      </c>
      <c r="BW41" s="23">
        <f t="shared" si="12"/>
        <v>0</v>
      </c>
      <c r="BX41" s="23">
        <f t="shared" si="13"/>
        <v>0</v>
      </c>
      <c r="BY41" s="23">
        <f t="shared" si="14"/>
        <v>0</v>
      </c>
      <c r="BZ41" s="23">
        <f t="shared" si="15"/>
        <v>0</v>
      </c>
      <c r="CA41" s="23">
        <f t="shared" si="16"/>
        <v>26971.235199999999</v>
      </c>
      <c r="CB41" s="23">
        <f t="shared" si="5"/>
        <v>40456.852800000001</v>
      </c>
      <c r="CC41" s="23">
        <f t="shared" si="6"/>
        <v>16857.022000000001</v>
      </c>
      <c r="CD41" s="23">
        <f t="shared" si="7"/>
        <v>84285.11</v>
      </c>
      <c r="CI41" s="7">
        <f t="shared" si="17"/>
        <v>0</v>
      </c>
      <c r="CJ41" s="7">
        <f t="shared" si="18"/>
        <v>0</v>
      </c>
      <c r="CK41" s="7">
        <f t="shared" si="19"/>
        <v>0</v>
      </c>
      <c r="CL41" s="7">
        <f t="shared" si="20"/>
        <v>0</v>
      </c>
      <c r="CM41" s="7">
        <f t="shared" si="21"/>
        <v>37085.448400000001</v>
      </c>
      <c r="CN41" s="7">
        <f t="shared" si="8"/>
        <v>40456.852800000001</v>
      </c>
      <c r="CO41" s="7">
        <f t="shared" si="9"/>
        <v>6742.8088000000007</v>
      </c>
      <c r="CP41" s="87">
        <f t="shared" si="10"/>
        <v>84285.11</v>
      </c>
    </row>
    <row r="42" spans="1:94" ht="15" customHeight="1" x14ac:dyDescent="0.25">
      <c r="A42" s="15" t="s">
        <v>51</v>
      </c>
      <c r="B42" s="3" t="s">
        <v>86</v>
      </c>
      <c r="C42" s="25" t="s">
        <v>89</v>
      </c>
      <c r="D42" s="25"/>
      <c r="E42" s="25"/>
      <c r="F42" s="25"/>
      <c r="G42" s="25"/>
      <c r="H42" s="25"/>
      <c r="I42" s="3">
        <v>1</v>
      </c>
      <c r="J42" s="21">
        <v>5998.570200000001</v>
      </c>
      <c r="K42" s="22">
        <f t="shared" si="1"/>
        <v>5998.570200000001</v>
      </c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95"/>
      <c r="AS42" s="7">
        <v>5998.570200000001</v>
      </c>
      <c r="AT42" s="7">
        <f t="shared" si="30"/>
        <v>5998.570200000001</v>
      </c>
      <c r="AU42" s="7">
        <f t="shared" si="30"/>
        <v>5998.570200000001</v>
      </c>
      <c r="AV42" s="7">
        <f t="shared" si="30"/>
        <v>5998.570200000001</v>
      </c>
      <c r="AW42" s="7">
        <f t="shared" si="30"/>
        <v>5998.570200000001</v>
      </c>
      <c r="AX42" s="7">
        <f t="shared" si="30"/>
        <v>5998.570200000001</v>
      </c>
      <c r="AY42" s="7">
        <f t="shared" si="30"/>
        <v>5998.570200000001</v>
      </c>
      <c r="AZ42" s="7">
        <f t="shared" si="30"/>
        <v>5998.570200000001</v>
      </c>
      <c r="BA42" s="7">
        <f t="shared" si="30"/>
        <v>5998.570200000001</v>
      </c>
      <c r="BB42" s="7">
        <f t="shared" si="30"/>
        <v>5998.570200000001</v>
      </c>
      <c r="BC42" s="7">
        <f t="shared" si="30"/>
        <v>5998.570200000001</v>
      </c>
      <c r="BD42" s="7">
        <f t="shared" si="30"/>
        <v>5998.570200000001</v>
      </c>
      <c r="BE42" s="7">
        <f t="shared" si="30"/>
        <v>5998.570200000001</v>
      </c>
      <c r="BF42" s="7">
        <f t="shared" si="30"/>
        <v>5998.570200000001</v>
      </c>
      <c r="BG42" s="7">
        <f t="shared" si="30"/>
        <v>5998.570200000001</v>
      </c>
      <c r="BH42" s="7">
        <f t="shared" si="30"/>
        <v>5998.570200000001</v>
      </c>
      <c r="BI42" s="7">
        <f t="shared" si="29"/>
        <v>5998.570200000001</v>
      </c>
      <c r="BJ42" s="7">
        <f t="shared" si="29"/>
        <v>5998.570200000001</v>
      </c>
      <c r="BK42" s="7">
        <f t="shared" si="29"/>
        <v>5998.570200000001</v>
      </c>
      <c r="BL42" s="7">
        <f t="shared" si="29"/>
        <v>5998.570200000001</v>
      </c>
      <c r="BM42" s="7">
        <f t="shared" si="29"/>
        <v>5998.570200000001</v>
      </c>
      <c r="BN42" s="7">
        <f t="shared" si="29"/>
        <v>5998.570200000001</v>
      </c>
      <c r="BO42" s="7">
        <f t="shared" si="29"/>
        <v>5998.570200000001</v>
      </c>
      <c r="BP42" s="7">
        <f t="shared" si="29"/>
        <v>5998.570200000001</v>
      </c>
      <c r="BQ42" s="7">
        <f t="shared" si="29"/>
        <v>5998.570200000001</v>
      </c>
      <c r="BR42" s="7"/>
      <c r="BS42" s="7"/>
      <c r="BT42" s="7"/>
      <c r="BU42" s="24">
        <f>SUM(L42:BT42)</f>
        <v>149964.25499999998</v>
      </c>
      <c r="BW42" s="23">
        <f t="shared" si="12"/>
        <v>0</v>
      </c>
      <c r="BX42" s="23">
        <f t="shared" si="13"/>
        <v>0</v>
      </c>
      <c r="BY42" s="23">
        <f t="shared" si="14"/>
        <v>0</v>
      </c>
      <c r="BZ42" s="23">
        <f t="shared" si="15"/>
        <v>0</v>
      </c>
      <c r="CA42" s="23">
        <f t="shared" si="16"/>
        <v>47988.561600000008</v>
      </c>
      <c r="CB42" s="23">
        <f t="shared" si="5"/>
        <v>71982.842400000009</v>
      </c>
      <c r="CC42" s="23">
        <f t="shared" si="6"/>
        <v>29992.851000000006</v>
      </c>
      <c r="CD42" s="23">
        <f t="shared" si="7"/>
        <v>149964.255</v>
      </c>
      <c r="CI42" s="7">
        <f t="shared" si="17"/>
        <v>0</v>
      </c>
      <c r="CJ42" s="7">
        <f t="shared" si="18"/>
        <v>0</v>
      </c>
      <c r="CK42" s="7">
        <f t="shared" si="19"/>
        <v>0</v>
      </c>
      <c r="CL42" s="7">
        <f t="shared" si="20"/>
        <v>0</v>
      </c>
      <c r="CM42" s="7">
        <f t="shared" si="21"/>
        <v>65984.272200000007</v>
      </c>
      <c r="CN42" s="7">
        <f t="shared" si="8"/>
        <v>71982.842400000009</v>
      </c>
      <c r="CO42" s="7">
        <f t="shared" si="9"/>
        <v>11997.140400000002</v>
      </c>
      <c r="CP42" s="87">
        <f t="shared" si="10"/>
        <v>149964.25500000003</v>
      </c>
    </row>
    <row r="43" spans="1:94" ht="26.25" x14ac:dyDescent="0.25">
      <c r="A43" s="15" t="s">
        <v>51</v>
      </c>
      <c r="B43" s="3" t="s">
        <v>86</v>
      </c>
      <c r="C43" s="26" t="s">
        <v>90</v>
      </c>
      <c r="D43" s="26"/>
      <c r="E43" s="26"/>
      <c r="F43" s="26"/>
      <c r="G43" s="26"/>
      <c r="H43" s="26"/>
      <c r="I43" s="3">
        <v>1</v>
      </c>
      <c r="J43" s="21">
        <v>16100.000000000002</v>
      </c>
      <c r="K43" s="22">
        <f t="shared" si="1"/>
        <v>16100.000000000002</v>
      </c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95"/>
      <c r="AS43" s="7">
        <v>16100.000000000002</v>
      </c>
      <c r="AT43" s="7">
        <f t="shared" si="30"/>
        <v>16100.000000000002</v>
      </c>
      <c r="AU43" s="7">
        <f t="shared" si="30"/>
        <v>16100.000000000002</v>
      </c>
      <c r="AV43" s="7">
        <f t="shared" si="30"/>
        <v>16100.000000000002</v>
      </c>
      <c r="AW43" s="7">
        <f t="shared" si="30"/>
        <v>16100.000000000002</v>
      </c>
      <c r="AX43" s="7">
        <f t="shared" si="30"/>
        <v>16100.000000000002</v>
      </c>
      <c r="AY43" s="7">
        <f t="shared" si="30"/>
        <v>16100.000000000002</v>
      </c>
      <c r="AZ43" s="7">
        <f t="shared" si="30"/>
        <v>16100.000000000002</v>
      </c>
      <c r="BA43" s="7">
        <f t="shared" si="30"/>
        <v>16100.000000000002</v>
      </c>
      <c r="BB43" s="7">
        <f t="shared" si="30"/>
        <v>16100.000000000002</v>
      </c>
      <c r="BC43" s="7">
        <f t="shared" si="30"/>
        <v>16100.000000000002</v>
      </c>
      <c r="BD43" s="7">
        <f t="shared" si="30"/>
        <v>16100.000000000002</v>
      </c>
      <c r="BE43" s="7">
        <f t="shared" si="30"/>
        <v>16100.000000000002</v>
      </c>
      <c r="BF43" s="7">
        <f t="shared" si="30"/>
        <v>16100.000000000002</v>
      </c>
      <c r="BG43" s="7">
        <f t="shared" si="30"/>
        <v>16100.000000000002</v>
      </c>
      <c r="BH43" s="7">
        <f t="shared" si="30"/>
        <v>16100.000000000002</v>
      </c>
      <c r="BI43" s="7">
        <f t="shared" si="29"/>
        <v>16100.000000000002</v>
      </c>
      <c r="BJ43" s="7">
        <f t="shared" si="29"/>
        <v>16100.000000000002</v>
      </c>
      <c r="BK43" s="7">
        <f t="shared" si="29"/>
        <v>16100.000000000002</v>
      </c>
      <c r="BL43" s="7">
        <f t="shared" si="29"/>
        <v>16100.000000000002</v>
      </c>
      <c r="BM43" s="7">
        <f t="shared" si="29"/>
        <v>16100.000000000002</v>
      </c>
      <c r="BN43" s="7">
        <f t="shared" si="29"/>
        <v>16100.000000000002</v>
      </c>
      <c r="BO43" s="7">
        <f t="shared" si="29"/>
        <v>16100.000000000002</v>
      </c>
      <c r="BP43" s="7">
        <f t="shared" si="29"/>
        <v>16100.000000000002</v>
      </c>
      <c r="BQ43" s="7">
        <f t="shared" si="29"/>
        <v>16100.000000000002</v>
      </c>
      <c r="BR43" s="7"/>
      <c r="BS43" s="7"/>
      <c r="BT43" s="7"/>
      <c r="BU43" s="24">
        <f t="shared" ref="BU43" si="31">SUM(L43:BQ43)</f>
        <v>402500.00000000006</v>
      </c>
      <c r="BW43" s="23">
        <f t="shared" si="12"/>
        <v>0</v>
      </c>
      <c r="BX43" s="23">
        <f t="shared" si="13"/>
        <v>0</v>
      </c>
      <c r="BY43" s="23">
        <f t="shared" si="14"/>
        <v>0</v>
      </c>
      <c r="BZ43" s="23">
        <f t="shared" si="15"/>
        <v>0</v>
      </c>
      <c r="CA43" s="23">
        <f t="shared" si="16"/>
        <v>128800.00000000001</v>
      </c>
      <c r="CB43" s="23">
        <f t="shared" si="5"/>
        <v>193200.00000000003</v>
      </c>
      <c r="CC43" s="23">
        <f>SUM(BM43:BQ43)</f>
        <v>80500.000000000015</v>
      </c>
      <c r="CD43" s="23">
        <f t="shared" si="7"/>
        <v>402500.00000000006</v>
      </c>
      <c r="CI43" s="7">
        <f t="shared" si="17"/>
        <v>0</v>
      </c>
      <c r="CJ43" s="7">
        <f t="shared" si="18"/>
        <v>0</v>
      </c>
      <c r="CK43" s="7">
        <f t="shared" si="19"/>
        <v>0</v>
      </c>
      <c r="CL43" s="7">
        <f t="shared" si="20"/>
        <v>0</v>
      </c>
      <c r="CM43" s="7">
        <f t="shared" si="21"/>
        <v>177100.00000000003</v>
      </c>
      <c r="CN43" s="7">
        <f t="shared" si="8"/>
        <v>193200.00000000003</v>
      </c>
      <c r="CO43" s="7">
        <f t="shared" si="9"/>
        <v>32200.000000000004</v>
      </c>
      <c r="CP43" s="87">
        <f t="shared" si="10"/>
        <v>402500.00000000006</v>
      </c>
    </row>
    <row r="44" spans="1:94" ht="15" customHeight="1" x14ac:dyDescent="0.25">
      <c r="A44" s="15" t="s">
        <v>51</v>
      </c>
      <c r="B44" s="3" t="s">
        <v>86</v>
      </c>
      <c r="C44" s="25" t="s">
        <v>91</v>
      </c>
      <c r="D44" s="25" t="s">
        <v>92</v>
      </c>
      <c r="E44" t="s">
        <v>93</v>
      </c>
      <c r="F44" s="25" t="s">
        <v>93</v>
      </c>
      <c r="G44" t="s">
        <v>94</v>
      </c>
      <c r="H44" t="s">
        <v>94</v>
      </c>
      <c r="I44" s="3">
        <v>1</v>
      </c>
      <c r="J44" s="21">
        <v>1432.9805000000001</v>
      </c>
      <c r="K44" s="22">
        <f t="shared" si="1"/>
        <v>1432.9805000000001</v>
      </c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95"/>
      <c r="AS44" s="7">
        <v>1432.9805000000001</v>
      </c>
      <c r="AT44" s="7">
        <f t="shared" si="30"/>
        <v>1432.9805000000001</v>
      </c>
      <c r="AU44" s="7">
        <f t="shared" si="30"/>
        <v>1432.9805000000001</v>
      </c>
      <c r="AV44" s="7">
        <f t="shared" si="30"/>
        <v>1432.9805000000001</v>
      </c>
      <c r="AW44" s="7">
        <f t="shared" si="30"/>
        <v>1432.9805000000001</v>
      </c>
      <c r="AX44" s="7">
        <f t="shared" si="30"/>
        <v>1432.9805000000001</v>
      </c>
      <c r="AY44" s="7">
        <f t="shared" si="30"/>
        <v>1432.9805000000001</v>
      </c>
      <c r="AZ44" s="7">
        <f t="shared" si="30"/>
        <v>1432.9805000000001</v>
      </c>
      <c r="BA44" s="7">
        <f t="shared" si="30"/>
        <v>1432.9805000000001</v>
      </c>
      <c r="BB44" s="7">
        <f t="shared" si="30"/>
        <v>1432.9805000000001</v>
      </c>
      <c r="BC44" s="7">
        <f t="shared" si="30"/>
        <v>1432.9805000000001</v>
      </c>
      <c r="BD44" s="7">
        <f t="shared" si="30"/>
        <v>1432.9805000000001</v>
      </c>
      <c r="BE44" s="7">
        <f t="shared" si="30"/>
        <v>1432.9805000000001</v>
      </c>
      <c r="BF44" s="7">
        <f t="shared" si="30"/>
        <v>1432.9805000000001</v>
      </c>
      <c r="BG44" s="7">
        <f t="shared" si="30"/>
        <v>1432.9805000000001</v>
      </c>
      <c r="BH44" s="7">
        <f t="shared" si="30"/>
        <v>1432.9805000000001</v>
      </c>
      <c r="BI44" s="7">
        <f t="shared" si="29"/>
        <v>1432.9805000000001</v>
      </c>
      <c r="BJ44" s="7">
        <f t="shared" si="29"/>
        <v>1432.9805000000001</v>
      </c>
      <c r="BK44" s="7">
        <f t="shared" si="29"/>
        <v>1432.9805000000001</v>
      </c>
      <c r="BL44" s="7">
        <f t="shared" si="29"/>
        <v>1432.9805000000001</v>
      </c>
      <c r="BM44" s="7">
        <f t="shared" si="29"/>
        <v>1432.9805000000001</v>
      </c>
      <c r="BN44" s="7">
        <f t="shared" si="29"/>
        <v>1432.9805000000001</v>
      </c>
      <c r="BO44" s="7">
        <f t="shared" si="29"/>
        <v>1432.9805000000001</v>
      </c>
      <c r="BP44" s="7">
        <f t="shared" si="29"/>
        <v>1432.9805000000001</v>
      </c>
      <c r="BQ44" s="7">
        <f t="shared" si="29"/>
        <v>1432.9805000000001</v>
      </c>
      <c r="BR44" s="7"/>
      <c r="BS44" s="7"/>
      <c r="BT44" s="7"/>
      <c r="BU44" s="24">
        <f t="shared" ref="BU44:BU107" si="32">SUM(L44:BT44)</f>
        <v>35824.512500000012</v>
      </c>
      <c r="BW44" s="23">
        <f t="shared" si="12"/>
        <v>0</v>
      </c>
      <c r="BX44" s="23">
        <f t="shared" si="13"/>
        <v>0</v>
      </c>
      <c r="BY44" s="23">
        <f t="shared" si="14"/>
        <v>0</v>
      </c>
      <c r="BZ44" s="23">
        <f t="shared" si="15"/>
        <v>0</v>
      </c>
      <c r="CA44" s="23">
        <f t="shared" si="16"/>
        <v>11463.843999999999</v>
      </c>
      <c r="CB44" s="23">
        <f t="shared" si="5"/>
        <v>17195.766</v>
      </c>
      <c r="CC44" s="23">
        <f t="shared" ref="CC44:CC75" si="33">SUM(BM44:BT44)</f>
        <v>7164.9025000000001</v>
      </c>
      <c r="CD44" s="23">
        <f t="shared" si="7"/>
        <v>35824.512499999997</v>
      </c>
      <c r="CI44" s="7">
        <f t="shared" si="17"/>
        <v>0</v>
      </c>
      <c r="CJ44" s="7">
        <f t="shared" si="18"/>
        <v>0</v>
      </c>
      <c r="CK44" s="7">
        <f t="shared" si="19"/>
        <v>0</v>
      </c>
      <c r="CL44" s="7">
        <f t="shared" si="20"/>
        <v>0</v>
      </c>
      <c r="CM44" s="7">
        <f t="shared" si="21"/>
        <v>15762.785499999998</v>
      </c>
      <c r="CN44" s="7">
        <f t="shared" si="8"/>
        <v>17195.766</v>
      </c>
      <c r="CO44" s="7">
        <f t="shared" si="9"/>
        <v>2865.9610000000002</v>
      </c>
      <c r="CP44" s="87">
        <f t="shared" si="10"/>
        <v>35824.512500000004</v>
      </c>
    </row>
    <row r="45" spans="1:94" ht="15" customHeight="1" x14ac:dyDescent="0.25">
      <c r="A45" s="15" t="s">
        <v>51</v>
      </c>
      <c r="B45" s="3" t="s">
        <v>86</v>
      </c>
      <c r="C45" s="25" t="s">
        <v>95</v>
      </c>
      <c r="D45" s="25" t="s">
        <v>96</v>
      </c>
      <c r="E45" t="s">
        <v>97</v>
      </c>
      <c r="F45" s="25" t="s">
        <v>98</v>
      </c>
      <c r="G45" t="s">
        <v>94</v>
      </c>
      <c r="H45" t="s">
        <v>94</v>
      </c>
      <c r="I45" s="3">
        <v>1</v>
      </c>
      <c r="J45" s="21">
        <v>1065.9005</v>
      </c>
      <c r="K45" s="22">
        <f t="shared" si="1"/>
        <v>1065.9005</v>
      </c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95"/>
      <c r="AS45" s="7">
        <v>1065.9005</v>
      </c>
      <c r="AT45" s="7">
        <f t="shared" si="30"/>
        <v>1065.9005</v>
      </c>
      <c r="AU45" s="7">
        <f t="shared" si="30"/>
        <v>1065.9005</v>
      </c>
      <c r="AV45" s="7">
        <f t="shared" si="30"/>
        <v>1065.9005</v>
      </c>
      <c r="AW45" s="7">
        <f t="shared" si="30"/>
        <v>1065.9005</v>
      </c>
      <c r="AX45" s="7">
        <f t="shared" si="30"/>
        <v>1065.9005</v>
      </c>
      <c r="AY45" s="7">
        <f t="shared" si="30"/>
        <v>1065.9005</v>
      </c>
      <c r="AZ45" s="7">
        <f t="shared" si="30"/>
        <v>1065.9005</v>
      </c>
      <c r="BA45" s="7">
        <f t="shared" si="30"/>
        <v>1065.9005</v>
      </c>
      <c r="BB45" s="7">
        <f t="shared" si="30"/>
        <v>1065.9005</v>
      </c>
      <c r="BC45" s="7">
        <f t="shared" si="30"/>
        <v>1065.9005</v>
      </c>
      <c r="BD45" s="7">
        <f t="shared" si="30"/>
        <v>1065.9005</v>
      </c>
      <c r="BE45" s="7">
        <f t="shared" si="30"/>
        <v>1065.9005</v>
      </c>
      <c r="BF45" s="7">
        <f t="shared" si="30"/>
        <v>1065.9005</v>
      </c>
      <c r="BG45" s="7">
        <f t="shared" si="30"/>
        <v>1065.9005</v>
      </c>
      <c r="BH45" s="7">
        <f t="shared" si="30"/>
        <v>1065.9005</v>
      </c>
      <c r="BI45" s="7">
        <f t="shared" si="29"/>
        <v>1065.9005</v>
      </c>
      <c r="BJ45" s="7">
        <f t="shared" si="29"/>
        <v>1065.9005</v>
      </c>
      <c r="BK45" s="7">
        <f t="shared" si="29"/>
        <v>1065.9005</v>
      </c>
      <c r="BL45" s="7">
        <f t="shared" si="29"/>
        <v>1065.9005</v>
      </c>
      <c r="BM45" s="7">
        <f t="shared" si="29"/>
        <v>1065.9005</v>
      </c>
      <c r="BN45" s="7">
        <f t="shared" si="29"/>
        <v>1065.9005</v>
      </c>
      <c r="BO45" s="7">
        <f t="shared" si="29"/>
        <v>1065.9005</v>
      </c>
      <c r="BP45" s="7">
        <f t="shared" si="29"/>
        <v>1065.9005</v>
      </c>
      <c r="BQ45" s="7">
        <f t="shared" si="29"/>
        <v>1065.9005</v>
      </c>
      <c r="BR45" s="7"/>
      <c r="BS45" s="7"/>
      <c r="BT45" s="7"/>
      <c r="BU45" s="24">
        <f t="shared" si="32"/>
        <v>26647.512499999997</v>
      </c>
      <c r="BW45" s="23">
        <f t="shared" si="12"/>
        <v>0</v>
      </c>
      <c r="BX45" s="23">
        <f t="shared" si="13"/>
        <v>0</v>
      </c>
      <c r="BY45" s="23">
        <f t="shared" si="14"/>
        <v>0</v>
      </c>
      <c r="BZ45" s="23">
        <f t="shared" si="15"/>
        <v>0</v>
      </c>
      <c r="CA45" s="23">
        <f t="shared" si="16"/>
        <v>8527.2039999999997</v>
      </c>
      <c r="CB45" s="23">
        <f t="shared" si="5"/>
        <v>12790.805999999999</v>
      </c>
      <c r="CC45" s="23">
        <f t="shared" si="33"/>
        <v>5329.5024999999996</v>
      </c>
      <c r="CD45" s="23">
        <f t="shared" si="7"/>
        <v>26647.512499999997</v>
      </c>
      <c r="CI45" s="7">
        <f t="shared" si="17"/>
        <v>0</v>
      </c>
      <c r="CJ45" s="7">
        <f t="shared" si="18"/>
        <v>0</v>
      </c>
      <c r="CK45" s="7">
        <f t="shared" si="19"/>
        <v>0</v>
      </c>
      <c r="CL45" s="7">
        <f t="shared" si="20"/>
        <v>0</v>
      </c>
      <c r="CM45" s="7">
        <f t="shared" si="21"/>
        <v>11724.905499999999</v>
      </c>
      <c r="CN45" s="7">
        <f t="shared" si="8"/>
        <v>12790.805999999999</v>
      </c>
      <c r="CO45" s="7">
        <f t="shared" si="9"/>
        <v>2131.8009999999999</v>
      </c>
      <c r="CP45" s="87">
        <f t="shared" si="10"/>
        <v>26647.512499999997</v>
      </c>
    </row>
    <row r="46" spans="1:94" ht="15" customHeight="1" x14ac:dyDescent="0.25">
      <c r="A46" s="15" t="s">
        <v>51</v>
      </c>
      <c r="B46" s="3" t="s">
        <v>86</v>
      </c>
      <c r="C46" s="25" t="s">
        <v>99</v>
      </c>
      <c r="D46" s="25" t="s">
        <v>100</v>
      </c>
      <c r="E46" t="s">
        <v>101</v>
      </c>
      <c r="F46" s="25" t="s">
        <v>101</v>
      </c>
      <c r="G46" t="s">
        <v>102</v>
      </c>
      <c r="H46" t="s">
        <v>102</v>
      </c>
      <c r="I46" s="3">
        <v>1</v>
      </c>
      <c r="J46" s="21">
        <v>1370.1904999999999</v>
      </c>
      <c r="K46" s="22">
        <f t="shared" si="1"/>
        <v>1370.1904999999999</v>
      </c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95"/>
      <c r="AS46" s="7">
        <v>1370.1904999999999</v>
      </c>
      <c r="AT46" s="7">
        <f t="shared" si="30"/>
        <v>1370.1904999999999</v>
      </c>
      <c r="AU46" s="7">
        <f t="shared" si="30"/>
        <v>1370.1904999999999</v>
      </c>
      <c r="AV46" s="7">
        <f t="shared" si="30"/>
        <v>1370.1904999999999</v>
      </c>
      <c r="AW46" s="7">
        <f t="shared" si="30"/>
        <v>1370.1904999999999</v>
      </c>
      <c r="AX46" s="7">
        <f t="shared" si="30"/>
        <v>1370.1904999999999</v>
      </c>
      <c r="AY46" s="7">
        <f t="shared" si="30"/>
        <v>1370.1904999999999</v>
      </c>
      <c r="AZ46" s="7">
        <f t="shared" si="30"/>
        <v>1370.1904999999999</v>
      </c>
      <c r="BA46" s="7">
        <f t="shared" si="30"/>
        <v>1370.1904999999999</v>
      </c>
      <c r="BB46" s="7">
        <f t="shared" si="30"/>
        <v>1370.1904999999999</v>
      </c>
      <c r="BC46" s="7">
        <f t="shared" si="30"/>
        <v>1370.1904999999999</v>
      </c>
      <c r="BD46" s="7">
        <f t="shared" si="30"/>
        <v>1370.1904999999999</v>
      </c>
      <c r="BE46" s="7">
        <f t="shared" si="30"/>
        <v>1370.1904999999999</v>
      </c>
      <c r="BF46" s="7">
        <f t="shared" si="30"/>
        <v>1370.1904999999999</v>
      </c>
      <c r="BG46" s="7">
        <f t="shared" si="30"/>
        <v>1370.1904999999999</v>
      </c>
      <c r="BH46" s="7">
        <f t="shared" si="30"/>
        <v>1370.1904999999999</v>
      </c>
      <c r="BI46" s="7">
        <f t="shared" si="29"/>
        <v>1370.1904999999999</v>
      </c>
      <c r="BJ46" s="7">
        <f t="shared" si="29"/>
        <v>1370.1904999999999</v>
      </c>
      <c r="BK46" s="7">
        <f t="shared" si="29"/>
        <v>1370.1904999999999</v>
      </c>
      <c r="BL46" s="7">
        <f t="shared" si="29"/>
        <v>1370.1904999999999</v>
      </c>
      <c r="BM46" s="7">
        <f t="shared" si="29"/>
        <v>1370.1904999999999</v>
      </c>
      <c r="BN46" s="7">
        <f t="shared" si="29"/>
        <v>1370.1904999999999</v>
      </c>
      <c r="BO46" s="7">
        <f t="shared" si="29"/>
        <v>1370.1904999999999</v>
      </c>
      <c r="BP46" s="7">
        <f t="shared" si="29"/>
        <v>1370.1904999999999</v>
      </c>
      <c r="BQ46" s="7">
        <f t="shared" si="29"/>
        <v>1370.1904999999999</v>
      </c>
      <c r="BR46" s="7"/>
      <c r="BS46" s="7"/>
      <c r="BT46" s="7"/>
      <c r="BU46" s="24">
        <f t="shared" si="32"/>
        <v>34254.762500000004</v>
      </c>
      <c r="BW46" s="23">
        <f t="shared" si="12"/>
        <v>0</v>
      </c>
      <c r="BX46" s="23">
        <f t="shared" si="13"/>
        <v>0</v>
      </c>
      <c r="BY46" s="23">
        <f t="shared" si="14"/>
        <v>0</v>
      </c>
      <c r="BZ46" s="23">
        <f t="shared" si="15"/>
        <v>0</v>
      </c>
      <c r="CA46" s="23">
        <f t="shared" si="16"/>
        <v>10961.524000000001</v>
      </c>
      <c r="CB46" s="23">
        <f t="shared" si="5"/>
        <v>16442.286000000004</v>
      </c>
      <c r="CC46" s="23">
        <f t="shared" si="33"/>
        <v>6850.9524999999994</v>
      </c>
      <c r="CD46" s="23">
        <f t="shared" si="7"/>
        <v>34254.762500000004</v>
      </c>
      <c r="CI46" s="7">
        <f t="shared" si="17"/>
        <v>0</v>
      </c>
      <c r="CJ46" s="7">
        <f t="shared" si="18"/>
        <v>0</v>
      </c>
      <c r="CK46" s="7">
        <f t="shared" si="19"/>
        <v>0</v>
      </c>
      <c r="CL46" s="7">
        <f t="shared" si="20"/>
        <v>0</v>
      </c>
      <c r="CM46" s="7">
        <f t="shared" si="21"/>
        <v>15072.095500000003</v>
      </c>
      <c r="CN46" s="7">
        <f t="shared" si="8"/>
        <v>16442.286000000004</v>
      </c>
      <c r="CO46" s="7">
        <f t="shared" si="9"/>
        <v>2740.3809999999999</v>
      </c>
      <c r="CP46" s="87">
        <f t="shared" si="10"/>
        <v>34254.762500000004</v>
      </c>
    </row>
    <row r="47" spans="1:94" ht="15" customHeight="1" x14ac:dyDescent="0.25">
      <c r="A47" s="15" t="s">
        <v>51</v>
      </c>
      <c r="B47" s="3" t="s">
        <v>86</v>
      </c>
      <c r="C47" s="25" t="s">
        <v>103</v>
      </c>
      <c r="D47" s="25" t="s">
        <v>100</v>
      </c>
      <c r="E47" t="s">
        <v>104</v>
      </c>
      <c r="F47" s="25" t="s">
        <v>104</v>
      </c>
      <c r="G47" t="s">
        <v>102</v>
      </c>
      <c r="H47" t="s">
        <v>102</v>
      </c>
      <c r="I47" s="3">
        <v>1</v>
      </c>
      <c r="J47" s="21">
        <v>1300.9604999999999</v>
      </c>
      <c r="K47" s="22">
        <f t="shared" si="1"/>
        <v>1300.9604999999999</v>
      </c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95"/>
      <c r="AS47" s="7">
        <v>1300.9604999999999</v>
      </c>
      <c r="AT47" s="7">
        <f t="shared" si="30"/>
        <v>1300.9604999999999</v>
      </c>
      <c r="AU47" s="7">
        <f t="shared" si="30"/>
        <v>1300.9604999999999</v>
      </c>
      <c r="AV47" s="7">
        <f t="shared" si="30"/>
        <v>1300.9604999999999</v>
      </c>
      <c r="AW47" s="7">
        <f t="shared" si="30"/>
        <v>1300.9604999999999</v>
      </c>
      <c r="AX47" s="7">
        <f t="shared" si="30"/>
        <v>1300.9604999999999</v>
      </c>
      <c r="AY47" s="7">
        <f t="shared" si="30"/>
        <v>1300.9604999999999</v>
      </c>
      <c r="AZ47" s="7">
        <f t="shared" si="30"/>
        <v>1300.9604999999999</v>
      </c>
      <c r="BA47" s="7">
        <f t="shared" si="30"/>
        <v>1300.9604999999999</v>
      </c>
      <c r="BB47" s="7">
        <f t="shared" si="30"/>
        <v>1300.9604999999999</v>
      </c>
      <c r="BC47" s="7">
        <f t="shared" si="30"/>
        <v>1300.9604999999999</v>
      </c>
      <c r="BD47" s="7">
        <f t="shared" si="30"/>
        <v>1300.9604999999999</v>
      </c>
      <c r="BE47" s="7">
        <f t="shared" si="30"/>
        <v>1300.9604999999999</v>
      </c>
      <c r="BF47" s="7">
        <f t="shared" si="30"/>
        <v>1300.9604999999999</v>
      </c>
      <c r="BG47" s="7">
        <f t="shared" si="30"/>
        <v>1300.9604999999999</v>
      </c>
      <c r="BH47" s="7">
        <f t="shared" si="30"/>
        <v>1300.9604999999999</v>
      </c>
      <c r="BI47" s="7">
        <f t="shared" si="29"/>
        <v>1300.9604999999999</v>
      </c>
      <c r="BJ47" s="7">
        <f t="shared" si="29"/>
        <v>1300.9604999999999</v>
      </c>
      <c r="BK47" s="7">
        <f t="shared" si="29"/>
        <v>1300.9604999999999</v>
      </c>
      <c r="BL47" s="7">
        <f t="shared" si="29"/>
        <v>1300.9604999999999</v>
      </c>
      <c r="BM47" s="7">
        <f t="shared" si="29"/>
        <v>1300.9604999999999</v>
      </c>
      <c r="BN47" s="7">
        <f t="shared" si="29"/>
        <v>1300.9604999999999</v>
      </c>
      <c r="BO47" s="7">
        <f t="shared" si="29"/>
        <v>1300.9604999999999</v>
      </c>
      <c r="BP47" s="7">
        <f t="shared" si="29"/>
        <v>1300.9604999999999</v>
      </c>
      <c r="BQ47" s="7">
        <f t="shared" si="29"/>
        <v>1300.9604999999999</v>
      </c>
      <c r="BR47" s="7"/>
      <c r="BS47" s="7"/>
      <c r="BT47" s="7"/>
      <c r="BU47" s="24">
        <f t="shared" si="32"/>
        <v>32524.012500000008</v>
      </c>
      <c r="BW47" s="23">
        <f t="shared" si="12"/>
        <v>0</v>
      </c>
      <c r="BX47" s="23">
        <f t="shared" si="13"/>
        <v>0</v>
      </c>
      <c r="BY47" s="23">
        <f t="shared" si="14"/>
        <v>0</v>
      </c>
      <c r="BZ47" s="23">
        <f t="shared" si="15"/>
        <v>0</v>
      </c>
      <c r="CA47" s="23">
        <f t="shared" si="16"/>
        <v>10407.683999999999</v>
      </c>
      <c r="CB47" s="23">
        <f t="shared" si="5"/>
        <v>15611.525999999996</v>
      </c>
      <c r="CC47" s="23">
        <f t="shared" si="33"/>
        <v>6504.8024999999998</v>
      </c>
      <c r="CD47" s="23">
        <f t="shared" si="7"/>
        <v>32524.012499999997</v>
      </c>
      <c r="CI47" s="7">
        <f t="shared" si="17"/>
        <v>0</v>
      </c>
      <c r="CJ47" s="7">
        <f t="shared" si="18"/>
        <v>0</v>
      </c>
      <c r="CK47" s="7">
        <f t="shared" si="19"/>
        <v>0</v>
      </c>
      <c r="CL47" s="7">
        <f t="shared" si="20"/>
        <v>0</v>
      </c>
      <c r="CM47" s="7">
        <f t="shared" si="21"/>
        <v>14310.565499999997</v>
      </c>
      <c r="CN47" s="7">
        <f t="shared" si="8"/>
        <v>15611.525999999996</v>
      </c>
      <c r="CO47" s="7">
        <f t="shared" si="9"/>
        <v>2601.9209999999998</v>
      </c>
      <c r="CP47" s="87">
        <f t="shared" si="10"/>
        <v>32524.012499999993</v>
      </c>
    </row>
    <row r="48" spans="1:94" ht="15" customHeight="1" x14ac:dyDescent="0.25">
      <c r="A48" s="15" t="s">
        <v>51</v>
      </c>
      <c r="B48" s="3" t="s">
        <v>86</v>
      </c>
      <c r="C48" s="25" t="s">
        <v>105</v>
      </c>
      <c r="D48" s="25" t="s">
        <v>106</v>
      </c>
      <c r="E48" t="s">
        <v>107</v>
      </c>
      <c r="F48" s="25" t="s">
        <v>107</v>
      </c>
      <c r="G48" t="s">
        <v>107</v>
      </c>
      <c r="H48" t="s">
        <v>107</v>
      </c>
      <c r="I48" s="3">
        <v>1</v>
      </c>
      <c r="J48" s="21">
        <v>3667.7249000000006</v>
      </c>
      <c r="K48" s="22">
        <f t="shared" si="1"/>
        <v>3667.7249000000006</v>
      </c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95"/>
      <c r="AS48" s="7">
        <v>3667.7249000000006</v>
      </c>
      <c r="AT48" s="7">
        <f t="shared" si="30"/>
        <v>3667.7249000000006</v>
      </c>
      <c r="AU48" s="7">
        <f t="shared" si="30"/>
        <v>3667.7249000000006</v>
      </c>
      <c r="AV48" s="7">
        <f t="shared" si="30"/>
        <v>3667.7249000000006</v>
      </c>
      <c r="AW48" s="7">
        <f t="shared" si="30"/>
        <v>3667.7249000000006</v>
      </c>
      <c r="AX48" s="7">
        <f t="shared" si="30"/>
        <v>3667.7249000000006</v>
      </c>
      <c r="AY48" s="7">
        <f t="shared" si="30"/>
        <v>3667.7249000000006</v>
      </c>
      <c r="AZ48" s="7">
        <f t="shared" si="30"/>
        <v>3667.7249000000006</v>
      </c>
      <c r="BA48" s="7">
        <f t="shared" si="30"/>
        <v>3667.7249000000006</v>
      </c>
      <c r="BB48" s="7">
        <f t="shared" si="30"/>
        <v>3667.7249000000006</v>
      </c>
      <c r="BC48" s="7">
        <f t="shared" si="30"/>
        <v>3667.7249000000006</v>
      </c>
      <c r="BD48" s="7">
        <f t="shared" si="30"/>
        <v>3667.7249000000006</v>
      </c>
      <c r="BE48" s="7">
        <f t="shared" si="30"/>
        <v>3667.7249000000006</v>
      </c>
      <c r="BF48" s="7">
        <f t="shared" si="30"/>
        <v>3667.7249000000006</v>
      </c>
      <c r="BG48" s="7">
        <f t="shared" si="30"/>
        <v>3667.7249000000006</v>
      </c>
      <c r="BH48" s="7">
        <f t="shared" si="30"/>
        <v>3667.7249000000006</v>
      </c>
      <c r="BI48" s="7">
        <f t="shared" si="29"/>
        <v>3667.7249000000006</v>
      </c>
      <c r="BJ48" s="7">
        <f t="shared" si="29"/>
        <v>3667.7249000000006</v>
      </c>
      <c r="BK48" s="7">
        <f t="shared" si="29"/>
        <v>3667.7249000000006</v>
      </c>
      <c r="BL48" s="7">
        <f t="shared" si="29"/>
        <v>3667.7249000000006</v>
      </c>
      <c r="BM48" s="7">
        <f t="shared" si="29"/>
        <v>3667.7249000000006</v>
      </c>
      <c r="BN48" s="7">
        <f t="shared" si="29"/>
        <v>3667.7249000000006</v>
      </c>
      <c r="BO48" s="7">
        <f t="shared" si="29"/>
        <v>3667.7249000000006</v>
      </c>
      <c r="BP48" s="7">
        <f t="shared" si="29"/>
        <v>3667.7249000000006</v>
      </c>
      <c r="BQ48" s="7">
        <f t="shared" si="29"/>
        <v>3667.7249000000006</v>
      </c>
      <c r="BR48" s="7"/>
      <c r="BS48" s="7"/>
      <c r="BT48" s="7"/>
      <c r="BU48" s="24">
        <f t="shared" si="32"/>
        <v>91693.122500000012</v>
      </c>
      <c r="BW48" s="23">
        <f t="shared" si="12"/>
        <v>0</v>
      </c>
      <c r="BX48" s="23">
        <f t="shared" si="13"/>
        <v>0</v>
      </c>
      <c r="BY48" s="23">
        <f t="shared" si="14"/>
        <v>0</v>
      </c>
      <c r="BZ48" s="23">
        <f t="shared" si="15"/>
        <v>0</v>
      </c>
      <c r="CA48" s="23">
        <f t="shared" si="16"/>
        <v>29341.799200000005</v>
      </c>
      <c r="CB48" s="23">
        <f t="shared" si="5"/>
        <v>44012.698800000006</v>
      </c>
      <c r="CC48" s="23">
        <f t="shared" si="33"/>
        <v>18338.624500000002</v>
      </c>
      <c r="CD48" s="23">
        <f t="shared" si="7"/>
        <v>91693.122500000012</v>
      </c>
      <c r="CI48" s="7">
        <f t="shared" si="17"/>
        <v>0</v>
      </c>
      <c r="CJ48" s="7">
        <f t="shared" si="18"/>
        <v>0</v>
      </c>
      <c r="CK48" s="7">
        <f t="shared" si="19"/>
        <v>0</v>
      </c>
      <c r="CL48" s="7">
        <f t="shared" si="20"/>
        <v>0</v>
      </c>
      <c r="CM48" s="7">
        <f t="shared" si="21"/>
        <v>40344.973900000005</v>
      </c>
      <c r="CN48" s="7">
        <f t="shared" si="8"/>
        <v>44012.698800000006</v>
      </c>
      <c r="CO48" s="7">
        <f t="shared" si="9"/>
        <v>7335.4498000000012</v>
      </c>
      <c r="CP48" s="87">
        <f t="shared" si="10"/>
        <v>91693.122500000012</v>
      </c>
    </row>
    <row r="49" spans="1:94" ht="15" customHeight="1" x14ac:dyDescent="0.25">
      <c r="A49" s="15" t="s">
        <v>51</v>
      </c>
      <c r="B49" s="3" t="s">
        <v>86</v>
      </c>
      <c r="C49" s="25" t="s">
        <v>108</v>
      </c>
      <c r="D49" s="25" t="s">
        <v>109</v>
      </c>
      <c r="E49" t="s">
        <v>110</v>
      </c>
      <c r="F49" s="25" t="s">
        <v>111</v>
      </c>
      <c r="G49" t="s">
        <v>94</v>
      </c>
      <c r="H49" t="s">
        <v>112</v>
      </c>
      <c r="I49" s="3">
        <v>1</v>
      </c>
      <c r="J49" s="21">
        <v>996.73490000000015</v>
      </c>
      <c r="K49" s="22">
        <f t="shared" si="1"/>
        <v>996.73490000000015</v>
      </c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95"/>
      <c r="AS49" s="7">
        <v>996.73490000000015</v>
      </c>
      <c r="AT49" s="7">
        <f t="shared" si="30"/>
        <v>996.73490000000015</v>
      </c>
      <c r="AU49" s="7">
        <f t="shared" si="30"/>
        <v>996.73490000000015</v>
      </c>
      <c r="AV49" s="7">
        <f t="shared" si="30"/>
        <v>996.73490000000015</v>
      </c>
      <c r="AW49" s="7">
        <f t="shared" si="30"/>
        <v>996.73490000000015</v>
      </c>
      <c r="AX49" s="7">
        <f t="shared" si="30"/>
        <v>996.73490000000015</v>
      </c>
      <c r="AY49" s="7">
        <f t="shared" si="30"/>
        <v>996.73490000000015</v>
      </c>
      <c r="AZ49" s="7">
        <f t="shared" si="30"/>
        <v>996.73490000000015</v>
      </c>
      <c r="BA49" s="7">
        <f t="shared" si="30"/>
        <v>996.73490000000015</v>
      </c>
      <c r="BB49" s="7">
        <f t="shared" si="30"/>
        <v>996.73490000000015</v>
      </c>
      <c r="BC49" s="7">
        <f t="shared" si="30"/>
        <v>996.73490000000015</v>
      </c>
      <c r="BD49" s="7">
        <f t="shared" si="30"/>
        <v>996.73490000000015</v>
      </c>
      <c r="BE49" s="7">
        <f t="shared" si="30"/>
        <v>996.73490000000015</v>
      </c>
      <c r="BF49" s="7">
        <f t="shared" si="30"/>
        <v>996.73490000000015</v>
      </c>
      <c r="BG49" s="7">
        <f t="shared" si="30"/>
        <v>996.73490000000015</v>
      </c>
      <c r="BH49" s="7">
        <f t="shared" si="30"/>
        <v>996.73490000000015</v>
      </c>
      <c r="BI49" s="7">
        <f t="shared" si="29"/>
        <v>996.73490000000015</v>
      </c>
      <c r="BJ49" s="7">
        <f t="shared" si="29"/>
        <v>996.73490000000015</v>
      </c>
      <c r="BK49" s="7">
        <f t="shared" si="29"/>
        <v>996.73490000000015</v>
      </c>
      <c r="BL49" s="7">
        <f t="shared" si="29"/>
        <v>996.73490000000015</v>
      </c>
      <c r="BM49" s="7">
        <f t="shared" si="29"/>
        <v>996.73490000000015</v>
      </c>
      <c r="BN49" s="7">
        <f t="shared" si="29"/>
        <v>996.73490000000015</v>
      </c>
      <c r="BO49" s="7">
        <f t="shared" si="29"/>
        <v>996.73490000000015</v>
      </c>
      <c r="BP49" s="7">
        <f t="shared" si="29"/>
        <v>996.73490000000015</v>
      </c>
      <c r="BQ49" s="7">
        <f t="shared" si="29"/>
        <v>996.73490000000015</v>
      </c>
      <c r="BR49" s="7"/>
      <c r="BS49" s="7"/>
      <c r="BT49" s="7"/>
      <c r="BU49" s="24">
        <f t="shared" si="32"/>
        <v>24918.372499999994</v>
      </c>
      <c r="BW49" s="23">
        <f t="shared" si="12"/>
        <v>0</v>
      </c>
      <c r="BX49" s="23">
        <f t="shared" si="13"/>
        <v>0</v>
      </c>
      <c r="BY49" s="23">
        <f t="shared" si="14"/>
        <v>0</v>
      </c>
      <c r="BZ49" s="23">
        <f t="shared" si="15"/>
        <v>0</v>
      </c>
      <c r="CA49" s="23">
        <f t="shared" si="16"/>
        <v>7973.8792000000021</v>
      </c>
      <c r="CB49" s="23">
        <f t="shared" si="5"/>
        <v>11960.818800000001</v>
      </c>
      <c r="CC49" s="23">
        <f t="shared" si="33"/>
        <v>4983.674500000001</v>
      </c>
      <c r="CD49" s="23">
        <f t="shared" si="7"/>
        <v>24918.372500000005</v>
      </c>
      <c r="CI49" s="7">
        <f t="shared" si="17"/>
        <v>0</v>
      </c>
      <c r="CJ49" s="7">
        <f t="shared" si="18"/>
        <v>0</v>
      </c>
      <c r="CK49" s="7">
        <f t="shared" si="19"/>
        <v>0</v>
      </c>
      <c r="CL49" s="7">
        <f t="shared" si="20"/>
        <v>0</v>
      </c>
      <c r="CM49" s="7">
        <f t="shared" si="21"/>
        <v>10964.083900000001</v>
      </c>
      <c r="CN49" s="7">
        <f t="shared" si="8"/>
        <v>11960.818800000001</v>
      </c>
      <c r="CO49" s="7">
        <f t="shared" si="9"/>
        <v>1993.4698000000003</v>
      </c>
      <c r="CP49" s="87">
        <f t="shared" si="10"/>
        <v>24918.372500000001</v>
      </c>
    </row>
    <row r="50" spans="1:94" ht="15" customHeight="1" x14ac:dyDescent="0.25">
      <c r="A50" s="15" t="s">
        <v>51</v>
      </c>
      <c r="B50" s="3" t="s">
        <v>86</v>
      </c>
      <c r="C50" s="25" t="s">
        <v>113</v>
      </c>
      <c r="D50" s="25" t="s">
        <v>109</v>
      </c>
      <c r="E50" t="s">
        <v>94</v>
      </c>
      <c r="F50" s="25" t="s">
        <v>112</v>
      </c>
      <c r="G50" t="s">
        <v>114</v>
      </c>
      <c r="H50" t="s">
        <v>114</v>
      </c>
      <c r="I50" s="3">
        <v>1</v>
      </c>
      <c r="J50" s="21">
        <v>1404.0649000000001</v>
      </c>
      <c r="K50" s="22">
        <f t="shared" si="1"/>
        <v>1404.0649000000001</v>
      </c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95"/>
      <c r="AS50" s="7">
        <v>1404.0649000000001</v>
      </c>
      <c r="AT50" s="7">
        <f t="shared" si="30"/>
        <v>1404.0649000000001</v>
      </c>
      <c r="AU50" s="7">
        <f t="shared" si="30"/>
        <v>1404.0649000000001</v>
      </c>
      <c r="AV50" s="7">
        <f t="shared" si="30"/>
        <v>1404.0649000000001</v>
      </c>
      <c r="AW50" s="7">
        <f t="shared" si="30"/>
        <v>1404.0649000000001</v>
      </c>
      <c r="AX50" s="7">
        <f t="shared" si="30"/>
        <v>1404.0649000000001</v>
      </c>
      <c r="AY50" s="7">
        <f t="shared" si="30"/>
        <v>1404.0649000000001</v>
      </c>
      <c r="AZ50" s="7">
        <f t="shared" si="30"/>
        <v>1404.0649000000001</v>
      </c>
      <c r="BA50" s="7">
        <f t="shared" si="30"/>
        <v>1404.0649000000001</v>
      </c>
      <c r="BB50" s="7">
        <f t="shared" si="30"/>
        <v>1404.0649000000001</v>
      </c>
      <c r="BC50" s="7">
        <f t="shared" si="30"/>
        <v>1404.0649000000001</v>
      </c>
      <c r="BD50" s="7">
        <f t="shared" si="30"/>
        <v>1404.0649000000001</v>
      </c>
      <c r="BE50" s="7">
        <f t="shared" si="30"/>
        <v>1404.0649000000001</v>
      </c>
      <c r="BF50" s="7">
        <f t="shared" si="30"/>
        <v>1404.0649000000001</v>
      </c>
      <c r="BG50" s="7">
        <f t="shared" si="30"/>
        <v>1404.0649000000001</v>
      </c>
      <c r="BH50" s="7">
        <f t="shared" si="30"/>
        <v>1404.0649000000001</v>
      </c>
      <c r="BI50" s="7">
        <f t="shared" si="29"/>
        <v>1404.0649000000001</v>
      </c>
      <c r="BJ50" s="7">
        <f t="shared" si="29"/>
        <v>1404.0649000000001</v>
      </c>
      <c r="BK50" s="7">
        <f t="shared" si="29"/>
        <v>1404.0649000000001</v>
      </c>
      <c r="BL50" s="7">
        <f t="shared" si="29"/>
        <v>1404.0649000000001</v>
      </c>
      <c r="BM50" s="7">
        <f t="shared" si="29"/>
        <v>1404.0649000000001</v>
      </c>
      <c r="BN50" s="7">
        <f t="shared" si="29"/>
        <v>1404.0649000000001</v>
      </c>
      <c r="BO50" s="7">
        <f t="shared" si="29"/>
        <v>1404.0649000000001</v>
      </c>
      <c r="BP50" s="7">
        <f t="shared" si="29"/>
        <v>1404.0649000000001</v>
      </c>
      <c r="BQ50" s="7">
        <f t="shared" si="29"/>
        <v>1404.0649000000001</v>
      </c>
      <c r="BR50" s="7"/>
      <c r="BS50" s="7"/>
      <c r="BT50" s="7"/>
      <c r="BU50" s="24">
        <f t="shared" si="32"/>
        <v>35101.622500000005</v>
      </c>
      <c r="BW50" s="23">
        <f t="shared" si="12"/>
        <v>0</v>
      </c>
      <c r="BX50" s="23">
        <f t="shared" si="13"/>
        <v>0</v>
      </c>
      <c r="BY50" s="23">
        <f t="shared" si="14"/>
        <v>0</v>
      </c>
      <c r="BZ50" s="23">
        <f t="shared" si="15"/>
        <v>0</v>
      </c>
      <c r="CA50" s="23">
        <f t="shared" si="16"/>
        <v>11232.519199999999</v>
      </c>
      <c r="CB50" s="23">
        <f t="shared" si="5"/>
        <v>16848.778799999996</v>
      </c>
      <c r="CC50" s="23">
        <f t="shared" si="33"/>
        <v>7020.3245000000006</v>
      </c>
      <c r="CD50" s="23">
        <f t="shared" si="7"/>
        <v>35101.622499999998</v>
      </c>
      <c r="CI50" s="7">
        <f t="shared" si="17"/>
        <v>0</v>
      </c>
      <c r="CJ50" s="7">
        <f t="shared" si="18"/>
        <v>0</v>
      </c>
      <c r="CK50" s="7">
        <f t="shared" si="19"/>
        <v>0</v>
      </c>
      <c r="CL50" s="7">
        <f t="shared" si="20"/>
        <v>0</v>
      </c>
      <c r="CM50" s="7">
        <f t="shared" si="21"/>
        <v>15444.713899999997</v>
      </c>
      <c r="CN50" s="7">
        <f t="shared" si="8"/>
        <v>16848.778799999996</v>
      </c>
      <c r="CO50" s="7">
        <f t="shared" si="9"/>
        <v>2808.1298000000002</v>
      </c>
      <c r="CP50" s="87">
        <f t="shared" si="10"/>
        <v>35101.622499999998</v>
      </c>
    </row>
    <row r="51" spans="1:94" ht="15" customHeight="1" x14ac:dyDescent="0.25">
      <c r="A51" s="15" t="s">
        <v>51</v>
      </c>
      <c r="B51" s="3" t="s">
        <v>86</v>
      </c>
      <c r="C51" s="25" t="s">
        <v>115</v>
      </c>
      <c r="D51" s="25" t="s">
        <v>109</v>
      </c>
      <c r="E51" t="s">
        <v>114</v>
      </c>
      <c r="F51" s="25" t="s">
        <v>116</v>
      </c>
      <c r="G51" t="s">
        <v>94</v>
      </c>
      <c r="H51" t="s">
        <v>112</v>
      </c>
      <c r="I51" s="3">
        <v>1</v>
      </c>
      <c r="J51" s="21">
        <v>996.73490000000015</v>
      </c>
      <c r="K51" s="22">
        <f t="shared" si="1"/>
        <v>996.73490000000015</v>
      </c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95"/>
      <c r="AS51" s="7">
        <v>996.73490000000015</v>
      </c>
      <c r="AT51" s="7">
        <f t="shared" si="30"/>
        <v>996.73490000000015</v>
      </c>
      <c r="AU51" s="7">
        <f t="shared" si="30"/>
        <v>996.73490000000015</v>
      </c>
      <c r="AV51" s="7">
        <f t="shared" si="30"/>
        <v>996.73490000000015</v>
      </c>
      <c r="AW51" s="7">
        <f t="shared" si="30"/>
        <v>996.73490000000015</v>
      </c>
      <c r="AX51" s="7">
        <f t="shared" si="30"/>
        <v>996.73490000000015</v>
      </c>
      <c r="AY51" s="7">
        <f t="shared" si="30"/>
        <v>996.73490000000015</v>
      </c>
      <c r="AZ51" s="7">
        <f t="shared" si="30"/>
        <v>996.73490000000015</v>
      </c>
      <c r="BA51" s="7">
        <f t="shared" si="30"/>
        <v>996.73490000000015</v>
      </c>
      <c r="BB51" s="7">
        <f t="shared" si="30"/>
        <v>996.73490000000015</v>
      </c>
      <c r="BC51" s="7">
        <f t="shared" si="30"/>
        <v>996.73490000000015</v>
      </c>
      <c r="BD51" s="7">
        <f t="shared" si="30"/>
        <v>996.73490000000015</v>
      </c>
      <c r="BE51" s="7">
        <f t="shared" si="30"/>
        <v>996.73490000000015</v>
      </c>
      <c r="BF51" s="7">
        <f t="shared" si="30"/>
        <v>996.73490000000015</v>
      </c>
      <c r="BG51" s="7">
        <f t="shared" si="30"/>
        <v>996.73490000000015</v>
      </c>
      <c r="BH51" s="7">
        <f t="shared" si="30"/>
        <v>996.73490000000015</v>
      </c>
      <c r="BI51" s="7">
        <f t="shared" si="29"/>
        <v>996.73490000000015</v>
      </c>
      <c r="BJ51" s="7">
        <f t="shared" si="29"/>
        <v>996.73490000000015</v>
      </c>
      <c r="BK51" s="7">
        <f t="shared" si="29"/>
        <v>996.73490000000015</v>
      </c>
      <c r="BL51" s="7">
        <f t="shared" si="29"/>
        <v>996.73490000000015</v>
      </c>
      <c r="BM51" s="7">
        <f t="shared" si="29"/>
        <v>996.73490000000015</v>
      </c>
      <c r="BN51" s="7">
        <f t="shared" si="29"/>
        <v>996.73490000000015</v>
      </c>
      <c r="BO51" s="7">
        <f t="shared" si="29"/>
        <v>996.73490000000015</v>
      </c>
      <c r="BP51" s="7">
        <f t="shared" si="29"/>
        <v>996.73490000000015</v>
      </c>
      <c r="BQ51" s="7">
        <f t="shared" si="29"/>
        <v>996.73490000000015</v>
      </c>
      <c r="BR51" s="7"/>
      <c r="BS51" s="7"/>
      <c r="BT51" s="7"/>
      <c r="BU51" s="24">
        <f t="shared" si="32"/>
        <v>24918.372499999994</v>
      </c>
      <c r="BW51" s="23">
        <f t="shared" si="12"/>
        <v>0</v>
      </c>
      <c r="BX51" s="23">
        <f t="shared" si="13"/>
        <v>0</v>
      </c>
      <c r="BY51" s="23">
        <f t="shared" si="14"/>
        <v>0</v>
      </c>
      <c r="BZ51" s="23">
        <f t="shared" si="15"/>
        <v>0</v>
      </c>
      <c r="CA51" s="23">
        <f t="shared" si="16"/>
        <v>7973.8792000000021</v>
      </c>
      <c r="CB51" s="23">
        <f t="shared" si="5"/>
        <v>11960.818800000001</v>
      </c>
      <c r="CC51" s="23">
        <f t="shared" si="33"/>
        <v>4983.674500000001</v>
      </c>
      <c r="CD51" s="23">
        <f t="shared" si="7"/>
        <v>24918.372500000005</v>
      </c>
      <c r="CI51" s="7">
        <f t="shared" si="17"/>
        <v>0</v>
      </c>
      <c r="CJ51" s="7">
        <f t="shared" si="18"/>
        <v>0</v>
      </c>
      <c r="CK51" s="7">
        <f t="shared" si="19"/>
        <v>0</v>
      </c>
      <c r="CL51" s="7">
        <f t="shared" si="20"/>
        <v>0</v>
      </c>
      <c r="CM51" s="7">
        <f t="shared" si="21"/>
        <v>10964.083900000001</v>
      </c>
      <c r="CN51" s="7">
        <f t="shared" si="8"/>
        <v>11960.818800000001</v>
      </c>
      <c r="CO51" s="7">
        <f t="shared" si="9"/>
        <v>1993.4698000000003</v>
      </c>
      <c r="CP51" s="87">
        <f t="shared" si="10"/>
        <v>24918.372500000001</v>
      </c>
    </row>
    <row r="52" spans="1:94" ht="15" customHeight="1" x14ac:dyDescent="0.25">
      <c r="A52" s="15" t="s">
        <v>51</v>
      </c>
      <c r="B52" s="3" t="s">
        <v>86</v>
      </c>
      <c r="C52" s="25" t="s">
        <v>117</v>
      </c>
      <c r="D52" s="25" t="s">
        <v>118</v>
      </c>
      <c r="E52" t="s">
        <v>94</v>
      </c>
      <c r="F52" s="25" t="s">
        <v>112</v>
      </c>
      <c r="G52" t="s">
        <v>94</v>
      </c>
      <c r="H52" t="s">
        <v>94</v>
      </c>
      <c r="I52" s="3">
        <v>1</v>
      </c>
      <c r="J52" s="21">
        <v>1088.5049000000001</v>
      </c>
      <c r="K52" s="22">
        <f t="shared" si="1"/>
        <v>1088.5049000000001</v>
      </c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95"/>
      <c r="AS52" s="7">
        <v>1088.5049000000001</v>
      </c>
      <c r="AT52" s="7">
        <f t="shared" si="30"/>
        <v>1088.5049000000001</v>
      </c>
      <c r="AU52" s="7">
        <f t="shared" si="30"/>
        <v>1088.5049000000001</v>
      </c>
      <c r="AV52" s="7">
        <f t="shared" si="30"/>
        <v>1088.5049000000001</v>
      </c>
      <c r="AW52" s="7">
        <f t="shared" si="30"/>
        <v>1088.5049000000001</v>
      </c>
      <c r="AX52" s="7">
        <f t="shared" si="30"/>
        <v>1088.5049000000001</v>
      </c>
      <c r="AY52" s="7">
        <f t="shared" si="30"/>
        <v>1088.5049000000001</v>
      </c>
      <c r="AZ52" s="7">
        <f t="shared" si="30"/>
        <v>1088.5049000000001</v>
      </c>
      <c r="BA52" s="7">
        <f t="shared" si="30"/>
        <v>1088.5049000000001</v>
      </c>
      <c r="BB52" s="7">
        <f t="shared" si="30"/>
        <v>1088.5049000000001</v>
      </c>
      <c r="BC52" s="7">
        <f t="shared" si="30"/>
        <v>1088.5049000000001</v>
      </c>
      <c r="BD52" s="7">
        <f t="shared" si="30"/>
        <v>1088.5049000000001</v>
      </c>
      <c r="BE52" s="7">
        <f t="shared" si="30"/>
        <v>1088.5049000000001</v>
      </c>
      <c r="BF52" s="7">
        <f t="shared" si="30"/>
        <v>1088.5049000000001</v>
      </c>
      <c r="BG52" s="7">
        <f t="shared" si="30"/>
        <v>1088.5049000000001</v>
      </c>
      <c r="BH52" s="7">
        <f t="shared" si="30"/>
        <v>1088.5049000000001</v>
      </c>
      <c r="BI52" s="7">
        <f t="shared" ref="BI52:BQ67" si="34">BH52</f>
        <v>1088.5049000000001</v>
      </c>
      <c r="BJ52" s="7">
        <f t="shared" si="34"/>
        <v>1088.5049000000001</v>
      </c>
      <c r="BK52" s="7">
        <f t="shared" si="34"/>
        <v>1088.5049000000001</v>
      </c>
      <c r="BL52" s="7">
        <f t="shared" si="34"/>
        <v>1088.5049000000001</v>
      </c>
      <c r="BM52" s="7">
        <f t="shared" si="34"/>
        <v>1088.5049000000001</v>
      </c>
      <c r="BN52" s="7">
        <f t="shared" si="34"/>
        <v>1088.5049000000001</v>
      </c>
      <c r="BO52" s="7">
        <f t="shared" si="34"/>
        <v>1088.5049000000001</v>
      </c>
      <c r="BP52" s="7">
        <f t="shared" si="34"/>
        <v>1088.5049000000001</v>
      </c>
      <c r="BQ52" s="7">
        <f t="shared" si="34"/>
        <v>1088.5049000000001</v>
      </c>
      <c r="BR52" s="7"/>
      <c r="BS52" s="7"/>
      <c r="BT52" s="7"/>
      <c r="BU52" s="24">
        <f t="shared" si="32"/>
        <v>27212.622500000001</v>
      </c>
      <c r="BW52" s="23">
        <f t="shared" si="12"/>
        <v>0</v>
      </c>
      <c r="BX52" s="23">
        <f t="shared" si="13"/>
        <v>0</v>
      </c>
      <c r="BY52" s="23">
        <f t="shared" si="14"/>
        <v>0</v>
      </c>
      <c r="BZ52" s="23">
        <f t="shared" si="15"/>
        <v>0</v>
      </c>
      <c r="CA52" s="23">
        <f t="shared" si="16"/>
        <v>8708.0392000000011</v>
      </c>
      <c r="CB52" s="23">
        <f t="shared" si="5"/>
        <v>13062.058800000001</v>
      </c>
      <c r="CC52" s="23">
        <f t="shared" si="33"/>
        <v>5442.5245000000004</v>
      </c>
      <c r="CD52" s="23">
        <f t="shared" si="7"/>
        <v>27212.622500000001</v>
      </c>
      <c r="CI52" s="7">
        <f t="shared" si="17"/>
        <v>0</v>
      </c>
      <c r="CJ52" s="7">
        <f t="shared" si="18"/>
        <v>0</v>
      </c>
      <c r="CK52" s="7">
        <f t="shared" si="19"/>
        <v>0</v>
      </c>
      <c r="CL52" s="7">
        <f t="shared" si="20"/>
        <v>0</v>
      </c>
      <c r="CM52" s="7">
        <f t="shared" si="21"/>
        <v>11973.553900000001</v>
      </c>
      <c r="CN52" s="7">
        <f t="shared" si="8"/>
        <v>13062.058800000001</v>
      </c>
      <c r="CO52" s="7">
        <f t="shared" si="9"/>
        <v>2177.0098000000003</v>
      </c>
      <c r="CP52" s="87">
        <f t="shared" si="10"/>
        <v>27212.622500000001</v>
      </c>
    </row>
    <row r="53" spans="1:94" ht="15" customHeight="1" x14ac:dyDescent="0.25">
      <c r="A53" s="15" t="s">
        <v>51</v>
      </c>
      <c r="B53" s="3" t="s">
        <v>86</v>
      </c>
      <c r="C53" s="25" t="s">
        <v>119</v>
      </c>
      <c r="D53" s="25" t="s">
        <v>118</v>
      </c>
      <c r="E53" t="s">
        <v>94</v>
      </c>
      <c r="F53" s="25" t="s">
        <v>112</v>
      </c>
      <c r="G53" t="s">
        <v>94</v>
      </c>
      <c r="H53" t="s">
        <v>94</v>
      </c>
      <c r="I53" s="3">
        <v>1</v>
      </c>
      <c r="J53" s="21">
        <v>977.35050000000001</v>
      </c>
      <c r="K53" s="22">
        <f t="shared" si="1"/>
        <v>977.35050000000001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95"/>
      <c r="AS53" s="7">
        <v>977.35050000000001</v>
      </c>
      <c r="AT53" s="7">
        <f t="shared" si="30"/>
        <v>977.35050000000001</v>
      </c>
      <c r="AU53" s="7">
        <f t="shared" si="30"/>
        <v>977.35050000000001</v>
      </c>
      <c r="AV53" s="7">
        <f t="shared" si="30"/>
        <v>977.35050000000001</v>
      </c>
      <c r="AW53" s="7">
        <f t="shared" si="30"/>
        <v>977.35050000000001</v>
      </c>
      <c r="AX53" s="7">
        <f t="shared" si="30"/>
        <v>977.35050000000001</v>
      </c>
      <c r="AY53" s="7">
        <f t="shared" si="30"/>
        <v>977.35050000000001</v>
      </c>
      <c r="AZ53" s="7">
        <f t="shared" si="30"/>
        <v>977.35050000000001</v>
      </c>
      <c r="BA53" s="7">
        <f t="shared" si="30"/>
        <v>977.35050000000001</v>
      </c>
      <c r="BB53" s="7">
        <f t="shared" si="30"/>
        <v>977.35050000000001</v>
      </c>
      <c r="BC53" s="7">
        <f t="shared" si="30"/>
        <v>977.35050000000001</v>
      </c>
      <c r="BD53" s="7">
        <f t="shared" si="30"/>
        <v>977.35050000000001</v>
      </c>
      <c r="BE53" s="7">
        <f t="shared" si="30"/>
        <v>977.35050000000001</v>
      </c>
      <c r="BF53" s="7">
        <f t="shared" si="30"/>
        <v>977.35050000000001</v>
      </c>
      <c r="BG53" s="7">
        <f t="shared" si="30"/>
        <v>977.35050000000001</v>
      </c>
      <c r="BH53" s="7">
        <f t="shared" si="30"/>
        <v>977.35050000000001</v>
      </c>
      <c r="BI53" s="7">
        <f t="shared" si="34"/>
        <v>977.35050000000001</v>
      </c>
      <c r="BJ53" s="7">
        <f t="shared" si="34"/>
        <v>977.35050000000001</v>
      </c>
      <c r="BK53" s="7">
        <f t="shared" si="34"/>
        <v>977.35050000000001</v>
      </c>
      <c r="BL53" s="7">
        <f t="shared" si="34"/>
        <v>977.35050000000001</v>
      </c>
      <c r="BM53" s="7">
        <f t="shared" si="34"/>
        <v>977.35050000000001</v>
      </c>
      <c r="BN53" s="7">
        <f t="shared" si="34"/>
        <v>977.35050000000001</v>
      </c>
      <c r="BO53" s="7">
        <f t="shared" si="34"/>
        <v>977.35050000000001</v>
      </c>
      <c r="BP53" s="7">
        <f t="shared" si="34"/>
        <v>977.35050000000001</v>
      </c>
      <c r="BQ53" s="7">
        <f t="shared" si="34"/>
        <v>977.35050000000001</v>
      </c>
      <c r="BR53" s="7"/>
      <c r="BS53" s="7"/>
      <c r="BT53" s="7"/>
      <c r="BU53" s="24">
        <f t="shared" si="32"/>
        <v>24433.762500000008</v>
      </c>
      <c r="BW53" s="23">
        <f t="shared" si="12"/>
        <v>0</v>
      </c>
      <c r="BX53" s="23">
        <f t="shared" si="13"/>
        <v>0</v>
      </c>
      <c r="BY53" s="23">
        <f t="shared" si="14"/>
        <v>0</v>
      </c>
      <c r="BZ53" s="23">
        <f t="shared" si="15"/>
        <v>0</v>
      </c>
      <c r="CA53" s="23">
        <f t="shared" si="16"/>
        <v>7818.8040000000019</v>
      </c>
      <c r="CB53" s="23">
        <f t="shared" si="5"/>
        <v>11728.206000000004</v>
      </c>
      <c r="CC53" s="23">
        <f t="shared" si="33"/>
        <v>4886.7525000000005</v>
      </c>
      <c r="CD53" s="23">
        <f t="shared" si="7"/>
        <v>24433.762500000004</v>
      </c>
      <c r="CI53" s="7">
        <f t="shared" si="17"/>
        <v>0</v>
      </c>
      <c r="CJ53" s="7">
        <f t="shared" si="18"/>
        <v>0</v>
      </c>
      <c r="CK53" s="7">
        <f t="shared" si="19"/>
        <v>0</v>
      </c>
      <c r="CL53" s="7">
        <f t="shared" si="20"/>
        <v>0</v>
      </c>
      <c r="CM53" s="7">
        <f t="shared" si="21"/>
        <v>10750.855500000003</v>
      </c>
      <c r="CN53" s="7">
        <f t="shared" si="8"/>
        <v>11728.206000000004</v>
      </c>
      <c r="CO53" s="7">
        <f t="shared" si="9"/>
        <v>1954.701</v>
      </c>
      <c r="CP53" s="87">
        <f t="shared" si="10"/>
        <v>24433.762500000008</v>
      </c>
    </row>
    <row r="54" spans="1:94" ht="15" customHeight="1" x14ac:dyDescent="0.25">
      <c r="A54" s="15" t="s">
        <v>51</v>
      </c>
      <c r="B54" s="3" t="s">
        <v>86</v>
      </c>
      <c r="C54" s="25" t="s">
        <v>120</v>
      </c>
      <c r="D54" s="25" t="s">
        <v>121</v>
      </c>
      <c r="E54" t="s">
        <v>101</v>
      </c>
      <c r="F54" s="25" t="s">
        <v>101</v>
      </c>
      <c r="G54" t="s">
        <v>94</v>
      </c>
      <c r="H54" t="s">
        <v>112</v>
      </c>
      <c r="I54" s="3">
        <v>1</v>
      </c>
      <c r="J54" s="21">
        <v>1481.3449000000001</v>
      </c>
      <c r="K54" s="22">
        <f t="shared" si="1"/>
        <v>1481.3449000000001</v>
      </c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95"/>
      <c r="AS54" s="7">
        <v>1481.3449000000001</v>
      </c>
      <c r="AT54" s="7">
        <f t="shared" si="30"/>
        <v>1481.3449000000001</v>
      </c>
      <c r="AU54" s="7">
        <f t="shared" si="30"/>
        <v>1481.3449000000001</v>
      </c>
      <c r="AV54" s="7">
        <f t="shared" si="30"/>
        <v>1481.3449000000001</v>
      </c>
      <c r="AW54" s="7">
        <f t="shared" si="30"/>
        <v>1481.3449000000001</v>
      </c>
      <c r="AX54" s="7">
        <f t="shared" si="30"/>
        <v>1481.3449000000001</v>
      </c>
      <c r="AY54" s="7">
        <f t="shared" si="30"/>
        <v>1481.3449000000001</v>
      </c>
      <c r="AZ54" s="7">
        <f t="shared" si="30"/>
        <v>1481.3449000000001</v>
      </c>
      <c r="BA54" s="7">
        <f t="shared" si="30"/>
        <v>1481.3449000000001</v>
      </c>
      <c r="BB54" s="7">
        <f t="shared" si="30"/>
        <v>1481.3449000000001</v>
      </c>
      <c r="BC54" s="7">
        <f t="shared" si="30"/>
        <v>1481.3449000000001</v>
      </c>
      <c r="BD54" s="7">
        <f t="shared" si="30"/>
        <v>1481.3449000000001</v>
      </c>
      <c r="BE54" s="7">
        <f t="shared" si="30"/>
        <v>1481.3449000000001</v>
      </c>
      <c r="BF54" s="7">
        <f t="shared" si="30"/>
        <v>1481.3449000000001</v>
      </c>
      <c r="BG54" s="7">
        <f t="shared" si="30"/>
        <v>1481.3449000000001</v>
      </c>
      <c r="BH54" s="7">
        <f t="shared" si="30"/>
        <v>1481.3449000000001</v>
      </c>
      <c r="BI54" s="7">
        <f t="shared" si="34"/>
        <v>1481.3449000000001</v>
      </c>
      <c r="BJ54" s="7">
        <f t="shared" si="34"/>
        <v>1481.3449000000001</v>
      </c>
      <c r="BK54" s="7">
        <f t="shared" si="34"/>
        <v>1481.3449000000001</v>
      </c>
      <c r="BL54" s="7">
        <f t="shared" si="34"/>
        <v>1481.3449000000001</v>
      </c>
      <c r="BM54" s="7">
        <f t="shared" si="34"/>
        <v>1481.3449000000001</v>
      </c>
      <c r="BN54" s="7">
        <f t="shared" si="34"/>
        <v>1481.3449000000001</v>
      </c>
      <c r="BO54" s="7">
        <f t="shared" si="34"/>
        <v>1481.3449000000001</v>
      </c>
      <c r="BP54" s="7">
        <f t="shared" si="34"/>
        <v>1481.3449000000001</v>
      </c>
      <c r="BQ54" s="7">
        <f t="shared" si="34"/>
        <v>1481.3449000000001</v>
      </c>
      <c r="BR54" s="7"/>
      <c r="BS54" s="7"/>
      <c r="BT54" s="7"/>
      <c r="BU54" s="24">
        <f t="shared" si="32"/>
        <v>37033.622499999998</v>
      </c>
      <c r="BW54" s="23">
        <f t="shared" si="12"/>
        <v>0</v>
      </c>
      <c r="BX54" s="23">
        <f t="shared" si="13"/>
        <v>0</v>
      </c>
      <c r="BY54" s="23">
        <f t="shared" si="14"/>
        <v>0</v>
      </c>
      <c r="BZ54" s="23">
        <f t="shared" si="15"/>
        <v>0</v>
      </c>
      <c r="CA54" s="23">
        <f t="shared" si="16"/>
        <v>11850.7592</v>
      </c>
      <c r="CB54" s="23">
        <f t="shared" si="5"/>
        <v>17776.138800000001</v>
      </c>
      <c r="CC54" s="23">
        <f t="shared" si="33"/>
        <v>7406.7245000000003</v>
      </c>
      <c r="CD54" s="23">
        <f t="shared" si="7"/>
        <v>37033.622499999998</v>
      </c>
      <c r="CI54" s="7">
        <f t="shared" si="17"/>
        <v>0</v>
      </c>
      <c r="CJ54" s="7">
        <f t="shared" si="18"/>
        <v>0</v>
      </c>
      <c r="CK54" s="7">
        <f t="shared" si="19"/>
        <v>0</v>
      </c>
      <c r="CL54" s="7">
        <f t="shared" si="20"/>
        <v>0</v>
      </c>
      <c r="CM54" s="7">
        <f t="shared" si="21"/>
        <v>16294.793900000001</v>
      </c>
      <c r="CN54" s="7">
        <f t="shared" si="8"/>
        <v>17776.138800000001</v>
      </c>
      <c r="CO54" s="7">
        <f t="shared" si="9"/>
        <v>2962.6898000000001</v>
      </c>
      <c r="CP54" s="87">
        <f t="shared" si="10"/>
        <v>37033.622500000005</v>
      </c>
    </row>
    <row r="55" spans="1:94" ht="15" customHeight="1" x14ac:dyDescent="0.25">
      <c r="A55" s="15" t="s">
        <v>51</v>
      </c>
      <c r="B55" s="3" t="s">
        <v>86</v>
      </c>
      <c r="C55" s="25" t="s">
        <v>122</v>
      </c>
      <c r="D55" s="25" t="s">
        <v>123</v>
      </c>
      <c r="E55" t="s">
        <v>104</v>
      </c>
      <c r="F55" s="25" t="s">
        <v>104</v>
      </c>
      <c r="G55" t="s">
        <v>94</v>
      </c>
      <c r="H55" t="s">
        <v>94</v>
      </c>
      <c r="I55" s="3">
        <v>1</v>
      </c>
      <c r="J55" s="21">
        <v>1289.6904999999999</v>
      </c>
      <c r="K55" s="22">
        <f t="shared" si="1"/>
        <v>1289.6904999999999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95"/>
      <c r="AS55" s="7">
        <v>1289.6904999999999</v>
      </c>
      <c r="AT55" s="7">
        <f t="shared" ref="AT55:BH70" si="35">AS55</f>
        <v>1289.6904999999999</v>
      </c>
      <c r="AU55" s="7">
        <f t="shared" si="35"/>
        <v>1289.6904999999999</v>
      </c>
      <c r="AV55" s="7">
        <f t="shared" si="35"/>
        <v>1289.6904999999999</v>
      </c>
      <c r="AW55" s="7">
        <f t="shared" si="35"/>
        <v>1289.6904999999999</v>
      </c>
      <c r="AX55" s="7">
        <f t="shared" si="35"/>
        <v>1289.6904999999999</v>
      </c>
      <c r="AY55" s="7">
        <f t="shared" si="35"/>
        <v>1289.6904999999999</v>
      </c>
      <c r="AZ55" s="7">
        <f t="shared" si="35"/>
        <v>1289.6904999999999</v>
      </c>
      <c r="BA55" s="7">
        <f t="shared" si="35"/>
        <v>1289.6904999999999</v>
      </c>
      <c r="BB55" s="7">
        <f t="shared" si="35"/>
        <v>1289.6904999999999</v>
      </c>
      <c r="BC55" s="7">
        <f t="shared" si="35"/>
        <v>1289.6904999999999</v>
      </c>
      <c r="BD55" s="7">
        <f t="shared" si="35"/>
        <v>1289.6904999999999</v>
      </c>
      <c r="BE55" s="7">
        <f t="shared" si="35"/>
        <v>1289.6904999999999</v>
      </c>
      <c r="BF55" s="7">
        <f t="shared" si="35"/>
        <v>1289.6904999999999</v>
      </c>
      <c r="BG55" s="7">
        <f t="shared" si="35"/>
        <v>1289.6904999999999</v>
      </c>
      <c r="BH55" s="7">
        <f t="shared" si="35"/>
        <v>1289.6904999999999</v>
      </c>
      <c r="BI55" s="7">
        <f t="shared" si="34"/>
        <v>1289.6904999999999</v>
      </c>
      <c r="BJ55" s="7">
        <f t="shared" si="34"/>
        <v>1289.6904999999999</v>
      </c>
      <c r="BK55" s="7">
        <f t="shared" si="34"/>
        <v>1289.6904999999999</v>
      </c>
      <c r="BL55" s="7">
        <f t="shared" si="34"/>
        <v>1289.6904999999999</v>
      </c>
      <c r="BM55" s="7">
        <f t="shared" si="34"/>
        <v>1289.6904999999999</v>
      </c>
      <c r="BN55" s="7">
        <f t="shared" si="34"/>
        <v>1289.6904999999999</v>
      </c>
      <c r="BO55" s="7">
        <f t="shared" si="34"/>
        <v>1289.6904999999999</v>
      </c>
      <c r="BP55" s="7">
        <f t="shared" si="34"/>
        <v>1289.6904999999999</v>
      </c>
      <c r="BQ55" s="7">
        <f t="shared" si="34"/>
        <v>1289.6904999999999</v>
      </c>
      <c r="BR55" s="7"/>
      <c r="BS55" s="7"/>
      <c r="BT55" s="7"/>
      <c r="BU55" s="24">
        <f t="shared" si="32"/>
        <v>32242.262500000008</v>
      </c>
      <c r="BW55" s="23">
        <f t="shared" si="12"/>
        <v>0</v>
      </c>
      <c r="BX55" s="23">
        <f t="shared" si="13"/>
        <v>0</v>
      </c>
      <c r="BY55" s="23">
        <f t="shared" si="14"/>
        <v>0</v>
      </c>
      <c r="BZ55" s="23">
        <f t="shared" si="15"/>
        <v>0</v>
      </c>
      <c r="CA55" s="23">
        <f t="shared" si="16"/>
        <v>10317.523999999999</v>
      </c>
      <c r="CB55" s="23">
        <f t="shared" si="5"/>
        <v>15476.286000000002</v>
      </c>
      <c r="CC55" s="23">
        <f t="shared" si="33"/>
        <v>6448.4524999999994</v>
      </c>
      <c r="CD55" s="23">
        <f t="shared" si="7"/>
        <v>32242.262500000001</v>
      </c>
      <c r="CI55" s="7">
        <f t="shared" si="17"/>
        <v>0</v>
      </c>
      <c r="CJ55" s="7">
        <f t="shared" si="18"/>
        <v>0</v>
      </c>
      <c r="CK55" s="7">
        <f t="shared" si="19"/>
        <v>0</v>
      </c>
      <c r="CL55" s="7">
        <f t="shared" si="20"/>
        <v>0</v>
      </c>
      <c r="CM55" s="7">
        <f t="shared" si="21"/>
        <v>14186.595500000001</v>
      </c>
      <c r="CN55" s="7">
        <f t="shared" si="8"/>
        <v>15476.286000000002</v>
      </c>
      <c r="CO55" s="7">
        <f t="shared" si="9"/>
        <v>2579.3809999999999</v>
      </c>
      <c r="CP55" s="87">
        <f t="shared" si="10"/>
        <v>32242.262500000004</v>
      </c>
    </row>
    <row r="56" spans="1:94" ht="15" customHeight="1" x14ac:dyDescent="0.25">
      <c r="A56" s="15" t="s">
        <v>51</v>
      </c>
      <c r="B56" s="3" t="s">
        <v>86</v>
      </c>
      <c r="C56" s="25" t="s">
        <v>124</v>
      </c>
      <c r="D56" s="25" t="s">
        <v>125</v>
      </c>
      <c r="E56" t="s">
        <v>94</v>
      </c>
      <c r="F56" s="25" t="s">
        <v>94</v>
      </c>
      <c r="G56" t="s">
        <v>114</v>
      </c>
      <c r="H56" t="s">
        <v>116</v>
      </c>
      <c r="I56" s="3">
        <v>1</v>
      </c>
      <c r="J56" s="21">
        <v>1410.4404999999999</v>
      </c>
      <c r="K56" s="22">
        <f t="shared" si="1"/>
        <v>1410.4404999999999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95"/>
      <c r="AS56" s="7">
        <v>1410.4404999999999</v>
      </c>
      <c r="AT56" s="7">
        <f t="shared" si="35"/>
        <v>1410.4404999999999</v>
      </c>
      <c r="AU56" s="7">
        <f t="shared" si="35"/>
        <v>1410.4404999999999</v>
      </c>
      <c r="AV56" s="7">
        <f t="shared" si="35"/>
        <v>1410.4404999999999</v>
      </c>
      <c r="AW56" s="7">
        <f t="shared" si="35"/>
        <v>1410.4404999999999</v>
      </c>
      <c r="AX56" s="7">
        <f t="shared" si="35"/>
        <v>1410.4404999999999</v>
      </c>
      <c r="AY56" s="7">
        <f t="shared" si="35"/>
        <v>1410.4404999999999</v>
      </c>
      <c r="AZ56" s="7">
        <f t="shared" si="35"/>
        <v>1410.4404999999999</v>
      </c>
      <c r="BA56" s="7">
        <f t="shared" si="35"/>
        <v>1410.4404999999999</v>
      </c>
      <c r="BB56" s="7">
        <f t="shared" si="35"/>
        <v>1410.4404999999999</v>
      </c>
      <c r="BC56" s="7">
        <f t="shared" si="35"/>
        <v>1410.4404999999999</v>
      </c>
      <c r="BD56" s="7">
        <f t="shared" si="35"/>
        <v>1410.4404999999999</v>
      </c>
      <c r="BE56" s="7">
        <f t="shared" si="35"/>
        <v>1410.4404999999999</v>
      </c>
      <c r="BF56" s="7">
        <f t="shared" si="35"/>
        <v>1410.4404999999999</v>
      </c>
      <c r="BG56" s="7">
        <f t="shared" si="35"/>
        <v>1410.4404999999999</v>
      </c>
      <c r="BH56" s="7">
        <f t="shared" si="35"/>
        <v>1410.4404999999999</v>
      </c>
      <c r="BI56" s="7">
        <f t="shared" si="34"/>
        <v>1410.4404999999999</v>
      </c>
      <c r="BJ56" s="7">
        <f t="shared" si="34"/>
        <v>1410.4404999999999</v>
      </c>
      <c r="BK56" s="7">
        <f t="shared" si="34"/>
        <v>1410.4404999999999</v>
      </c>
      <c r="BL56" s="7">
        <f t="shared" si="34"/>
        <v>1410.4404999999999</v>
      </c>
      <c r="BM56" s="7">
        <f t="shared" si="34"/>
        <v>1410.4404999999999</v>
      </c>
      <c r="BN56" s="7">
        <f t="shared" si="34"/>
        <v>1410.4404999999999</v>
      </c>
      <c r="BO56" s="7">
        <f t="shared" si="34"/>
        <v>1410.4404999999999</v>
      </c>
      <c r="BP56" s="7">
        <f t="shared" si="34"/>
        <v>1410.4404999999999</v>
      </c>
      <c r="BQ56" s="7">
        <f t="shared" si="34"/>
        <v>1410.4404999999999</v>
      </c>
      <c r="BR56" s="7"/>
      <c r="BS56" s="7"/>
      <c r="BT56" s="7"/>
      <c r="BU56" s="24">
        <f t="shared" si="32"/>
        <v>35261.012500000004</v>
      </c>
      <c r="BW56" s="23">
        <f t="shared" si="12"/>
        <v>0</v>
      </c>
      <c r="BX56" s="23">
        <f t="shared" si="13"/>
        <v>0</v>
      </c>
      <c r="BY56" s="23">
        <f t="shared" si="14"/>
        <v>0</v>
      </c>
      <c r="BZ56" s="23">
        <f t="shared" si="15"/>
        <v>0</v>
      </c>
      <c r="CA56" s="23">
        <f t="shared" si="16"/>
        <v>11283.524000000001</v>
      </c>
      <c r="CB56" s="23">
        <f t="shared" si="5"/>
        <v>16925.286000000004</v>
      </c>
      <c r="CC56" s="23">
        <f t="shared" si="33"/>
        <v>7052.2024999999994</v>
      </c>
      <c r="CD56" s="23">
        <f t="shared" si="7"/>
        <v>35261.012500000004</v>
      </c>
      <c r="CI56" s="7">
        <f t="shared" si="17"/>
        <v>0</v>
      </c>
      <c r="CJ56" s="7">
        <f t="shared" si="18"/>
        <v>0</v>
      </c>
      <c r="CK56" s="7">
        <f t="shared" si="19"/>
        <v>0</v>
      </c>
      <c r="CL56" s="7">
        <f t="shared" si="20"/>
        <v>0</v>
      </c>
      <c r="CM56" s="7">
        <f t="shared" si="21"/>
        <v>15514.845500000003</v>
      </c>
      <c r="CN56" s="7">
        <f t="shared" si="8"/>
        <v>16925.286000000004</v>
      </c>
      <c r="CO56" s="7">
        <f t="shared" si="9"/>
        <v>2820.8809999999999</v>
      </c>
      <c r="CP56" s="87">
        <f t="shared" si="10"/>
        <v>35261.012500000004</v>
      </c>
    </row>
    <row r="57" spans="1:94" ht="15" customHeight="1" x14ac:dyDescent="0.25">
      <c r="A57" s="15" t="s">
        <v>51</v>
      </c>
      <c r="B57" s="3" t="s">
        <v>86</v>
      </c>
      <c r="C57" s="25" t="s">
        <v>126</v>
      </c>
      <c r="D57" s="25" t="s">
        <v>127</v>
      </c>
      <c r="E57" t="s">
        <v>104</v>
      </c>
      <c r="F57" s="25" t="s">
        <v>104</v>
      </c>
      <c r="G57" t="s">
        <v>94</v>
      </c>
      <c r="H57" t="s">
        <v>94</v>
      </c>
      <c r="I57" s="3">
        <v>1</v>
      </c>
      <c r="J57" s="21">
        <v>1289.6904999999999</v>
      </c>
      <c r="K57" s="22">
        <f t="shared" si="1"/>
        <v>1289.6904999999999</v>
      </c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95"/>
      <c r="AS57" s="7">
        <v>1289.6904999999999</v>
      </c>
      <c r="AT57" s="7">
        <f t="shared" si="35"/>
        <v>1289.6904999999999</v>
      </c>
      <c r="AU57" s="7">
        <f t="shared" si="35"/>
        <v>1289.6904999999999</v>
      </c>
      <c r="AV57" s="7">
        <f t="shared" si="35"/>
        <v>1289.6904999999999</v>
      </c>
      <c r="AW57" s="7">
        <f t="shared" si="35"/>
        <v>1289.6904999999999</v>
      </c>
      <c r="AX57" s="7">
        <f t="shared" si="35"/>
        <v>1289.6904999999999</v>
      </c>
      <c r="AY57" s="7">
        <f t="shared" si="35"/>
        <v>1289.6904999999999</v>
      </c>
      <c r="AZ57" s="7">
        <f t="shared" si="35"/>
        <v>1289.6904999999999</v>
      </c>
      <c r="BA57" s="7">
        <f t="shared" si="35"/>
        <v>1289.6904999999999</v>
      </c>
      <c r="BB57" s="7">
        <f t="shared" si="35"/>
        <v>1289.6904999999999</v>
      </c>
      <c r="BC57" s="7">
        <f t="shared" si="35"/>
        <v>1289.6904999999999</v>
      </c>
      <c r="BD57" s="7">
        <f t="shared" si="35"/>
        <v>1289.6904999999999</v>
      </c>
      <c r="BE57" s="7">
        <f t="shared" si="35"/>
        <v>1289.6904999999999</v>
      </c>
      <c r="BF57" s="7">
        <f t="shared" si="35"/>
        <v>1289.6904999999999</v>
      </c>
      <c r="BG57" s="7">
        <f t="shared" si="35"/>
        <v>1289.6904999999999</v>
      </c>
      <c r="BH57" s="7">
        <f t="shared" si="35"/>
        <v>1289.6904999999999</v>
      </c>
      <c r="BI57" s="7">
        <f t="shared" si="34"/>
        <v>1289.6904999999999</v>
      </c>
      <c r="BJ57" s="7">
        <f t="shared" si="34"/>
        <v>1289.6904999999999</v>
      </c>
      <c r="BK57" s="7">
        <f t="shared" si="34"/>
        <v>1289.6904999999999</v>
      </c>
      <c r="BL57" s="7">
        <f t="shared" si="34"/>
        <v>1289.6904999999999</v>
      </c>
      <c r="BM57" s="7">
        <f t="shared" si="34"/>
        <v>1289.6904999999999</v>
      </c>
      <c r="BN57" s="7">
        <f t="shared" si="34"/>
        <v>1289.6904999999999</v>
      </c>
      <c r="BO57" s="7">
        <f t="shared" si="34"/>
        <v>1289.6904999999999</v>
      </c>
      <c r="BP57" s="7">
        <f t="shared" si="34"/>
        <v>1289.6904999999999</v>
      </c>
      <c r="BQ57" s="7">
        <f t="shared" si="34"/>
        <v>1289.6904999999999</v>
      </c>
      <c r="BR57" s="7"/>
      <c r="BS57" s="7"/>
      <c r="BT57" s="7"/>
      <c r="BU57" s="24">
        <f t="shared" si="32"/>
        <v>32242.262500000008</v>
      </c>
      <c r="BW57" s="23">
        <f t="shared" si="12"/>
        <v>0</v>
      </c>
      <c r="BX57" s="23">
        <f t="shared" si="13"/>
        <v>0</v>
      </c>
      <c r="BY57" s="23">
        <f t="shared" si="14"/>
        <v>0</v>
      </c>
      <c r="BZ57" s="23">
        <f t="shared" si="15"/>
        <v>0</v>
      </c>
      <c r="CA57" s="23">
        <f t="shared" si="16"/>
        <v>10317.523999999999</v>
      </c>
      <c r="CB57" s="23">
        <f t="shared" si="5"/>
        <v>15476.286000000002</v>
      </c>
      <c r="CC57" s="23">
        <f t="shared" si="33"/>
        <v>6448.4524999999994</v>
      </c>
      <c r="CD57" s="23">
        <f t="shared" si="7"/>
        <v>32242.262500000001</v>
      </c>
      <c r="CI57" s="7">
        <f t="shared" si="17"/>
        <v>0</v>
      </c>
      <c r="CJ57" s="7">
        <f t="shared" si="18"/>
        <v>0</v>
      </c>
      <c r="CK57" s="7">
        <f t="shared" si="19"/>
        <v>0</v>
      </c>
      <c r="CL57" s="7">
        <f t="shared" si="20"/>
        <v>0</v>
      </c>
      <c r="CM57" s="7">
        <f t="shared" si="21"/>
        <v>14186.595500000001</v>
      </c>
      <c r="CN57" s="7">
        <f t="shared" si="8"/>
        <v>15476.286000000002</v>
      </c>
      <c r="CO57" s="7">
        <f t="shared" si="9"/>
        <v>2579.3809999999999</v>
      </c>
      <c r="CP57" s="87">
        <f t="shared" si="10"/>
        <v>32242.262500000004</v>
      </c>
    </row>
    <row r="58" spans="1:94" ht="15" customHeight="1" x14ac:dyDescent="0.25">
      <c r="A58" s="15" t="s">
        <v>51</v>
      </c>
      <c r="B58" s="3" t="s">
        <v>86</v>
      </c>
      <c r="C58" s="25" t="s">
        <v>128</v>
      </c>
      <c r="D58" s="25" t="s">
        <v>129</v>
      </c>
      <c r="E58" t="s">
        <v>94</v>
      </c>
      <c r="F58" s="25" t="s">
        <v>112</v>
      </c>
      <c r="G58" t="s">
        <v>110</v>
      </c>
      <c r="H58" t="s">
        <v>130</v>
      </c>
      <c r="I58" s="3">
        <v>1</v>
      </c>
      <c r="J58" s="21">
        <v>885.58050000000003</v>
      </c>
      <c r="K58" s="22">
        <f t="shared" si="1"/>
        <v>885.58050000000003</v>
      </c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95"/>
      <c r="AS58" s="7">
        <v>885.58050000000003</v>
      </c>
      <c r="AT58" s="7">
        <f t="shared" si="35"/>
        <v>885.58050000000003</v>
      </c>
      <c r="AU58" s="7">
        <f t="shared" si="35"/>
        <v>885.58050000000003</v>
      </c>
      <c r="AV58" s="7">
        <f t="shared" si="35"/>
        <v>885.58050000000003</v>
      </c>
      <c r="AW58" s="7">
        <f t="shared" si="35"/>
        <v>885.58050000000003</v>
      </c>
      <c r="AX58" s="7">
        <f t="shared" si="35"/>
        <v>885.58050000000003</v>
      </c>
      <c r="AY58" s="7">
        <f t="shared" si="35"/>
        <v>885.58050000000003</v>
      </c>
      <c r="AZ58" s="7">
        <f t="shared" si="35"/>
        <v>885.58050000000003</v>
      </c>
      <c r="BA58" s="7">
        <f t="shared" si="35"/>
        <v>885.58050000000003</v>
      </c>
      <c r="BB58" s="7">
        <f t="shared" si="35"/>
        <v>885.58050000000003</v>
      </c>
      <c r="BC58" s="7">
        <f t="shared" si="35"/>
        <v>885.58050000000003</v>
      </c>
      <c r="BD58" s="7">
        <f t="shared" si="35"/>
        <v>885.58050000000003</v>
      </c>
      <c r="BE58" s="7">
        <f t="shared" si="35"/>
        <v>885.58050000000003</v>
      </c>
      <c r="BF58" s="7">
        <f t="shared" si="35"/>
        <v>885.58050000000003</v>
      </c>
      <c r="BG58" s="7">
        <f t="shared" si="35"/>
        <v>885.58050000000003</v>
      </c>
      <c r="BH58" s="7">
        <f t="shared" si="35"/>
        <v>885.58050000000003</v>
      </c>
      <c r="BI58" s="7">
        <f t="shared" si="34"/>
        <v>885.58050000000003</v>
      </c>
      <c r="BJ58" s="7">
        <f t="shared" si="34"/>
        <v>885.58050000000003</v>
      </c>
      <c r="BK58" s="7">
        <f t="shared" si="34"/>
        <v>885.58050000000003</v>
      </c>
      <c r="BL58" s="7">
        <f t="shared" si="34"/>
        <v>885.58050000000003</v>
      </c>
      <c r="BM58" s="7">
        <f t="shared" si="34"/>
        <v>885.58050000000003</v>
      </c>
      <c r="BN58" s="7">
        <f t="shared" si="34"/>
        <v>885.58050000000003</v>
      </c>
      <c r="BO58" s="7">
        <f t="shared" si="34"/>
        <v>885.58050000000003</v>
      </c>
      <c r="BP58" s="7">
        <f t="shared" si="34"/>
        <v>885.58050000000003</v>
      </c>
      <c r="BQ58" s="7">
        <f t="shared" si="34"/>
        <v>885.58050000000003</v>
      </c>
      <c r="BR58" s="7"/>
      <c r="BS58" s="7"/>
      <c r="BT58" s="7"/>
      <c r="BU58" s="24">
        <f t="shared" si="32"/>
        <v>22139.512500000001</v>
      </c>
      <c r="BW58" s="23">
        <f t="shared" si="12"/>
        <v>0</v>
      </c>
      <c r="BX58" s="23">
        <f t="shared" si="13"/>
        <v>0</v>
      </c>
      <c r="BY58" s="23">
        <f t="shared" si="14"/>
        <v>0</v>
      </c>
      <c r="BZ58" s="23">
        <f t="shared" si="15"/>
        <v>0</v>
      </c>
      <c r="CA58" s="23">
        <f t="shared" si="16"/>
        <v>7084.6440000000002</v>
      </c>
      <c r="CB58" s="23">
        <f t="shared" si="5"/>
        <v>10626.966</v>
      </c>
      <c r="CC58" s="23">
        <f t="shared" si="33"/>
        <v>4427.9025000000001</v>
      </c>
      <c r="CD58" s="23">
        <f t="shared" si="7"/>
        <v>22139.512500000001</v>
      </c>
      <c r="CI58" s="7">
        <f t="shared" si="17"/>
        <v>0</v>
      </c>
      <c r="CJ58" s="7">
        <f t="shared" si="18"/>
        <v>0</v>
      </c>
      <c r="CK58" s="7">
        <f t="shared" si="19"/>
        <v>0</v>
      </c>
      <c r="CL58" s="7">
        <f t="shared" si="20"/>
        <v>0</v>
      </c>
      <c r="CM58" s="7">
        <f t="shared" si="21"/>
        <v>9741.3855000000003</v>
      </c>
      <c r="CN58" s="7">
        <f t="shared" si="8"/>
        <v>10626.966</v>
      </c>
      <c r="CO58" s="7">
        <f t="shared" si="9"/>
        <v>1771.1610000000001</v>
      </c>
      <c r="CP58" s="87">
        <f t="shared" si="10"/>
        <v>22139.512500000001</v>
      </c>
    </row>
    <row r="59" spans="1:94" ht="15" customHeight="1" x14ac:dyDescent="0.25">
      <c r="A59" s="15" t="s">
        <v>51</v>
      </c>
      <c r="B59" s="3" t="s">
        <v>86</v>
      </c>
      <c r="C59" s="25" t="s">
        <v>131</v>
      </c>
      <c r="D59" s="25" t="s">
        <v>129</v>
      </c>
      <c r="E59" t="s">
        <v>132</v>
      </c>
      <c r="F59" s="25" t="s">
        <v>110</v>
      </c>
      <c r="G59" t="s">
        <v>110</v>
      </c>
      <c r="H59" t="s">
        <v>130</v>
      </c>
      <c r="I59" s="3">
        <v>1</v>
      </c>
      <c r="J59" s="21">
        <v>922.6105</v>
      </c>
      <c r="K59" s="22">
        <f t="shared" si="1"/>
        <v>922.6105</v>
      </c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95"/>
      <c r="AS59" s="7">
        <v>922.6105</v>
      </c>
      <c r="AT59" s="7">
        <f t="shared" si="35"/>
        <v>922.6105</v>
      </c>
      <c r="AU59" s="7">
        <f t="shared" si="35"/>
        <v>922.6105</v>
      </c>
      <c r="AV59" s="7">
        <f t="shared" si="35"/>
        <v>922.6105</v>
      </c>
      <c r="AW59" s="7">
        <f t="shared" si="35"/>
        <v>922.6105</v>
      </c>
      <c r="AX59" s="7">
        <f t="shared" si="35"/>
        <v>922.6105</v>
      </c>
      <c r="AY59" s="7">
        <f t="shared" si="35"/>
        <v>922.6105</v>
      </c>
      <c r="AZ59" s="7">
        <f t="shared" si="35"/>
        <v>922.6105</v>
      </c>
      <c r="BA59" s="7">
        <f t="shared" si="35"/>
        <v>922.6105</v>
      </c>
      <c r="BB59" s="7">
        <f t="shared" si="35"/>
        <v>922.6105</v>
      </c>
      <c r="BC59" s="7">
        <f t="shared" si="35"/>
        <v>922.6105</v>
      </c>
      <c r="BD59" s="7">
        <f t="shared" si="35"/>
        <v>922.6105</v>
      </c>
      <c r="BE59" s="7">
        <f t="shared" si="35"/>
        <v>922.6105</v>
      </c>
      <c r="BF59" s="7">
        <f t="shared" si="35"/>
        <v>922.6105</v>
      </c>
      <c r="BG59" s="7">
        <f t="shared" si="35"/>
        <v>922.6105</v>
      </c>
      <c r="BH59" s="7">
        <f t="shared" si="35"/>
        <v>922.6105</v>
      </c>
      <c r="BI59" s="7">
        <f t="shared" si="34"/>
        <v>922.6105</v>
      </c>
      <c r="BJ59" s="7">
        <f t="shared" si="34"/>
        <v>922.6105</v>
      </c>
      <c r="BK59" s="7">
        <f t="shared" si="34"/>
        <v>922.6105</v>
      </c>
      <c r="BL59" s="7">
        <f t="shared" si="34"/>
        <v>922.6105</v>
      </c>
      <c r="BM59" s="7">
        <f t="shared" si="34"/>
        <v>922.6105</v>
      </c>
      <c r="BN59" s="7">
        <f t="shared" si="34"/>
        <v>922.6105</v>
      </c>
      <c r="BO59" s="7">
        <f t="shared" si="34"/>
        <v>922.6105</v>
      </c>
      <c r="BP59" s="7">
        <f t="shared" si="34"/>
        <v>922.6105</v>
      </c>
      <c r="BQ59" s="7">
        <f t="shared" si="34"/>
        <v>922.6105</v>
      </c>
      <c r="BR59" s="7"/>
      <c r="BS59" s="7"/>
      <c r="BT59" s="7"/>
      <c r="BU59" s="24">
        <f t="shared" si="32"/>
        <v>23065.262499999997</v>
      </c>
      <c r="BW59" s="23">
        <f t="shared" si="12"/>
        <v>0</v>
      </c>
      <c r="BX59" s="23">
        <f t="shared" si="13"/>
        <v>0</v>
      </c>
      <c r="BY59" s="23">
        <f t="shared" si="14"/>
        <v>0</v>
      </c>
      <c r="BZ59" s="23">
        <f t="shared" si="15"/>
        <v>0</v>
      </c>
      <c r="CA59" s="23">
        <f t="shared" si="16"/>
        <v>7380.8839999999991</v>
      </c>
      <c r="CB59" s="23">
        <f t="shared" si="5"/>
        <v>11071.326000000001</v>
      </c>
      <c r="CC59" s="23">
        <f t="shared" si="33"/>
        <v>4613.0524999999998</v>
      </c>
      <c r="CD59" s="23">
        <f t="shared" si="7"/>
        <v>23065.262499999997</v>
      </c>
      <c r="CI59" s="7">
        <f t="shared" si="17"/>
        <v>0</v>
      </c>
      <c r="CJ59" s="7">
        <f t="shared" si="18"/>
        <v>0</v>
      </c>
      <c r="CK59" s="7">
        <f t="shared" si="19"/>
        <v>0</v>
      </c>
      <c r="CL59" s="7">
        <f t="shared" si="20"/>
        <v>0</v>
      </c>
      <c r="CM59" s="7">
        <f t="shared" si="21"/>
        <v>10148.7155</v>
      </c>
      <c r="CN59" s="7">
        <f t="shared" si="8"/>
        <v>11071.326000000001</v>
      </c>
      <c r="CO59" s="7">
        <f t="shared" si="9"/>
        <v>1845.221</v>
      </c>
      <c r="CP59" s="87">
        <f t="shared" si="10"/>
        <v>23065.262500000001</v>
      </c>
    </row>
    <row r="60" spans="1:94" ht="15" customHeight="1" x14ac:dyDescent="0.25">
      <c r="A60" s="15" t="s">
        <v>51</v>
      </c>
      <c r="B60" s="3" t="s">
        <v>86</v>
      </c>
      <c r="C60" s="25" t="s">
        <v>133</v>
      </c>
      <c r="D60" s="25" t="s">
        <v>134</v>
      </c>
      <c r="E60" t="s">
        <v>101</v>
      </c>
      <c r="F60" s="25" t="s">
        <v>101</v>
      </c>
      <c r="G60" t="s">
        <v>94</v>
      </c>
      <c r="H60" t="s">
        <v>94</v>
      </c>
      <c r="I60" s="3">
        <v>1</v>
      </c>
      <c r="J60" s="21">
        <v>1358.9204999999999</v>
      </c>
      <c r="K60" s="22">
        <f t="shared" si="1"/>
        <v>1358.9204999999999</v>
      </c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95"/>
      <c r="AS60" s="7">
        <v>1358.9204999999999</v>
      </c>
      <c r="AT60" s="7">
        <f t="shared" si="35"/>
        <v>1358.9204999999999</v>
      </c>
      <c r="AU60" s="7">
        <f t="shared" si="35"/>
        <v>1358.9204999999999</v>
      </c>
      <c r="AV60" s="7">
        <f t="shared" si="35"/>
        <v>1358.9204999999999</v>
      </c>
      <c r="AW60" s="7">
        <f t="shared" si="35"/>
        <v>1358.9204999999999</v>
      </c>
      <c r="AX60" s="7">
        <f t="shared" si="35"/>
        <v>1358.9204999999999</v>
      </c>
      <c r="AY60" s="7">
        <f t="shared" si="35"/>
        <v>1358.9204999999999</v>
      </c>
      <c r="AZ60" s="7">
        <f t="shared" si="35"/>
        <v>1358.9204999999999</v>
      </c>
      <c r="BA60" s="7">
        <f t="shared" si="35"/>
        <v>1358.9204999999999</v>
      </c>
      <c r="BB60" s="7">
        <f t="shared" si="35"/>
        <v>1358.9204999999999</v>
      </c>
      <c r="BC60" s="7">
        <f t="shared" si="35"/>
        <v>1358.9204999999999</v>
      </c>
      <c r="BD60" s="7">
        <f t="shared" si="35"/>
        <v>1358.9204999999999</v>
      </c>
      <c r="BE60" s="7">
        <f t="shared" si="35"/>
        <v>1358.9204999999999</v>
      </c>
      <c r="BF60" s="7">
        <f t="shared" si="35"/>
        <v>1358.9204999999999</v>
      </c>
      <c r="BG60" s="7">
        <f t="shared" si="35"/>
        <v>1358.9204999999999</v>
      </c>
      <c r="BH60" s="7">
        <f t="shared" si="35"/>
        <v>1358.9204999999999</v>
      </c>
      <c r="BI60" s="7">
        <f t="shared" si="34"/>
        <v>1358.9204999999999</v>
      </c>
      <c r="BJ60" s="7">
        <f t="shared" si="34"/>
        <v>1358.9204999999999</v>
      </c>
      <c r="BK60" s="7">
        <f t="shared" si="34"/>
        <v>1358.9204999999999</v>
      </c>
      <c r="BL60" s="7">
        <f t="shared" si="34"/>
        <v>1358.9204999999999</v>
      </c>
      <c r="BM60" s="7">
        <f t="shared" si="34"/>
        <v>1358.9204999999999</v>
      </c>
      <c r="BN60" s="7">
        <f t="shared" si="34"/>
        <v>1358.9204999999999</v>
      </c>
      <c r="BO60" s="7">
        <f t="shared" si="34"/>
        <v>1358.9204999999999</v>
      </c>
      <c r="BP60" s="7">
        <f t="shared" si="34"/>
        <v>1358.9204999999999</v>
      </c>
      <c r="BQ60" s="7">
        <f t="shared" si="34"/>
        <v>1358.9204999999999</v>
      </c>
      <c r="BR60" s="7"/>
      <c r="BS60" s="7"/>
      <c r="BT60" s="7"/>
      <c r="BU60" s="24">
        <f t="shared" si="32"/>
        <v>33973.012499999997</v>
      </c>
      <c r="BW60" s="23">
        <f t="shared" si="12"/>
        <v>0</v>
      </c>
      <c r="BX60" s="23">
        <f t="shared" si="13"/>
        <v>0</v>
      </c>
      <c r="BY60" s="23">
        <f t="shared" si="14"/>
        <v>0</v>
      </c>
      <c r="BZ60" s="23">
        <f t="shared" si="15"/>
        <v>0</v>
      </c>
      <c r="CA60" s="23">
        <f t="shared" si="16"/>
        <v>10871.364</v>
      </c>
      <c r="CB60" s="23">
        <f t="shared" si="5"/>
        <v>16307.046</v>
      </c>
      <c r="CC60" s="23">
        <f t="shared" si="33"/>
        <v>6794.6025</v>
      </c>
      <c r="CD60" s="23">
        <f t="shared" si="7"/>
        <v>33973.012499999997</v>
      </c>
      <c r="CI60" s="7">
        <f t="shared" si="17"/>
        <v>0</v>
      </c>
      <c r="CJ60" s="7">
        <f t="shared" si="18"/>
        <v>0</v>
      </c>
      <c r="CK60" s="7">
        <f t="shared" si="19"/>
        <v>0</v>
      </c>
      <c r="CL60" s="7">
        <f t="shared" si="20"/>
        <v>0</v>
      </c>
      <c r="CM60" s="7">
        <f t="shared" si="21"/>
        <v>14948.1255</v>
      </c>
      <c r="CN60" s="7">
        <f t="shared" si="8"/>
        <v>16307.046</v>
      </c>
      <c r="CO60" s="7">
        <f t="shared" si="9"/>
        <v>2717.8409999999999</v>
      </c>
      <c r="CP60" s="87">
        <f t="shared" si="10"/>
        <v>33973.012499999997</v>
      </c>
    </row>
    <row r="61" spans="1:94" ht="15" customHeight="1" x14ac:dyDescent="0.25">
      <c r="A61" s="15" t="s">
        <v>51</v>
      </c>
      <c r="B61" s="3" t="s">
        <v>86</v>
      </c>
      <c r="C61" s="25" t="s">
        <v>135</v>
      </c>
      <c r="D61" s="25" t="s">
        <v>136</v>
      </c>
      <c r="E61" t="s">
        <v>94</v>
      </c>
      <c r="F61" s="25" t="s">
        <v>94</v>
      </c>
      <c r="G61" t="s">
        <v>93</v>
      </c>
      <c r="H61" t="s">
        <v>102</v>
      </c>
      <c r="I61" s="3">
        <v>1</v>
      </c>
      <c r="J61" s="21">
        <v>1479.6704999999999</v>
      </c>
      <c r="K61" s="22">
        <f t="shared" si="1"/>
        <v>1479.6704999999999</v>
      </c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95"/>
      <c r="AS61" s="7">
        <v>1479.6704999999999</v>
      </c>
      <c r="AT61" s="7">
        <f t="shared" si="35"/>
        <v>1479.6704999999999</v>
      </c>
      <c r="AU61" s="7">
        <f t="shared" si="35"/>
        <v>1479.6704999999999</v>
      </c>
      <c r="AV61" s="7">
        <f t="shared" si="35"/>
        <v>1479.6704999999999</v>
      </c>
      <c r="AW61" s="7">
        <f t="shared" si="35"/>
        <v>1479.6704999999999</v>
      </c>
      <c r="AX61" s="7">
        <f t="shared" si="35"/>
        <v>1479.6704999999999</v>
      </c>
      <c r="AY61" s="7">
        <f t="shared" si="35"/>
        <v>1479.6704999999999</v>
      </c>
      <c r="AZ61" s="7">
        <f t="shared" si="35"/>
        <v>1479.6704999999999</v>
      </c>
      <c r="BA61" s="7">
        <f t="shared" si="35"/>
        <v>1479.6704999999999</v>
      </c>
      <c r="BB61" s="7">
        <f t="shared" si="35"/>
        <v>1479.6704999999999</v>
      </c>
      <c r="BC61" s="7">
        <f t="shared" si="35"/>
        <v>1479.6704999999999</v>
      </c>
      <c r="BD61" s="7">
        <f t="shared" si="35"/>
        <v>1479.6704999999999</v>
      </c>
      <c r="BE61" s="7">
        <f t="shared" si="35"/>
        <v>1479.6704999999999</v>
      </c>
      <c r="BF61" s="7">
        <f t="shared" si="35"/>
        <v>1479.6704999999999</v>
      </c>
      <c r="BG61" s="7">
        <f t="shared" si="35"/>
        <v>1479.6704999999999</v>
      </c>
      <c r="BH61" s="7">
        <f t="shared" si="35"/>
        <v>1479.6704999999999</v>
      </c>
      <c r="BI61" s="7">
        <f t="shared" si="34"/>
        <v>1479.6704999999999</v>
      </c>
      <c r="BJ61" s="7">
        <f t="shared" si="34"/>
        <v>1479.6704999999999</v>
      </c>
      <c r="BK61" s="7">
        <f t="shared" si="34"/>
        <v>1479.6704999999999</v>
      </c>
      <c r="BL61" s="7">
        <f t="shared" si="34"/>
        <v>1479.6704999999999</v>
      </c>
      <c r="BM61" s="7">
        <f t="shared" si="34"/>
        <v>1479.6704999999999</v>
      </c>
      <c r="BN61" s="7">
        <f t="shared" si="34"/>
        <v>1479.6704999999999</v>
      </c>
      <c r="BO61" s="7">
        <f t="shared" si="34"/>
        <v>1479.6704999999999</v>
      </c>
      <c r="BP61" s="7">
        <f t="shared" si="34"/>
        <v>1479.6704999999999</v>
      </c>
      <c r="BQ61" s="7">
        <f t="shared" si="34"/>
        <v>1479.6704999999999</v>
      </c>
      <c r="BR61" s="7"/>
      <c r="BS61" s="7"/>
      <c r="BT61" s="7"/>
      <c r="BU61" s="24">
        <f t="shared" si="32"/>
        <v>36991.762499999997</v>
      </c>
      <c r="BW61" s="23">
        <f t="shared" si="12"/>
        <v>0</v>
      </c>
      <c r="BX61" s="23">
        <f t="shared" si="13"/>
        <v>0</v>
      </c>
      <c r="BY61" s="23">
        <f t="shared" si="14"/>
        <v>0</v>
      </c>
      <c r="BZ61" s="23">
        <f t="shared" si="15"/>
        <v>0</v>
      </c>
      <c r="CA61" s="23">
        <f t="shared" si="16"/>
        <v>11837.364</v>
      </c>
      <c r="CB61" s="23">
        <f t="shared" si="5"/>
        <v>17756.045999999998</v>
      </c>
      <c r="CC61" s="23">
        <f t="shared" si="33"/>
        <v>7398.3525</v>
      </c>
      <c r="CD61" s="23">
        <f t="shared" si="7"/>
        <v>36991.762499999997</v>
      </c>
      <c r="CI61" s="7">
        <f t="shared" si="17"/>
        <v>0</v>
      </c>
      <c r="CJ61" s="7">
        <f t="shared" si="18"/>
        <v>0</v>
      </c>
      <c r="CK61" s="7">
        <f t="shared" si="19"/>
        <v>0</v>
      </c>
      <c r="CL61" s="7">
        <f t="shared" si="20"/>
        <v>0</v>
      </c>
      <c r="CM61" s="7">
        <f t="shared" si="21"/>
        <v>16276.3755</v>
      </c>
      <c r="CN61" s="7">
        <f t="shared" si="8"/>
        <v>17756.045999999998</v>
      </c>
      <c r="CO61" s="7">
        <f t="shared" si="9"/>
        <v>2959.3409999999999</v>
      </c>
      <c r="CP61" s="87">
        <f t="shared" si="10"/>
        <v>36991.762499999997</v>
      </c>
    </row>
    <row r="62" spans="1:94" ht="15" customHeight="1" x14ac:dyDescent="0.25">
      <c r="A62" s="15" t="s">
        <v>51</v>
      </c>
      <c r="B62" s="3" t="s">
        <v>86</v>
      </c>
      <c r="C62" s="25" t="s">
        <v>137</v>
      </c>
      <c r="D62" s="25" t="s">
        <v>138</v>
      </c>
      <c r="E62" t="s">
        <v>114</v>
      </c>
      <c r="F62" s="25" t="s">
        <v>139</v>
      </c>
      <c r="G62" t="s">
        <v>94</v>
      </c>
      <c r="H62" t="s">
        <v>94</v>
      </c>
      <c r="I62" s="3">
        <v>1</v>
      </c>
      <c r="J62" s="21">
        <v>1255.8805</v>
      </c>
      <c r="K62" s="22">
        <f t="shared" si="1"/>
        <v>1255.8805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95"/>
      <c r="AS62" s="7">
        <v>1255.8805</v>
      </c>
      <c r="AT62" s="7">
        <f t="shared" si="35"/>
        <v>1255.8805</v>
      </c>
      <c r="AU62" s="7">
        <f t="shared" si="35"/>
        <v>1255.8805</v>
      </c>
      <c r="AV62" s="7">
        <f t="shared" si="35"/>
        <v>1255.8805</v>
      </c>
      <c r="AW62" s="7">
        <f t="shared" si="35"/>
        <v>1255.8805</v>
      </c>
      <c r="AX62" s="7">
        <f t="shared" si="35"/>
        <v>1255.8805</v>
      </c>
      <c r="AY62" s="7">
        <f t="shared" si="35"/>
        <v>1255.8805</v>
      </c>
      <c r="AZ62" s="7">
        <f t="shared" si="35"/>
        <v>1255.8805</v>
      </c>
      <c r="BA62" s="7">
        <f t="shared" si="35"/>
        <v>1255.8805</v>
      </c>
      <c r="BB62" s="7">
        <f t="shared" si="35"/>
        <v>1255.8805</v>
      </c>
      <c r="BC62" s="7">
        <f t="shared" si="35"/>
        <v>1255.8805</v>
      </c>
      <c r="BD62" s="7">
        <f t="shared" si="35"/>
        <v>1255.8805</v>
      </c>
      <c r="BE62" s="7">
        <f t="shared" si="35"/>
        <v>1255.8805</v>
      </c>
      <c r="BF62" s="7">
        <f t="shared" si="35"/>
        <v>1255.8805</v>
      </c>
      <c r="BG62" s="7">
        <f t="shared" si="35"/>
        <v>1255.8805</v>
      </c>
      <c r="BH62" s="7">
        <f t="shared" si="35"/>
        <v>1255.8805</v>
      </c>
      <c r="BI62" s="7">
        <f t="shared" si="34"/>
        <v>1255.8805</v>
      </c>
      <c r="BJ62" s="7">
        <f t="shared" si="34"/>
        <v>1255.8805</v>
      </c>
      <c r="BK62" s="7">
        <f t="shared" si="34"/>
        <v>1255.8805</v>
      </c>
      <c r="BL62" s="7">
        <f t="shared" si="34"/>
        <v>1255.8805</v>
      </c>
      <c r="BM62" s="7">
        <f t="shared" si="34"/>
        <v>1255.8805</v>
      </c>
      <c r="BN62" s="7">
        <f t="shared" si="34"/>
        <v>1255.8805</v>
      </c>
      <c r="BO62" s="7">
        <f t="shared" si="34"/>
        <v>1255.8805</v>
      </c>
      <c r="BP62" s="7">
        <f t="shared" si="34"/>
        <v>1255.8805</v>
      </c>
      <c r="BQ62" s="7">
        <f t="shared" si="34"/>
        <v>1255.8805</v>
      </c>
      <c r="BR62" s="7"/>
      <c r="BS62" s="7"/>
      <c r="BT62" s="7"/>
      <c r="BU62" s="24">
        <f t="shared" si="32"/>
        <v>31397.01249999999</v>
      </c>
      <c r="BW62" s="23">
        <f t="shared" si="12"/>
        <v>0</v>
      </c>
      <c r="BX62" s="23">
        <f t="shared" si="13"/>
        <v>0</v>
      </c>
      <c r="BY62" s="23">
        <f t="shared" si="14"/>
        <v>0</v>
      </c>
      <c r="BZ62" s="23">
        <f t="shared" si="15"/>
        <v>0</v>
      </c>
      <c r="CA62" s="23">
        <f t="shared" si="16"/>
        <v>10047.044</v>
      </c>
      <c r="CB62" s="23">
        <f t="shared" si="5"/>
        <v>15070.565999999997</v>
      </c>
      <c r="CC62" s="23">
        <f t="shared" si="33"/>
        <v>6279.4025000000001</v>
      </c>
      <c r="CD62" s="23">
        <f t="shared" si="7"/>
        <v>31397.012499999997</v>
      </c>
      <c r="CI62" s="7">
        <f t="shared" si="17"/>
        <v>0</v>
      </c>
      <c r="CJ62" s="7">
        <f t="shared" si="18"/>
        <v>0</v>
      </c>
      <c r="CK62" s="7">
        <f t="shared" si="19"/>
        <v>0</v>
      </c>
      <c r="CL62" s="7">
        <f t="shared" si="20"/>
        <v>0</v>
      </c>
      <c r="CM62" s="7">
        <f t="shared" si="21"/>
        <v>13814.685499999998</v>
      </c>
      <c r="CN62" s="7">
        <f t="shared" si="8"/>
        <v>15070.565999999997</v>
      </c>
      <c r="CO62" s="7">
        <f t="shared" si="9"/>
        <v>2511.761</v>
      </c>
      <c r="CP62" s="87">
        <f t="shared" si="10"/>
        <v>31397.012499999993</v>
      </c>
    </row>
    <row r="63" spans="1:94" ht="15" customHeight="1" x14ac:dyDescent="0.25">
      <c r="A63" s="15" t="s">
        <v>51</v>
      </c>
      <c r="B63" s="3" t="s">
        <v>86</v>
      </c>
      <c r="C63" s="25" t="s">
        <v>140</v>
      </c>
      <c r="D63" s="25" t="s">
        <v>141</v>
      </c>
      <c r="E63" t="s">
        <v>94</v>
      </c>
      <c r="F63" s="25" t="s">
        <v>94</v>
      </c>
      <c r="G63" t="s">
        <v>94</v>
      </c>
      <c r="H63" t="s">
        <v>94</v>
      </c>
      <c r="I63" s="3">
        <v>1</v>
      </c>
      <c r="J63" s="21">
        <v>1502.2104999999999</v>
      </c>
      <c r="K63" s="22">
        <f t="shared" si="1"/>
        <v>1502.2104999999999</v>
      </c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95"/>
      <c r="AS63" s="7">
        <v>1502.2104999999999</v>
      </c>
      <c r="AT63" s="7">
        <f t="shared" si="35"/>
        <v>1502.2104999999999</v>
      </c>
      <c r="AU63" s="7">
        <f t="shared" si="35"/>
        <v>1502.2104999999999</v>
      </c>
      <c r="AV63" s="7">
        <f t="shared" si="35"/>
        <v>1502.2104999999999</v>
      </c>
      <c r="AW63" s="7">
        <f t="shared" si="35"/>
        <v>1502.2104999999999</v>
      </c>
      <c r="AX63" s="7">
        <f t="shared" si="35"/>
        <v>1502.2104999999999</v>
      </c>
      <c r="AY63" s="7">
        <f t="shared" si="35"/>
        <v>1502.2104999999999</v>
      </c>
      <c r="AZ63" s="7">
        <f t="shared" si="35"/>
        <v>1502.2104999999999</v>
      </c>
      <c r="BA63" s="7">
        <f t="shared" si="35"/>
        <v>1502.2104999999999</v>
      </c>
      <c r="BB63" s="7">
        <f t="shared" si="35"/>
        <v>1502.2104999999999</v>
      </c>
      <c r="BC63" s="7">
        <f t="shared" si="35"/>
        <v>1502.2104999999999</v>
      </c>
      <c r="BD63" s="7">
        <f t="shared" si="35"/>
        <v>1502.2104999999999</v>
      </c>
      <c r="BE63" s="7">
        <f t="shared" si="35"/>
        <v>1502.2104999999999</v>
      </c>
      <c r="BF63" s="7">
        <f t="shared" si="35"/>
        <v>1502.2104999999999</v>
      </c>
      <c r="BG63" s="7">
        <f t="shared" si="35"/>
        <v>1502.2104999999999</v>
      </c>
      <c r="BH63" s="7">
        <f t="shared" si="35"/>
        <v>1502.2104999999999</v>
      </c>
      <c r="BI63" s="7">
        <f t="shared" si="34"/>
        <v>1502.2104999999999</v>
      </c>
      <c r="BJ63" s="7">
        <f t="shared" si="34"/>
        <v>1502.2104999999999</v>
      </c>
      <c r="BK63" s="7">
        <f t="shared" si="34"/>
        <v>1502.2104999999999</v>
      </c>
      <c r="BL63" s="7">
        <f t="shared" si="34"/>
        <v>1502.2104999999999</v>
      </c>
      <c r="BM63" s="7">
        <f t="shared" si="34"/>
        <v>1502.2104999999999</v>
      </c>
      <c r="BN63" s="7">
        <f t="shared" si="34"/>
        <v>1502.2104999999999</v>
      </c>
      <c r="BO63" s="7">
        <f t="shared" si="34"/>
        <v>1502.2104999999999</v>
      </c>
      <c r="BP63" s="7">
        <f t="shared" si="34"/>
        <v>1502.2104999999999</v>
      </c>
      <c r="BQ63" s="7">
        <f t="shared" si="34"/>
        <v>1502.2104999999999</v>
      </c>
      <c r="BR63" s="7"/>
      <c r="BS63" s="7"/>
      <c r="BT63" s="7"/>
      <c r="BU63" s="24">
        <f t="shared" si="32"/>
        <v>37555.262500000012</v>
      </c>
      <c r="BW63" s="23">
        <f t="shared" si="12"/>
        <v>0</v>
      </c>
      <c r="BX63" s="23">
        <f t="shared" si="13"/>
        <v>0</v>
      </c>
      <c r="BY63" s="23">
        <f t="shared" si="14"/>
        <v>0</v>
      </c>
      <c r="BZ63" s="23">
        <f t="shared" si="15"/>
        <v>0</v>
      </c>
      <c r="CA63" s="23">
        <f t="shared" si="16"/>
        <v>12017.683999999997</v>
      </c>
      <c r="CB63" s="23">
        <f t="shared" si="5"/>
        <v>18026.525999999998</v>
      </c>
      <c r="CC63" s="23">
        <f t="shared" si="33"/>
        <v>7511.0524999999998</v>
      </c>
      <c r="CD63" s="23">
        <f t="shared" si="7"/>
        <v>37555.262499999997</v>
      </c>
      <c r="CI63" s="7">
        <f t="shared" si="17"/>
        <v>0</v>
      </c>
      <c r="CJ63" s="7">
        <f t="shared" si="18"/>
        <v>0</v>
      </c>
      <c r="CK63" s="7">
        <f t="shared" si="19"/>
        <v>0</v>
      </c>
      <c r="CL63" s="7">
        <f t="shared" si="20"/>
        <v>0</v>
      </c>
      <c r="CM63" s="7">
        <f t="shared" si="21"/>
        <v>16524.315499999997</v>
      </c>
      <c r="CN63" s="7">
        <f t="shared" si="8"/>
        <v>18026.525999999998</v>
      </c>
      <c r="CO63" s="7">
        <f t="shared" si="9"/>
        <v>3004.4209999999998</v>
      </c>
      <c r="CP63" s="87">
        <f t="shared" si="10"/>
        <v>37555.262499999997</v>
      </c>
    </row>
    <row r="64" spans="1:94" ht="15" customHeight="1" x14ac:dyDescent="0.25">
      <c r="A64" s="15" t="s">
        <v>51</v>
      </c>
      <c r="B64" s="3" t="s">
        <v>86</v>
      </c>
      <c r="C64" s="25" t="s">
        <v>142</v>
      </c>
      <c r="D64" s="25" t="s">
        <v>141</v>
      </c>
      <c r="E64" t="s">
        <v>94</v>
      </c>
      <c r="F64" s="25" t="s">
        <v>94</v>
      </c>
      <c r="G64" t="s">
        <v>94</v>
      </c>
      <c r="H64" t="s">
        <v>94</v>
      </c>
      <c r="I64" s="3">
        <v>1</v>
      </c>
      <c r="J64" s="21">
        <v>1502.2104999999999</v>
      </c>
      <c r="K64" s="22">
        <f t="shared" si="1"/>
        <v>1502.2104999999999</v>
      </c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95"/>
      <c r="AS64" s="7">
        <v>1502.2104999999999</v>
      </c>
      <c r="AT64" s="7">
        <f t="shared" si="35"/>
        <v>1502.2104999999999</v>
      </c>
      <c r="AU64" s="7">
        <f t="shared" si="35"/>
        <v>1502.2104999999999</v>
      </c>
      <c r="AV64" s="7">
        <f t="shared" si="35"/>
        <v>1502.2104999999999</v>
      </c>
      <c r="AW64" s="7">
        <f t="shared" si="35"/>
        <v>1502.2104999999999</v>
      </c>
      <c r="AX64" s="7">
        <f t="shared" si="35"/>
        <v>1502.2104999999999</v>
      </c>
      <c r="AY64" s="7">
        <f t="shared" si="35"/>
        <v>1502.2104999999999</v>
      </c>
      <c r="AZ64" s="7">
        <f t="shared" si="35"/>
        <v>1502.2104999999999</v>
      </c>
      <c r="BA64" s="7">
        <f t="shared" si="35"/>
        <v>1502.2104999999999</v>
      </c>
      <c r="BB64" s="7">
        <f t="shared" si="35"/>
        <v>1502.2104999999999</v>
      </c>
      <c r="BC64" s="7">
        <f t="shared" si="35"/>
        <v>1502.2104999999999</v>
      </c>
      <c r="BD64" s="7">
        <f t="shared" si="35"/>
        <v>1502.2104999999999</v>
      </c>
      <c r="BE64" s="7">
        <f t="shared" si="35"/>
        <v>1502.2104999999999</v>
      </c>
      <c r="BF64" s="7">
        <f t="shared" si="35"/>
        <v>1502.2104999999999</v>
      </c>
      <c r="BG64" s="7">
        <f t="shared" si="35"/>
        <v>1502.2104999999999</v>
      </c>
      <c r="BH64" s="7">
        <f t="shared" si="35"/>
        <v>1502.2104999999999</v>
      </c>
      <c r="BI64" s="7">
        <f t="shared" si="34"/>
        <v>1502.2104999999999</v>
      </c>
      <c r="BJ64" s="7">
        <f t="shared" si="34"/>
        <v>1502.2104999999999</v>
      </c>
      <c r="BK64" s="7">
        <f t="shared" si="34"/>
        <v>1502.2104999999999</v>
      </c>
      <c r="BL64" s="7">
        <f t="shared" si="34"/>
        <v>1502.2104999999999</v>
      </c>
      <c r="BM64" s="7">
        <f t="shared" si="34"/>
        <v>1502.2104999999999</v>
      </c>
      <c r="BN64" s="7">
        <f t="shared" si="34"/>
        <v>1502.2104999999999</v>
      </c>
      <c r="BO64" s="7">
        <f t="shared" si="34"/>
        <v>1502.2104999999999</v>
      </c>
      <c r="BP64" s="7">
        <f t="shared" si="34"/>
        <v>1502.2104999999999</v>
      </c>
      <c r="BQ64" s="7">
        <f t="shared" si="34"/>
        <v>1502.2104999999999</v>
      </c>
      <c r="BR64" s="7"/>
      <c r="BS64" s="7"/>
      <c r="BT64" s="7"/>
      <c r="BU64" s="24">
        <f t="shared" si="32"/>
        <v>37555.262500000012</v>
      </c>
      <c r="BW64" s="23">
        <f t="shared" si="12"/>
        <v>0</v>
      </c>
      <c r="BX64" s="23">
        <f t="shared" si="13"/>
        <v>0</v>
      </c>
      <c r="BY64" s="23">
        <f t="shared" si="14"/>
        <v>0</v>
      </c>
      <c r="BZ64" s="23">
        <f t="shared" si="15"/>
        <v>0</v>
      </c>
      <c r="CA64" s="23">
        <f t="shared" si="16"/>
        <v>12017.683999999997</v>
      </c>
      <c r="CB64" s="23">
        <f t="shared" si="5"/>
        <v>18026.525999999998</v>
      </c>
      <c r="CC64" s="23">
        <f t="shared" si="33"/>
        <v>7511.0524999999998</v>
      </c>
      <c r="CD64" s="23">
        <f t="shared" si="7"/>
        <v>37555.262499999997</v>
      </c>
      <c r="CI64" s="7">
        <f t="shared" si="17"/>
        <v>0</v>
      </c>
      <c r="CJ64" s="7">
        <f t="shared" si="18"/>
        <v>0</v>
      </c>
      <c r="CK64" s="7">
        <f t="shared" si="19"/>
        <v>0</v>
      </c>
      <c r="CL64" s="7">
        <f t="shared" si="20"/>
        <v>0</v>
      </c>
      <c r="CM64" s="7">
        <f t="shared" si="21"/>
        <v>16524.315499999997</v>
      </c>
      <c r="CN64" s="7">
        <f t="shared" si="8"/>
        <v>18026.525999999998</v>
      </c>
      <c r="CO64" s="7">
        <f t="shared" si="9"/>
        <v>3004.4209999999998</v>
      </c>
      <c r="CP64" s="87">
        <f t="shared" si="10"/>
        <v>37555.262499999997</v>
      </c>
    </row>
    <row r="65" spans="1:94" ht="15" customHeight="1" x14ac:dyDescent="0.25">
      <c r="A65" s="15" t="s">
        <v>51</v>
      </c>
      <c r="B65" s="3" t="s">
        <v>86</v>
      </c>
      <c r="C65" s="25" t="s">
        <v>143</v>
      </c>
      <c r="D65" s="25" t="s">
        <v>144</v>
      </c>
      <c r="E65" t="s">
        <v>104</v>
      </c>
      <c r="F65" s="25" t="s">
        <v>104</v>
      </c>
      <c r="G65" t="s">
        <v>93</v>
      </c>
      <c r="H65" t="s">
        <v>102</v>
      </c>
      <c r="I65" s="3">
        <v>1</v>
      </c>
      <c r="J65" s="21">
        <v>1267.1505</v>
      </c>
      <c r="K65" s="22">
        <f t="shared" si="1"/>
        <v>1267.1505</v>
      </c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95"/>
      <c r="AS65" s="7">
        <v>1267.1505</v>
      </c>
      <c r="AT65" s="7">
        <f t="shared" si="35"/>
        <v>1267.1505</v>
      </c>
      <c r="AU65" s="7">
        <f t="shared" si="35"/>
        <v>1267.1505</v>
      </c>
      <c r="AV65" s="7">
        <f t="shared" si="35"/>
        <v>1267.1505</v>
      </c>
      <c r="AW65" s="7">
        <f t="shared" si="35"/>
        <v>1267.1505</v>
      </c>
      <c r="AX65" s="7">
        <f t="shared" si="35"/>
        <v>1267.1505</v>
      </c>
      <c r="AY65" s="7">
        <f t="shared" si="35"/>
        <v>1267.1505</v>
      </c>
      <c r="AZ65" s="7">
        <f t="shared" si="35"/>
        <v>1267.1505</v>
      </c>
      <c r="BA65" s="7">
        <f t="shared" si="35"/>
        <v>1267.1505</v>
      </c>
      <c r="BB65" s="7">
        <f t="shared" si="35"/>
        <v>1267.1505</v>
      </c>
      <c r="BC65" s="7">
        <f t="shared" si="35"/>
        <v>1267.1505</v>
      </c>
      <c r="BD65" s="7">
        <f t="shared" si="35"/>
        <v>1267.1505</v>
      </c>
      <c r="BE65" s="7">
        <f t="shared" si="35"/>
        <v>1267.1505</v>
      </c>
      <c r="BF65" s="7">
        <f t="shared" si="35"/>
        <v>1267.1505</v>
      </c>
      <c r="BG65" s="7">
        <f t="shared" si="35"/>
        <v>1267.1505</v>
      </c>
      <c r="BH65" s="7">
        <f t="shared" si="35"/>
        <v>1267.1505</v>
      </c>
      <c r="BI65" s="7">
        <f t="shared" si="34"/>
        <v>1267.1505</v>
      </c>
      <c r="BJ65" s="7">
        <f t="shared" si="34"/>
        <v>1267.1505</v>
      </c>
      <c r="BK65" s="7">
        <f t="shared" si="34"/>
        <v>1267.1505</v>
      </c>
      <c r="BL65" s="7">
        <f t="shared" si="34"/>
        <v>1267.1505</v>
      </c>
      <c r="BM65" s="7">
        <f t="shared" si="34"/>
        <v>1267.1505</v>
      </c>
      <c r="BN65" s="7">
        <f t="shared" si="34"/>
        <v>1267.1505</v>
      </c>
      <c r="BO65" s="7">
        <f t="shared" si="34"/>
        <v>1267.1505</v>
      </c>
      <c r="BP65" s="7">
        <f t="shared" si="34"/>
        <v>1267.1505</v>
      </c>
      <c r="BQ65" s="7">
        <f t="shared" si="34"/>
        <v>1267.1505</v>
      </c>
      <c r="BR65" s="7"/>
      <c r="BS65" s="7"/>
      <c r="BT65" s="7"/>
      <c r="BU65" s="24">
        <f t="shared" si="32"/>
        <v>31678.762499999997</v>
      </c>
      <c r="BW65" s="23">
        <f t="shared" si="12"/>
        <v>0</v>
      </c>
      <c r="BX65" s="23">
        <f t="shared" si="13"/>
        <v>0</v>
      </c>
      <c r="BY65" s="23">
        <f t="shared" si="14"/>
        <v>0</v>
      </c>
      <c r="BZ65" s="23">
        <f t="shared" si="15"/>
        <v>0</v>
      </c>
      <c r="CA65" s="23">
        <f t="shared" si="16"/>
        <v>10137.204</v>
      </c>
      <c r="CB65" s="23">
        <f t="shared" si="5"/>
        <v>15205.805999999999</v>
      </c>
      <c r="CC65" s="23">
        <f t="shared" si="33"/>
        <v>6335.7524999999996</v>
      </c>
      <c r="CD65" s="23">
        <f t="shared" si="7"/>
        <v>31678.762499999997</v>
      </c>
      <c r="CI65" s="7">
        <f t="shared" si="17"/>
        <v>0</v>
      </c>
      <c r="CJ65" s="7">
        <f t="shared" si="18"/>
        <v>0</v>
      </c>
      <c r="CK65" s="7">
        <f t="shared" si="19"/>
        <v>0</v>
      </c>
      <c r="CL65" s="7">
        <f t="shared" si="20"/>
        <v>0</v>
      </c>
      <c r="CM65" s="7">
        <f t="shared" si="21"/>
        <v>13938.655499999999</v>
      </c>
      <c r="CN65" s="7">
        <f t="shared" si="8"/>
        <v>15205.805999999999</v>
      </c>
      <c r="CO65" s="7">
        <f t="shared" si="9"/>
        <v>2534.3009999999999</v>
      </c>
      <c r="CP65" s="87">
        <f t="shared" si="10"/>
        <v>31678.762499999997</v>
      </c>
    </row>
    <row r="66" spans="1:94" ht="15" customHeight="1" x14ac:dyDescent="0.25">
      <c r="A66" s="15" t="s">
        <v>51</v>
      </c>
      <c r="B66" s="3" t="s">
        <v>86</v>
      </c>
      <c r="C66" s="25" t="s">
        <v>145</v>
      </c>
      <c r="D66" s="25" t="s">
        <v>144</v>
      </c>
      <c r="E66" t="s">
        <v>104</v>
      </c>
      <c r="F66" s="25" t="s">
        <v>104</v>
      </c>
      <c r="G66" t="s">
        <v>93</v>
      </c>
      <c r="H66" t="s">
        <v>102</v>
      </c>
      <c r="I66" s="3">
        <v>1</v>
      </c>
      <c r="J66" s="21">
        <v>1267.1505</v>
      </c>
      <c r="K66" s="22">
        <f t="shared" si="1"/>
        <v>1267.1505</v>
      </c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95"/>
      <c r="AS66" s="7">
        <v>1267.1505</v>
      </c>
      <c r="AT66" s="7">
        <f t="shared" si="35"/>
        <v>1267.1505</v>
      </c>
      <c r="AU66" s="7">
        <f t="shared" si="35"/>
        <v>1267.1505</v>
      </c>
      <c r="AV66" s="7">
        <f t="shared" si="35"/>
        <v>1267.1505</v>
      </c>
      <c r="AW66" s="7">
        <f t="shared" si="35"/>
        <v>1267.1505</v>
      </c>
      <c r="AX66" s="7">
        <f t="shared" si="35"/>
        <v>1267.1505</v>
      </c>
      <c r="AY66" s="7">
        <f t="shared" si="35"/>
        <v>1267.1505</v>
      </c>
      <c r="AZ66" s="7">
        <f t="shared" si="35"/>
        <v>1267.1505</v>
      </c>
      <c r="BA66" s="7">
        <f t="shared" si="35"/>
        <v>1267.1505</v>
      </c>
      <c r="BB66" s="7">
        <f t="shared" si="35"/>
        <v>1267.1505</v>
      </c>
      <c r="BC66" s="7">
        <f t="shared" si="35"/>
        <v>1267.1505</v>
      </c>
      <c r="BD66" s="7">
        <f t="shared" si="35"/>
        <v>1267.1505</v>
      </c>
      <c r="BE66" s="7">
        <f t="shared" si="35"/>
        <v>1267.1505</v>
      </c>
      <c r="BF66" s="7">
        <f t="shared" si="35"/>
        <v>1267.1505</v>
      </c>
      <c r="BG66" s="7">
        <f t="shared" si="35"/>
        <v>1267.1505</v>
      </c>
      <c r="BH66" s="7">
        <f t="shared" si="35"/>
        <v>1267.1505</v>
      </c>
      <c r="BI66" s="7">
        <f t="shared" si="34"/>
        <v>1267.1505</v>
      </c>
      <c r="BJ66" s="7">
        <f t="shared" si="34"/>
        <v>1267.1505</v>
      </c>
      <c r="BK66" s="7">
        <f t="shared" si="34"/>
        <v>1267.1505</v>
      </c>
      <c r="BL66" s="7">
        <f t="shared" si="34"/>
        <v>1267.1505</v>
      </c>
      <c r="BM66" s="7">
        <f t="shared" si="34"/>
        <v>1267.1505</v>
      </c>
      <c r="BN66" s="7">
        <f t="shared" si="34"/>
        <v>1267.1505</v>
      </c>
      <c r="BO66" s="7">
        <f t="shared" si="34"/>
        <v>1267.1505</v>
      </c>
      <c r="BP66" s="7">
        <f t="shared" si="34"/>
        <v>1267.1505</v>
      </c>
      <c r="BQ66" s="7">
        <f t="shared" si="34"/>
        <v>1267.1505</v>
      </c>
      <c r="BR66" s="7"/>
      <c r="BS66" s="7"/>
      <c r="BT66" s="7"/>
      <c r="BU66" s="24">
        <f t="shared" si="32"/>
        <v>31678.762499999997</v>
      </c>
      <c r="BW66" s="23">
        <f t="shared" si="12"/>
        <v>0</v>
      </c>
      <c r="BX66" s="23">
        <f t="shared" si="13"/>
        <v>0</v>
      </c>
      <c r="BY66" s="23">
        <f t="shared" si="14"/>
        <v>0</v>
      </c>
      <c r="BZ66" s="23">
        <f t="shared" si="15"/>
        <v>0</v>
      </c>
      <c r="CA66" s="23">
        <f t="shared" si="16"/>
        <v>10137.204</v>
      </c>
      <c r="CB66" s="23">
        <f t="shared" si="5"/>
        <v>15205.805999999999</v>
      </c>
      <c r="CC66" s="23">
        <f t="shared" si="33"/>
        <v>6335.7524999999996</v>
      </c>
      <c r="CD66" s="23">
        <f t="shared" si="7"/>
        <v>31678.762499999997</v>
      </c>
      <c r="CI66" s="7">
        <f t="shared" si="17"/>
        <v>0</v>
      </c>
      <c r="CJ66" s="7">
        <f t="shared" si="18"/>
        <v>0</v>
      </c>
      <c r="CK66" s="7">
        <f t="shared" si="19"/>
        <v>0</v>
      </c>
      <c r="CL66" s="7">
        <f t="shared" si="20"/>
        <v>0</v>
      </c>
      <c r="CM66" s="7">
        <f t="shared" si="21"/>
        <v>13938.655499999999</v>
      </c>
      <c r="CN66" s="7">
        <f t="shared" si="8"/>
        <v>15205.805999999999</v>
      </c>
      <c r="CO66" s="7">
        <f t="shared" si="9"/>
        <v>2534.3009999999999</v>
      </c>
      <c r="CP66" s="87">
        <f t="shared" si="10"/>
        <v>31678.762499999997</v>
      </c>
    </row>
    <row r="67" spans="1:94" ht="15" customHeight="1" x14ac:dyDescent="0.25">
      <c r="A67" s="15" t="s">
        <v>51</v>
      </c>
      <c r="B67" s="3" t="s">
        <v>86</v>
      </c>
      <c r="C67" s="25" t="s">
        <v>146</v>
      </c>
      <c r="D67" s="25" t="s">
        <v>144</v>
      </c>
      <c r="E67" t="s">
        <v>104</v>
      </c>
      <c r="F67" s="25" t="s">
        <v>104</v>
      </c>
      <c r="G67" t="s">
        <v>93</v>
      </c>
      <c r="H67" t="s">
        <v>102</v>
      </c>
      <c r="I67" s="3">
        <v>1</v>
      </c>
      <c r="J67" s="21">
        <v>1267.1505</v>
      </c>
      <c r="K67" s="22">
        <f t="shared" si="1"/>
        <v>1267.1505</v>
      </c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95"/>
      <c r="AS67" s="7">
        <v>1267.1505</v>
      </c>
      <c r="AT67" s="7">
        <f t="shared" si="35"/>
        <v>1267.1505</v>
      </c>
      <c r="AU67" s="7">
        <f t="shared" si="35"/>
        <v>1267.1505</v>
      </c>
      <c r="AV67" s="7">
        <f t="shared" si="35"/>
        <v>1267.1505</v>
      </c>
      <c r="AW67" s="7">
        <f t="shared" si="35"/>
        <v>1267.1505</v>
      </c>
      <c r="AX67" s="7">
        <f t="shared" si="35"/>
        <v>1267.1505</v>
      </c>
      <c r="AY67" s="7">
        <f t="shared" si="35"/>
        <v>1267.1505</v>
      </c>
      <c r="AZ67" s="7">
        <f t="shared" si="35"/>
        <v>1267.1505</v>
      </c>
      <c r="BA67" s="7">
        <f t="shared" si="35"/>
        <v>1267.1505</v>
      </c>
      <c r="BB67" s="7">
        <f t="shared" si="35"/>
        <v>1267.1505</v>
      </c>
      <c r="BC67" s="7">
        <f t="shared" si="35"/>
        <v>1267.1505</v>
      </c>
      <c r="BD67" s="7">
        <f t="shared" si="35"/>
        <v>1267.1505</v>
      </c>
      <c r="BE67" s="7">
        <f t="shared" si="35"/>
        <v>1267.1505</v>
      </c>
      <c r="BF67" s="7">
        <f t="shared" si="35"/>
        <v>1267.1505</v>
      </c>
      <c r="BG67" s="7">
        <f t="shared" si="35"/>
        <v>1267.1505</v>
      </c>
      <c r="BH67" s="7">
        <f t="shared" si="35"/>
        <v>1267.1505</v>
      </c>
      <c r="BI67" s="7">
        <f t="shared" si="34"/>
        <v>1267.1505</v>
      </c>
      <c r="BJ67" s="7">
        <f t="shared" si="34"/>
        <v>1267.1505</v>
      </c>
      <c r="BK67" s="7">
        <f t="shared" si="34"/>
        <v>1267.1505</v>
      </c>
      <c r="BL67" s="7">
        <f t="shared" si="34"/>
        <v>1267.1505</v>
      </c>
      <c r="BM67" s="7">
        <f t="shared" si="34"/>
        <v>1267.1505</v>
      </c>
      <c r="BN67" s="7">
        <f t="shared" si="34"/>
        <v>1267.1505</v>
      </c>
      <c r="BO67" s="7">
        <f t="shared" si="34"/>
        <v>1267.1505</v>
      </c>
      <c r="BP67" s="7">
        <f t="shared" si="34"/>
        <v>1267.1505</v>
      </c>
      <c r="BQ67" s="7">
        <f t="shared" si="34"/>
        <v>1267.1505</v>
      </c>
      <c r="BR67" s="7"/>
      <c r="BS67" s="7"/>
      <c r="BT67" s="7"/>
      <c r="BU67" s="24">
        <f t="shared" si="32"/>
        <v>31678.762499999997</v>
      </c>
      <c r="BW67" s="23">
        <f t="shared" si="12"/>
        <v>0</v>
      </c>
      <c r="BX67" s="23">
        <f t="shared" si="13"/>
        <v>0</v>
      </c>
      <c r="BY67" s="23">
        <f t="shared" si="14"/>
        <v>0</v>
      </c>
      <c r="BZ67" s="23">
        <f t="shared" si="15"/>
        <v>0</v>
      </c>
      <c r="CA67" s="23">
        <f t="shared" si="16"/>
        <v>10137.204</v>
      </c>
      <c r="CB67" s="23">
        <f t="shared" si="5"/>
        <v>15205.805999999999</v>
      </c>
      <c r="CC67" s="23">
        <f t="shared" si="33"/>
        <v>6335.7524999999996</v>
      </c>
      <c r="CD67" s="23">
        <f t="shared" si="7"/>
        <v>31678.762499999997</v>
      </c>
      <c r="CI67" s="7">
        <f t="shared" si="17"/>
        <v>0</v>
      </c>
      <c r="CJ67" s="7">
        <f t="shared" si="18"/>
        <v>0</v>
      </c>
      <c r="CK67" s="7">
        <f t="shared" si="19"/>
        <v>0</v>
      </c>
      <c r="CL67" s="7">
        <f t="shared" si="20"/>
        <v>0</v>
      </c>
      <c r="CM67" s="7">
        <f t="shared" si="21"/>
        <v>13938.655499999999</v>
      </c>
      <c r="CN67" s="7">
        <f t="shared" si="8"/>
        <v>15205.805999999999</v>
      </c>
      <c r="CO67" s="7">
        <f t="shared" si="9"/>
        <v>2534.3009999999999</v>
      </c>
      <c r="CP67" s="87">
        <f t="shared" si="10"/>
        <v>31678.762499999997</v>
      </c>
    </row>
    <row r="68" spans="1:94" ht="15" customHeight="1" x14ac:dyDescent="0.25">
      <c r="A68" s="15" t="s">
        <v>51</v>
      </c>
      <c r="B68" s="3" t="s">
        <v>86</v>
      </c>
      <c r="C68" s="25" t="s">
        <v>147</v>
      </c>
      <c r="D68" s="25" t="s">
        <v>148</v>
      </c>
      <c r="E68" t="s">
        <v>93</v>
      </c>
      <c r="F68" s="25" t="s">
        <v>102</v>
      </c>
      <c r="G68" t="s">
        <v>94</v>
      </c>
      <c r="H68" t="s">
        <v>94</v>
      </c>
      <c r="I68" s="3">
        <v>1</v>
      </c>
      <c r="J68" s="21">
        <v>943.54049999999995</v>
      </c>
      <c r="K68" s="22">
        <f t="shared" si="1"/>
        <v>943.54049999999995</v>
      </c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95"/>
      <c r="AS68" s="7">
        <v>943.54049999999995</v>
      </c>
      <c r="AT68" s="7">
        <f t="shared" si="35"/>
        <v>943.54049999999995</v>
      </c>
      <c r="AU68" s="7">
        <f t="shared" si="35"/>
        <v>943.54049999999995</v>
      </c>
      <c r="AV68" s="7">
        <f t="shared" si="35"/>
        <v>943.54049999999995</v>
      </c>
      <c r="AW68" s="7">
        <f t="shared" si="35"/>
        <v>943.54049999999995</v>
      </c>
      <c r="AX68" s="7">
        <f t="shared" si="35"/>
        <v>943.54049999999995</v>
      </c>
      <c r="AY68" s="7">
        <f t="shared" si="35"/>
        <v>943.54049999999995</v>
      </c>
      <c r="AZ68" s="7">
        <f t="shared" si="35"/>
        <v>943.54049999999995</v>
      </c>
      <c r="BA68" s="7">
        <f t="shared" si="35"/>
        <v>943.54049999999995</v>
      </c>
      <c r="BB68" s="7">
        <f t="shared" si="35"/>
        <v>943.54049999999995</v>
      </c>
      <c r="BC68" s="7">
        <f t="shared" si="35"/>
        <v>943.54049999999995</v>
      </c>
      <c r="BD68" s="7">
        <f t="shared" si="35"/>
        <v>943.54049999999995</v>
      </c>
      <c r="BE68" s="7">
        <f t="shared" si="35"/>
        <v>943.54049999999995</v>
      </c>
      <c r="BF68" s="7">
        <f t="shared" si="35"/>
        <v>943.54049999999995</v>
      </c>
      <c r="BG68" s="7">
        <f t="shared" si="35"/>
        <v>943.54049999999995</v>
      </c>
      <c r="BH68" s="7">
        <f t="shared" si="35"/>
        <v>943.54049999999995</v>
      </c>
      <c r="BI68" s="7">
        <f t="shared" ref="BI68:BQ83" si="36">BH68</f>
        <v>943.54049999999995</v>
      </c>
      <c r="BJ68" s="7">
        <f t="shared" si="36"/>
        <v>943.54049999999995</v>
      </c>
      <c r="BK68" s="7">
        <f t="shared" si="36"/>
        <v>943.54049999999995</v>
      </c>
      <c r="BL68" s="7">
        <f t="shared" si="36"/>
        <v>943.54049999999995</v>
      </c>
      <c r="BM68" s="7">
        <f t="shared" si="36"/>
        <v>943.54049999999995</v>
      </c>
      <c r="BN68" s="7">
        <f t="shared" si="36"/>
        <v>943.54049999999995</v>
      </c>
      <c r="BO68" s="7">
        <f t="shared" si="36"/>
        <v>943.54049999999995</v>
      </c>
      <c r="BP68" s="7">
        <f t="shared" si="36"/>
        <v>943.54049999999995</v>
      </c>
      <c r="BQ68" s="7">
        <f t="shared" si="36"/>
        <v>943.54049999999995</v>
      </c>
      <c r="BR68" s="7"/>
      <c r="BS68" s="7"/>
      <c r="BT68" s="7"/>
      <c r="BU68" s="24">
        <f t="shared" si="32"/>
        <v>23588.512499999986</v>
      </c>
      <c r="BW68" s="23">
        <f t="shared" si="12"/>
        <v>0</v>
      </c>
      <c r="BX68" s="23">
        <f t="shared" si="13"/>
        <v>0</v>
      </c>
      <c r="BY68" s="23">
        <f t="shared" si="14"/>
        <v>0</v>
      </c>
      <c r="BZ68" s="23">
        <f t="shared" si="15"/>
        <v>0</v>
      </c>
      <c r="CA68" s="23">
        <f t="shared" si="16"/>
        <v>7548.3239999999996</v>
      </c>
      <c r="CB68" s="23">
        <f t="shared" si="5"/>
        <v>11322.485999999997</v>
      </c>
      <c r="CC68" s="23">
        <f t="shared" si="33"/>
        <v>4717.7024999999994</v>
      </c>
      <c r="CD68" s="23">
        <f t="shared" si="7"/>
        <v>23588.512499999997</v>
      </c>
      <c r="CI68" s="7">
        <f t="shared" si="17"/>
        <v>0</v>
      </c>
      <c r="CJ68" s="7">
        <f t="shared" si="18"/>
        <v>0</v>
      </c>
      <c r="CK68" s="7">
        <f t="shared" si="19"/>
        <v>0</v>
      </c>
      <c r="CL68" s="7">
        <f t="shared" si="20"/>
        <v>0</v>
      </c>
      <c r="CM68" s="7">
        <f t="shared" si="21"/>
        <v>10378.945499999998</v>
      </c>
      <c r="CN68" s="7">
        <f t="shared" si="8"/>
        <v>11322.485999999997</v>
      </c>
      <c r="CO68" s="7">
        <f t="shared" si="9"/>
        <v>1887.0809999999999</v>
      </c>
      <c r="CP68" s="87">
        <f t="shared" si="10"/>
        <v>23588.512499999993</v>
      </c>
    </row>
    <row r="69" spans="1:94" ht="15" customHeight="1" x14ac:dyDescent="0.25">
      <c r="A69" s="15" t="s">
        <v>51</v>
      </c>
      <c r="B69" s="3" t="s">
        <v>86</v>
      </c>
      <c r="C69" s="25" t="s">
        <v>149</v>
      </c>
      <c r="D69" s="25" t="s">
        <v>150</v>
      </c>
      <c r="E69" t="s">
        <v>94</v>
      </c>
      <c r="F69" s="25" t="s">
        <v>94</v>
      </c>
      <c r="G69" t="s">
        <v>94</v>
      </c>
      <c r="H69" t="s">
        <v>112</v>
      </c>
      <c r="I69" s="3">
        <v>1</v>
      </c>
      <c r="J69" s="21">
        <v>1624.6349000000002</v>
      </c>
      <c r="K69" s="22">
        <f t="shared" ref="K69:K132" si="37">I69*J69</f>
        <v>1624.6349000000002</v>
      </c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95"/>
      <c r="AS69" s="7">
        <v>1624.6349000000002</v>
      </c>
      <c r="AT69" s="7">
        <f t="shared" si="35"/>
        <v>1624.6349000000002</v>
      </c>
      <c r="AU69" s="7">
        <f t="shared" si="35"/>
        <v>1624.6349000000002</v>
      </c>
      <c r="AV69" s="7">
        <f t="shared" si="35"/>
        <v>1624.6349000000002</v>
      </c>
      <c r="AW69" s="7">
        <f t="shared" si="35"/>
        <v>1624.6349000000002</v>
      </c>
      <c r="AX69" s="7">
        <f t="shared" si="35"/>
        <v>1624.6349000000002</v>
      </c>
      <c r="AY69" s="7">
        <f t="shared" si="35"/>
        <v>1624.6349000000002</v>
      </c>
      <c r="AZ69" s="7">
        <f t="shared" si="35"/>
        <v>1624.6349000000002</v>
      </c>
      <c r="BA69" s="7">
        <f t="shared" si="35"/>
        <v>1624.6349000000002</v>
      </c>
      <c r="BB69" s="7">
        <f t="shared" si="35"/>
        <v>1624.6349000000002</v>
      </c>
      <c r="BC69" s="7">
        <f t="shared" si="35"/>
        <v>1624.6349000000002</v>
      </c>
      <c r="BD69" s="7">
        <f t="shared" si="35"/>
        <v>1624.6349000000002</v>
      </c>
      <c r="BE69" s="7">
        <f t="shared" si="35"/>
        <v>1624.6349000000002</v>
      </c>
      <c r="BF69" s="7">
        <f t="shared" si="35"/>
        <v>1624.6349000000002</v>
      </c>
      <c r="BG69" s="7">
        <f t="shared" si="35"/>
        <v>1624.6349000000002</v>
      </c>
      <c r="BH69" s="7">
        <f t="shared" si="35"/>
        <v>1624.6349000000002</v>
      </c>
      <c r="BI69" s="7">
        <f t="shared" si="36"/>
        <v>1624.6349000000002</v>
      </c>
      <c r="BJ69" s="7">
        <f t="shared" si="36"/>
        <v>1624.6349000000002</v>
      </c>
      <c r="BK69" s="7">
        <f t="shared" si="36"/>
        <v>1624.6349000000002</v>
      </c>
      <c r="BL69" s="7">
        <f t="shared" si="36"/>
        <v>1624.6349000000002</v>
      </c>
      <c r="BM69" s="7">
        <f t="shared" si="36"/>
        <v>1624.6349000000002</v>
      </c>
      <c r="BN69" s="7">
        <f t="shared" si="36"/>
        <v>1624.6349000000002</v>
      </c>
      <c r="BO69" s="7">
        <f t="shared" si="36"/>
        <v>1624.6349000000002</v>
      </c>
      <c r="BP69" s="7">
        <f t="shared" si="36"/>
        <v>1624.6349000000002</v>
      </c>
      <c r="BQ69" s="7">
        <f t="shared" si="36"/>
        <v>1624.6349000000002</v>
      </c>
      <c r="BR69" s="7"/>
      <c r="BS69" s="7"/>
      <c r="BT69" s="7"/>
      <c r="BU69" s="24">
        <f t="shared" si="32"/>
        <v>40615.872500000005</v>
      </c>
      <c r="BW69" s="23">
        <f t="shared" si="12"/>
        <v>0</v>
      </c>
      <c r="BX69" s="23">
        <f t="shared" si="13"/>
        <v>0</v>
      </c>
      <c r="BY69" s="23">
        <f t="shared" si="14"/>
        <v>0</v>
      </c>
      <c r="BZ69" s="23">
        <f t="shared" si="15"/>
        <v>0</v>
      </c>
      <c r="CA69" s="23">
        <f t="shared" si="16"/>
        <v>12997.079200000004</v>
      </c>
      <c r="CB69" s="23">
        <f t="shared" ref="CB69:CB132" si="38">SUM(BA69:BL69)</f>
        <v>19495.618800000007</v>
      </c>
      <c r="CC69" s="23">
        <f t="shared" si="33"/>
        <v>8123.174500000001</v>
      </c>
      <c r="CD69" s="23">
        <f t="shared" ref="CD69:CD132" si="39">SUM(BW69:CC69)</f>
        <v>40615.872500000012</v>
      </c>
      <c r="CI69" s="7">
        <f t="shared" si="17"/>
        <v>0</v>
      </c>
      <c r="CJ69" s="7">
        <f t="shared" si="18"/>
        <v>0</v>
      </c>
      <c r="CK69" s="7">
        <f t="shared" si="19"/>
        <v>0</v>
      </c>
      <c r="CL69" s="7">
        <f t="shared" si="20"/>
        <v>0</v>
      </c>
      <c r="CM69" s="7">
        <f t="shared" si="21"/>
        <v>17870.983900000007</v>
      </c>
      <c r="CN69" s="7">
        <f t="shared" ref="CN69:CN132" si="40">SUM(BD69:BO69)</f>
        <v>19495.618800000007</v>
      </c>
      <c r="CO69" s="7">
        <f t="shared" ref="CO69:CO132" si="41">SUM(BP69:BQ69)</f>
        <v>3249.2698000000005</v>
      </c>
      <c r="CP69" s="87">
        <f t="shared" ref="CP69:CP132" si="42">SUM(CI69:CO69)</f>
        <v>40615.872500000019</v>
      </c>
    </row>
    <row r="70" spans="1:94" ht="15" customHeight="1" x14ac:dyDescent="0.25">
      <c r="A70" s="15" t="s">
        <v>51</v>
      </c>
      <c r="B70" s="3" t="s">
        <v>86</v>
      </c>
      <c r="C70" s="25" t="s">
        <v>151</v>
      </c>
      <c r="D70" s="25" t="s">
        <v>152</v>
      </c>
      <c r="E70" t="s">
        <v>101</v>
      </c>
      <c r="F70" s="25" t="s">
        <v>101</v>
      </c>
      <c r="G70" t="s">
        <v>93</v>
      </c>
      <c r="H70" t="s">
        <v>102</v>
      </c>
      <c r="I70" s="3">
        <v>1</v>
      </c>
      <c r="J70" s="21">
        <v>1336.3805</v>
      </c>
      <c r="K70" s="22">
        <f t="shared" si="37"/>
        <v>1336.3805</v>
      </c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95"/>
      <c r="AS70" s="7">
        <v>1336.3805</v>
      </c>
      <c r="AT70" s="7">
        <f t="shared" si="35"/>
        <v>1336.3805</v>
      </c>
      <c r="AU70" s="7">
        <f t="shared" si="35"/>
        <v>1336.3805</v>
      </c>
      <c r="AV70" s="7">
        <f t="shared" si="35"/>
        <v>1336.3805</v>
      </c>
      <c r="AW70" s="7">
        <f t="shared" si="35"/>
        <v>1336.3805</v>
      </c>
      <c r="AX70" s="7">
        <f t="shared" si="35"/>
        <v>1336.3805</v>
      </c>
      <c r="AY70" s="7">
        <f t="shared" si="35"/>
        <v>1336.3805</v>
      </c>
      <c r="AZ70" s="7">
        <f t="shared" si="35"/>
        <v>1336.3805</v>
      </c>
      <c r="BA70" s="7">
        <f t="shared" si="35"/>
        <v>1336.3805</v>
      </c>
      <c r="BB70" s="7">
        <f t="shared" si="35"/>
        <v>1336.3805</v>
      </c>
      <c r="BC70" s="7">
        <f t="shared" si="35"/>
        <v>1336.3805</v>
      </c>
      <c r="BD70" s="7">
        <f t="shared" si="35"/>
        <v>1336.3805</v>
      </c>
      <c r="BE70" s="7">
        <f t="shared" si="35"/>
        <v>1336.3805</v>
      </c>
      <c r="BF70" s="7">
        <f t="shared" si="35"/>
        <v>1336.3805</v>
      </c>
      <c r="BG70" s="7">
        <f t="shared" si="35"/>
        <v>1336.3805</v>
      </c>
      <c r="BH70" s="7">
        <f t="shared" ref="AT70:BH85" si="43">BG70</f>
        <v>1336.3805</v>
      </c>
      <c r="BI70" s="7">
        <f t="shared" si="36"/>
        <v>1336.3805</v>
      </c>
      <c r="BJ70" s="7">
        <f t="shared" si="36"/>
        <v>1336.3805</v>
      </c>
      <c r="BK70" s="7">
        <f t="shared" si="36"/>
        <v>1336.3805</v>
      </c>
      <c r="BL70" s="7">
        <f t="shared" si="36"/>
        <v>1336.3805</v>
      </c>
      <c r="BM70" s="7">
        <f t="shared" si="36"/>
        <v>1336.3805</v>
      </c>
      <c r="BN70" s="7">
        <f t="shared" si="36"/>
        <v>1336.3805</v>
      </c>
      <c r="BO70" s="7">
        <f t="shared" si="36"/>
        <v>1336.3805</v>
      </c>
      <c r="BP70" s="7">
        <f t="shared" si="36"/>
        <v>1336.3805</v>
      </c>
      <c r="BQ70" s="7">
        <f t="shared" si="36"/>
        <v>1336.3805</v>
      </c>
      <c r="BR70" s="7"/>
      <c r="BS70" s="7"/>
      <c r="BT70" s="7"/>
      <c r="BU70" s="24">
        <f t="shared" si="32"/>
        <v>33409.51249999999</v>
      </c>
      <c r="BW70" s="23">
        <f t="shared" si="12"/>
        <v>0</v>
      </c>
      <c r="BX70" s="23">
        <f t="shared" si="13"/>
        <v>0</v>
      </c>
      <c r="BY70" s="23">
        <f t="shared" si="14"/>
        <v>0</v>
      </c>
      <c r="BZ70" s="23">
        <f t="shared" ref="BZ70:BZ133" si="44">SUM(AO70:AR70)</f>
        <v>0</v>
      </c>
      <c r="CA70" s="23">
        <f t="shared" ref="CA70:CA133" si="45">SUM(AS70:AZ70)</f>
        <v>10691.044</v>
      </c>
      <c r="CB70" s="23">
        <f t="shared" si="38"/>
        <v>16036.565999999997</v>
      </c>
      <c r="CC70" s="23">
        <f t="shared" si="33"/>
        <v>6681.9025000000001</v>
      </c>
      <c r="CD70" s="23">
        <f t="shared" si="39"/>
        <v>33409.512499999997</v>
      </c>
      <c r="CI70" s="7">
        <f t="shared" ref="CI70:CI133" si="46">SUM(L70:S70)</f>
        <v>0</v>
      </c>
      <c r="CJ70" s="7">
        <f t="shared" ref="CJ70:CJ133" si="47">SUM(T70:AE70)</f>
        <v>0</v>
      </c>
      <c r="CK70" s="7">
        <f t="shared" ref="CK70:CK133" si="48">SUM(AF70:AQ70)</f>
        <v>0</v>
      </c>
      <c r="CL70" s="7">
        <f t="shared" ref="CL70:CL133" si="49">AR70</f>
        <v>0</v>
      </c>
      <c r="CM70" s="7">
        <f t="shared" ref="CM70:CM133" si="50">SUM(AS70:BC70)</f>
        <v>14700.185499999998</v>
      </c>
      <c r="CN70" s="7">
        <f t="shared" si="40"/>
        <v>16036.565999999997</v>
      </c>
      <c r="CO70" s="7">
        <f t="shared" si="41"/>
        <v>2672.761</v>
      </c>
      <c r="CP70" s="87">
        <f t="shared" si="42"/>
        <v>33409.512499999997</v>
      </c>
    </row>
    <row r="71" spans="1:94" ht="15" customHeight="1" x14ac:dyDescent="0.25">
      <c r="A71" s="15" t="s">
        <v>51</v>
      </c>
      <c r="B71" s="3" t="s">
        <v>86</v>
      </c>
      <c r="C71" s="25" t="s">
        <v>153</v>
      </c>
      <c r="D71" s="25" t="s">
        <v>154</v>
      </c>
      <c r="E71" t="s">
        <v>94</v>
      </c>
      <c r="F71" s="25" t="s">
        <v>94</v>
      </c>
      <c r="G71" t="s">
        <v>94</v>
      </c>
      <c r="H71" t="s">
        <v>112</v>
      </c>
      <c r="I71" s="3">
        <v>1</v>
      </c>
      <c r="J71" s="21">
        <v>1624.6349000000002</v>
      </c>
      <c r="K71" s="22">
        <f t="shared" si="37"/>
        <v>1624.6349000000002</v>
      </c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95"/>
      <c r="AS71" s="7">
        <v>1624.6349000000002</v>
      </c>
      <c r="AT71" s="7">
        <f t="shared" si="43"/>
        <v>1624.6349000000002</v>
      </c>
      <c r="AU71" s="7">
        <f t="shared" si="43"/>
        <v>1624.6349000000002</v>
      </c>
      <c r="AV71" s="7">
        <f t="shared" si="43"/>
        <v>1624.6349000000002</v>
      </c>
      <c r="AW71" s="7">
        <f t="shared" si="43"/>
        <v>1624.6349000000002</v>
      </c>
      <c r="AX71" s="7">
        <f t="shared" si="43"/>
        <v>1624.6349000000002</v>
      </c>
      <c r="AY71" s="7">
        <f t="shared" si="43"/>
        <v>1624.6349000000002</v>
      </c>
      <c r="AZ71" s="7">
        <f t="shared" si="43"/>
        <v>1624.6349000000002</v>
      </c>
      <c r="BA71" s="7">
        <f t="shared" si="43"/>
        <v>1624.6349000000002</v>
      </c>
      <c r="BB71" s="7">
        <f t="shared" si="43"/>
        <v>1624.6349000000002</v>
      </c>
      <c r="BC71" s="7">
        <f t="shared" si="43"/>
        <v>1624.6349000000002</v>
      </c>
      <c r="BD71" s="7">
        <f t="shared" si="43"/>
        <v>1624.6349000000002</v>
      </c>
      <c r="BE71" s="7">
        <f t="shared" si="43"/>
        <v>1624.6349000000002</v>
      </c>
      <c r="BF71" s="7">
        <f t="shared" si="43"/>
        <v>1624.6349000000002</v>
      </c>
      <c r="BG71" s="7">
        <f t="shared" si="43"/>
        <v>1624.6349000000002</v>
      </c>
      <c r="BH71" s="7">
        <f t="shared" si="43"/>
        <v>1624.6349000000002</v>
      </c>
      <c r="BI71" s="7">
        <f t="shared" si="36"/>
        <v>1624.6349000000002</v>
      </c>
      <c r="BJ71" s="7">
        <f t="shared" si="36"/>
        <v>1624.6349000000002</v>
      </c>
      <c r="BK71" s="7">
        <f t="shared" si="36"/>
        <v>1624.6349000000002</v>
      </c>
      <c r="BL71" s="7">
        <f t="shared" si="36"/>
        <v>1624.6349000000002</v>
      </c>
      <c r="BM71" s="7">
        <f t="shared" si="36"/>
        <v>1624.6349000000002</v>
      </c>
      <c r="BN71" s="7">
        <f t="shared" si="36"/>
        <v>1624.6349000000002</v>
      </c>
      <c r="BO71" s="7">
        <f t="shared" si="36"/>
        <v>1624.6349000000002</v>
      </c>
      <c r="BP71" s="7">
        <f t="shared" si="36"/>
        <v>1624.6349000000002</v>
      </c>
      <c r="BQ71" s="7">
        <f t="shared" si="36"/>
        <v>1624.6349000000002</v>
      </c>
      <c r="BR71" s="7"/>
      <c r="BS71" s="7"/>
      <c r="BT71" s="7"/>
      <c r="BU71" s="24">
        <f t="shared" si="32"/>
        <v>40615.872500000005</v>
      </c>
      <c r="BW71" s="23">
        <f t="shared" si="12"/>
        <v>0</v>
      </c>
      <c r="BX71" s="23">
        <f t="shared" si="13"/>
        <v>0</v>
      </c>
      <c r="BY71" s="23">
        <f t="shared" si="14"/>
        <v>0</v>
      </c>
      <c r="BZ71" s="23">
        <f t="shared" si="44"/>
        <v>0</v>
      </c>
      <c r="CA71" s="23">
        <f t="shared" si="45"/>
        <v>12997.079200000004</v>
      </c>
      <c r="CB71" s="23">
        <f t="shared" si="38"/>
        <v>19495.618800000007</v>
      </c>
      <c r="CC71" s="23">
        <f t="shared" si="33"/>
        <v>8123.174500000001</v>
      </c>
      <c r="CD71" s="23">
        <f t="shared" si="39"/>
        <v>40615.872500000012</v>
      </c>
      <c r="CI71" s="7">
        <f t="shared" si="46"/>
        <v>0</v>
      </c>
      <c r="CJ71" s="7">
        <f t="shared" si="47"/>
        <v>0</v>
      </c>
      <c r="CK71" s="7">
        <f t="shared" si="48"/>
        <v>0</v>
      </c>
      <c r="CL71" s="7">
        <f t="shared" si="49"/>
        <v>0</v>
      </c>
      <c r="CM71" s="7">
        <f t="shared" si="50"/>
        <v>17870.983900000007</v>
      </c>
      <c r="CN71" s="7">
        <f t="shared" si="40"/>
        <v>19495.618800000007</v>
      </c>
      <c r="CO71" s="7">
        <f t="shared" si="41"/>
        <v>3249.2698000000005</v>
      </c>
      <c r="CP71" s="87">
        <f t="shared" si="42"/>
        <v>40615.872500000019</v>
      </c>
    </row>
    <row r="72" spans="1:94" ht="15" customHeight="1" x14ac:dyDescent="0.25">
      <c r="A72" s="15" t="s">
        <v>51</v>
      </c>
      <c r="B72" s="3" t="s">
        <v>86</v>
      </c>
      <c r="C72" s="25" t="s">
        <v>155</v>
      </c>
      <c r="D72" s="25" t="s">
        <v>156</v>
      </c>
      <c r="E72" t="s">
        <v>114</v>
      </c>
      <c r="F72" s="25" t="s">
        <v>116</v>
      </c>
      <c r="G72" t="s">
        <v>94</v>
      </c>
      <c r="H72" t="s">
        <v>94</v>
      </c>
      <c r="I72" s="3">
        <v>1</v>
      </c>
      <c r="J72" s="21">
        <v>874.31049999999993</v>
      </c>
      <c r="K72" s="22">
        <f t="shared" si="37"/>
        <v>874.31049999999993</v>
      </c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95"/>
      <c r="AS72" s="7">
        <v>874.31049999999993</v>
      </c>
      <c r="AT72" s="7">
        <f t="shared" si="43"/>
        <v>874.31049999999993</v>
      </c>
      <c r="AU72" s="7">
        <f t="shared" si="43"/>
        <v>874.31049999999993</v>
      </c>
      <c r="AV72" s="7">
        <f t="shared" si="43"/>
        <v>874.31049999999993</v>
      </c>
      <c r="AW72" s="7">
        <f t="shared" si="43"/>
        <v>874.31049999999993</v>
      </c>
      <c r="AX72" s="7">
        <f t="shared" si="43"/>
        <v>874.31049999999993</v>
      </c>
      <c r="AY72" s="7">
        <f t="shared" si="43"/>
        <v>874.31049999999993</v>
      </c>
      <c r="AZ72" s="7">
        <f t="shared" si="43"/>
        <v>874.31049999999993</v>
      </c>
      <c r="BA72" s="7">
        <f t="shared" si="43"/>
        <v>874.31049999999993</v>
      </c>
      <c r="BB72" s="7">
        <f t="shared" si="43"/>
        <v>874.31049999999993</v>
      </c>
      <c r="BC72" s="7">
        <f t="shared" si="43"/>
        <v>874.31049999999993</v>
      </c>
      <c r="BD72" s="7">
        <f t="shared" si="43"/>
        <v>874.31049999999993</v>
      </c>
      <c r="BE72" s="7">
        <f t="shared" si="43"/>
        <v>874.31049999999993</v>
      </c>
      <c r="BF72" s="7">
        <f t="shared" si="43"/>
        <v>874.31049999999993</v>
      </c>
      <c r="BG72" s="7">
        <f t="shared" si="43"/>
        <v>874.31049999999993</v>
      </c>
      <c r="BH72" s="7">
        <f t="shared" si="43"/>
        <v>874.31049999999993</v>
      </c>
      <c r="BI72" s="7">
        <f t="shared" si="36"/>
        <v>874.31049999999993</v>
      </c>
      <c r="BJ72" s="7">
        <f t="shared" si="36"/>
        <v>874.31049999999993</v>
      </c>
      <c r="BK72" s="7">
        <f t="shared" si="36"/>
        <v>874.31049999999993</v>
      </c>
      <c r="BL72" s="7">
        <f t="shared" si="36"/>
        <v>874.31049999999993</v>
      </c>
      <c r="BM72" s="7">
        <f t="shared" si="36"/>
        <v>874.31049999999993</v>
      </c>
      <c r="BN72" s="7">
        <f t="shared" si="36"/>
        <v>874.31049999999993</v>
      </c>
      <c r="BO72" s="7">
        <f t="shared" si="36"/>
        <v>874.31049999999993</v>
      </c>
      <c r="BP72" s="7">
        <f t="shared" si="36"/>
        <v>874.31049999999993</v>
      </c>
      <c r="BQ72" s="7">
        <f t="shared" si="36"/>
        <v>874.31049999999993</v>
      </c>
      <c r="BR72" s="7"/>
      <c r="BS72" s="7"/>
      <c r="BT72" s="7"/>
      <c r="BU72" s="24">
        <f t="shared" si="32"/>
        <v>21857.762499999993</v>
      </c>
      <c r="BW72" s="23">
        <f t="shared" si="12"/>
        <v>0</v>
      </c>
      <c r="BX72" s="23">
        <f t="shared" si="13"/>
        <v>0</v>
      </c>
      <c r="BY72" s="23">
        <f t="shared" si="14"/>
        <v>0</v>
      </c>
      <c r="BZ72" s="23">
        <f t="shared" si="44"/>
        <v>0</v>
      </c>
      <c r="CA72" s="23">
        <f t="shared" si="45"/>
        <v>6994.4839999999986</v>
      </c>
      <c r="CB72" s="23">
        <f t="shared" si="38"/>
        <v>10491.725999999997</v>
      </c>
      <c r="CC72" s="23">
        <f t="shared" si="33"/>
        <v>4371.5524999999998</v>
      </c>
      <c r="CD72" s="23">
        <f t="shared" si="39"/>
        <v>21857.762499999997</v>
      </c>
      <c r="CI72" s="7">
        <f t="shared" si="46"/>
        <v>0</v>
      </c>
      <c r="CJ72" s="7">
        <f t="shared" si="47"/>
        <v>0</v>
      </c>
      <c r="CK72" s="7">
        <f t="shared" si="48"/>
        <v>0</v>
      </c>
      <c r="CL72" s="7">
        <f t="shared" si="49"/>
        <v>0</v>
      </c>
      <c r="CM72" s="7">
        <f t="shared" si="50"/>
        <v>9617.4154999999973</v>
      </c>
      <c r="CN72" s="7">
        <f t="shared" si="40"/>
        <v>10491.725999999997</v>
      </c>
      <c r="CO72" s="7">
        <f t="shared" si="41"/>
        <v>1748.6209999999999</v>
      </c>
      <c r="CP72" s="87">
        <f t="shared" si="42"/>
        <v>21857.762499999993</v>
      </c>
    </row>
    <row r="73" spans="1:94" ht="15" customHeight="1" x14ac:dyDescent="0.25">
      <c r="A73" s="15" t="s">
        <v>51</v>
      </c>
      <c r="B73" s="3" t="s">
        <v>86</v>
      </c>
      <c r="C73" s="25" t="s">
        <v>157</v>
      </c>
      <c r="D73" s="25" t="s">
        <v>158</v>
      </c>
      <c r="E73" t="s">
        <v>101</v>
      </c>
      <c r="F73" s="25" t="s">
        <v>159</v>
      </c>
      <c r="G73" t="s">
        <v>94</v>
      </c>
      <c r="H73" t="s">
        <v>112</v>
      </c>
      <c r="I73" s="3">
        <v>1</v>
      </c>
      <c r="J73" s="21">
        <v>996.73490000000015</v>
      </c>
      <c r="K73" s="22">
        <f t="shared" si="37"/>
        <v>996.73490000000015</v>
      </c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95"/>
      <c r="AS73" s="7">
        <v>996.73490000000015</v>
      </c>
      <c r="AT73" s="7">
        <f t="shared" si="43"/>
        <v>996.73490000000015</v>
      </c>
      <c r="AU73" s="7">
        <f t="shared" si="43"/>
        <v>996.73490000000015</v>
      </c>
      <c r="AV73" s="7">
        <f t="shared" si="43"/>
        <v>996.73490000000015</v>
      </c>
      <c r="AW73" s="7">
        <f t="shared" si="43"/>
        <v>996.73490000000015</v>
      </c>
      <c r="AX73" s="7">
        <f t="shared" si="43"/>
        <v>996.73490000000015</v>
      </c>
      <c r="AY73" s="7">
        <f t="shared" si="43"/>
        <v>996.73490000000015</v>
      </c>
      <c r="AZ73" s="7">
        <f t="shared" si="43"/>
        <v>996.73490000000015</v>
      </c>
      <c r="BA73" s="7">
        <f t="shared" si="43"/>
        <v>996.73490000000015</v>
      </c>
      <c r="BB73" s="7">
        <f t="shared" si="43"/>
        <v>996.73490000000015</v>
      </c>
      <c r="BC73" s="7">
        <f t="shared" si="43"/>
        <v>996.73490000000015</v>
      </c>
      <c r="BD73" s="7">
        <f t="shared" si="43"/>
        <v>996.73490000000015</v>
      </c>
      <c r="BE73" s="7">
        <f t="shared" si="43"/>
        <v>996.73490000000015</v>
      </c>
      <c r="BF73" s="7">
        <f t="shared" si="43"/>
        <v>996.73490000000015</v>
      </c>
      <c r="BG73" s="7">
        <f t="shared" si="43"/>
        <v>996.73490000000015</v>
      </c>
      <c r="BH73" s="7">
        <f t="shared" si="43"/>
        <v>996.73490000000015</v>
      </c>
      <c r="BI73" s="7">
        <f t="shared" si="36"/>
        <v>996.73490000000015</v>
      </c>
      <c r="BJ73" s="7">
        <f t="shared" si="36"/>
        <v>996.73490000000015</v>
      </c>
      <c r="BK73" s="7">
        <f t="shared" si="36"/>
        <v>996.73490000000015</v>
      </c>
      <c r="BL73" s="7">
        <f t="shared" si="36"/>
        <v>996.73490000000015</v>
      </c>
      <c r="BM73" s="7">
        <f t="shared" si="36"/>
        <v>996.73490000000015</v>
      </c>
      <c r="BN73" s="7">
        <f t="shared" si="36"/>
        <v>996.73490000000015</v>
      </c>
      <c r="BO73" s="7">
        <f t="shared" si="36"/>
        <v>996.73490000000015</v>
      </c>
      <c r="BP73" s="7">
        <f t="shared" si="36"/>
        <v>996.73490000000015</v>
      </c>
      <c r="BQ73" s="7">
        <f t="shared" si="36"/>
        <v>996.73490000000015</v>
      </c>
      <c r="BR73" s="7"/>
      <c r="BS73" s="7"/>
      <c r="BT73" s="7"/>
      <c r="BU73" s="24">
        <f t="shared" si="32"/>
        <v>24918.372499999994</v>
      </c>
      <c r="BW73" s="23">
        <f t="shared" si="12"/>
        <v>0</v>
      </c>
      <c r="BX73" s="23">
        <f t="shared" si="13"/>
        <v>0</v>
      </c>
      <c r="BY73" s="23">
        <f t="shared" si="14"/>
        <v>0</v>
      </c>
      <c r="BZ73" s="23">
        <f t="shared" si="44"/>
        <v>0</v>
      </c>
      <c r="CA73" s="23">
        <f t="shared" si="45"/>
        <v>7973.8792000000021</v>
      </c>
      <c r="CB73" s="23">
        <f t="shared" si="38"/>
        <v>11960.818800000001</v>
      </c>
      <c r="CC73" s="23">
        <f t="shared" si="33"/>
        <v>4983.674500000001</v>
      </c>
      <c r="CD73" s="23">
        <f t="shared" si="39"/>
        <v>24918.372500000005</v>
      </c>
      <c r="CI73" s="7">
        <f t="shared" si="46"/>
        <v>0</v>
      </c>
      <c r="CJ73" s="7">
        <f t="shared" si="47"/>
        <v>0</v>
      </c>
      <c r="CK73" s="7">
        <f t="shared" si="48"/>
        <v>0</v>
      </c>
      <c r="CL73" s="7">
        <f t="shared" si="49"/>
        <v>0</v>
      </c>
      <c r="CM73" s="7">
        <f t="shared" si="50"/>
        <v>10964.083900000001</v>
      </c>
      <c r="CN73" s="7">
        <f t="shared" si="40"/>
        <v>11960.818800000001</v>
      </c>
      <c r="CO73" s="7">
        <f t="shared" si="41"/>
        <v>1993.4698000000003</v>
      </c>
      <c r="CP73" s="87">
        <f t="shared" si="42"/>
        <v>24918.372500000001</v>
      </c>
    </row>
    <row r="74" spans="1:94" ht="15" customHeight="1" x14ac:dyDescent="0.25">
      <c r="A74" s="15" t="s">
        <v>51</v>
      </c>
      <c r="B74" s="3" t="s">
        <v>86</v>
      </c>
      <c r="C74" s="25" t="s">
        <v>157</v>
      </c>
      <c r="D74" s="25" t="s">
        <v>158</v>
      </c>
      <c r="E74" t="s">
        <v>101</v>
      </c>
      <c r="F74" s="25" t="s">
        <v>159</v>
      </c>
      <c r="G74" t="s">
        <v>94</v>
      </c>
      <c r="H74" t="s">
        <v>112</v>
      </c>
      <c r="I74" s="3">
        <v>1</v>
      </c>
      <c r="J74" s="21">
        <v>885.58050000000003</v>
      </c>
      <c r="K74" s="22">
        <f t="shared" si="37"/>
        <v>885.58050000000003</v>
      </c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95"/>
      <c r="AS74" s="7">
        <v>885.58050000000003</v>
      </c>
      <c r="AT74" s="7">
        <f t="shared" si="43"/>
        <v>885.58050000000003</v>
      </c>
      <c r="AU74" s="7">
        <f t="shared" si="43"/>
        <v>885.58050000000003</v>
      </c>
      <c r="AV74" s="7">
        <f t="shared" si="43"/>
        <v>885.58050000000003</v>
      </c>
      <c r="AW74" s="7">
        <f t="shared" si="43"/>
        <v>885.58050000000003</v>
      </c>
      <c r="AX74" s="7">
        <f t="shared" si="43"/>
        <v>885.58050000000003</v>
      </c>
      <c r="AY74" s="7">
        <f t="shared" si="43"/>
        <v>885.58050000000003</v>
      </c>
      <c r="AZ74" s="7">
        <f t="shared" si="43"/>
        <v>885.58050000000003</v>
      </c>
      <c r="BA74" s="7">
        <f t="shared" si="43"/>
        <v>885.58050000000003</v>
      </c>
      <c r="BB74" s="7">
        <f t="shared" si="43"/>
        <v>885.58050000000003</v>
      </c>
      <c r="BC74" s="7">
        <f t="shared" si="43"/>
        <v>885.58050000000003</v>
      </c>
      <c r="BD74" s="7">
        <f t="shared" si="43"/>
        <v>885.58050000000003</v>
      </c>
      <c r="BE74" s="7">
        <f t="shared" si="43"/>
        <v>885.58050000000003</v>
      </c>
      <c r="BF74" s="7">
        <f t="shared" si="43"/>
        <v>885.58050000000003</v>
      </c>
      <c r="BG74" s="7">
        <f t="shared" si="43"/>
        <v>885.58050000000003</v>
      </c>
      <c r="BH74" s="7">
        <f t="shared" si="43"/>
        <v>885.58050000000003</v>
      </c>
      <c r="BI74" s="7">
        <f t="shared" si="36"/>
        <v>885.58050000000003</v>
      </c>
      <c r="BJ74" s="7">
        <f t="shared" si="36"/>
        <v>885.58050000000003</v>
      </c>
      <c r="BK74" s="7">
        <f t="shared" si="36"/>
        <v>885.58050000000003</v>
      </c>
      <c r="BL74" s="7">
        <f t="shared" si="36"/>
        <v>885.58050000000003</v>
      </c>
      <c r="BM74" s="7">
        <f t="shared" si="36"/>
        <v>885.58050000000003</v>
      </c>
      <c r="BN74" s="7">
        <f t="shared" si="36"/>
        <v>885.58050000000003</v>
      </c>
      <c r="BO74" s="7">
        <f t="shared" si="36"/>
        <v>885.58050000000003</v>
      </c>
      <c r="BP74" s="7">
        <f t="shared" si="36"/>
        <v>885.58050000000003</v>
      </c>
      <c r="BQ74" s="7">
        <f t="shared" si="36"/>
        <v>885.58050000000003</v>
      </c>
      <c r="BR74" s="7"/>
      <c r="BS74" s="7"/>
      <c r="BT74" s="7"/>
      <c r="BU74" s="24">
        <f t="shared" si="32"/>
        <v>22139.512500000001</v>
      </c>
      <c r="BW74" s="23">
        <f t="shared" si="12"/>
        <v>0</v>
      </c>
      <c r="BX74" s="23">
        <f t="shared" si="13"/>
        <v>0</v>
      </c>
      <c r="BY74" s="23">
        <f t="shared" si="14"/>
        <v>0</v>
      </c>
      <c r="BZ74" s="23">
        <f t="shared" si="44"/>
        <v>0</v>
      </c>
      <c r="CA74" s="23">
        <f t="shared" si="45"/>
        <v>7084.6440000000002</v>
      </c>
      <c r="CB74" s="23">
        <f t="shared" si="38"/>
        <v>10626.966</v>
      </c>
      <c r="CC74" s="23">
        <f t="shared" si="33"/>
        <v>4427.9025000000001</v>
      </c>
      <c r="CD74" s="23">
        <f t="shared" si="39"/>
        <v>22139.512500000001</v>
      </c>
      <c r="CI74" s="7">
        <f t="shared" si="46"/>
        <v>0</v>
      </c>
      <c r="CJ74" s="7">
        <f t="shared" si="47"/>
        <v>0</v>
      </c>
      <c r="CK74" s="7">
        <f t="shared" si="48"/>
        <v>0</v>
      </c>
      <c r="CL74" s="7">
        <f t="shared" si="49"/>
        <v>0</v>
      </c>
      <c r="CM74" s="7">
        <f t="shared" si="50"/>
        <v>9741.3855000000003</v>
      </c>
      <c r="CN74" s="7">
        <f t="shared" si="40"/>
        <v>10626.966</v>
      </c>
      <c r="CO74" s="7">
        <f t="shared" si="41"/>
        <v>1771.1610000000001</v>
      </c>
      <c r="CP74" s="87">
        <f t="shared" si="42"/>
        <v>22139.512500000001</v>
      </c>
    </row>
    <row r="75" spans="1:94" ht="15" customHeight="1" x14ac:dyDescent="0.25">
      <c r="A75" s="15" t="s">
        <v>51</v>
      </c>
      <c r="B75" s="3" t="s">
        <v>86</v>
      </c>
      <c r="C75" s="25" t="s">
        <v>160</v>
      </c>
      <c r="D75" s="25" t="s">
        <v>161</v>
      </c>
      <c r="E75" t="s">
        <v>107</v>
      </c>
      <c r="F75" s="25" t="s">
        <v>107</v>
      </c>
      <c r="G75" t="s">
        <v>107</v>
      </c>
      <c r="H75" t="s">
        <v>107</v>
      </c>
      <c r="I75" s="3">
        <v>1</v>
      </c>
      <c r="J75" s="21">
        <v>2086.7049000000002</v>
      </c>
      <c r="K75" s="22">
        <f t="shared" si="37"/>
        <v>2086.7049000000002</v>
      </c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95"/>
      <c r="AS75" s="7">
        <v>2086.7049000000002</v>
      </c>
      <c r="AT75" s="7">
        <f t="shared" si="43"/>
        <v>2086.7049000000002</v>
      </c>
      <c r="AU75" s="7">
        <f t="shared" si="43"/>
        <v>2086.7049000000002</v>
      </c>
      <c r="AV75" s="7">
        <f t="shared" si="43"/>
        <v>2086.7049000000002</v>
      </c>
      <c r="AW75" s="7">
        <f t="shared" si="43"/>
        <v>2086.7049000000002</v>
      </c>
      <c r="AX75" s="7">
        <f t="shared" si="43"/>
        <v>2086.7049000000002</v>
      </c>
      <c r="AY75" s="7">
        <f t="shared" si="43"/>
        <v>2086.7049000000002</v>
      </c>
      <c r="AZ75" s="7">
        <f t="shared" si="43"/>
        <v>2086.7049000000002</v>
      </c>
      <c r="BA75" s="7">
        <f t="shared" si="43"/>
        <v>2086.7049000000002</v>
      </c>
      <c r="BB75" s="7">
        <f t="shared" si="43"/>
        <v>2086.7049000000002</v>
      </c>
      <c r="BC75" s="7">
        <f t="shared" si="43"/>
        <v>2086.7049000000002</v>
      </c>
      <c r="BD75" s="7">
        <f t="shared" si="43"/>
        <v>2086.7049000000002</v>
      </c>
      <c r="BE75" s="7">
        <f t="shared" si="43"/>
        <v>2086.7049000000002</v>
      </c>
      <c r="BF75" s="7">
        <f t="shared" si="43"/>
        <v>2086.7049000000002</v>
      </c>
      <c r="BG75" s="7">
        <f t="shared" si="43"/>
        <v>2086.7049000000002</v>
      </c>
      <c r="BH75" s="7">
        <f t="shared" si="43"/>
        <v>2086.7049000000002</v>
      </c>
      <c r="BI75" s="7">
        <f t="shared" si="36"/>
        <v>2086.7049000000002</v>
      </c>
      <c r="BJ75" s="7">
        <f t="shared" si="36"/>
        <v>2086.7049000000002</v>
      </c>
      <c r="BK75" s="7">
        <f t="shared" si="36"/>
        <v>2086.7049000000002</v>
      </c>
      <c r="BL75" s="7">
        <f t="shared" si="36"/>
        <v>2086.7049000000002</v>
      </c>
      <c r="BM75" s="7">
        <f t="shared" si="36"/>
        <v>2086.7049000000002</v>
      </c>
      <c r="BN75" s="7">
        <f t="shared" si="36"/>
        <v>2086.7049000000002</v>
      </c>
      <c r="BO75" s="7">
        <f t="shared" si="36"/>
        <v>2086.7049000000002</v>
      </c>
      <c r="BP75" s="7">
        <f t="shared" si="36"/>
        <v>2086.7049000000002</v>
      </c>
      <c r="BQ75" s="7">
        <f t="shared" si="36"/>
        <v>2086.7049000000002</v>
      </c>
      <c r="BR75" s="7"/>
      <c r="BS75" s="7"/>
      <c r="BT75" s="7"/>
      <c r="BU75" s="24">
        <f t="shared" si="32"/>
        <v>52167.622499999976</v>
      </c>
      <c r="BW75" s="23">
        <f t="shared" si="12"/>
        <v>0</v>
      </c>
      <c r="BX75" s="23">
        <f t="shared" si="13"/>
        <v>0</v>
      </c>
      <c r="BY75" s="23">
        <f t="shared" si="14"/>
        <v>0</v>
      </c>
      <c r="BZ75" s="23">
        <f t="shared" si="44"/>
        <v>0</v>
      </c>
      <c r="CA75" s="23">
        <f t="shared" si="45"/>
        <v>16693.639200000001</v>
      </c>
      <c r="CB75" s="23">
        <f t="shared" si="38"/>
        <v>25040.458800000004</v>
      </c>
      <c r="CC75" s="23">
        <f t="shared" si="33"/>
        <v>10433.524500000001</v>
      </c>
      <c r="CD75" s="23">
        <f t="shared" si="39"/>
        <v>52167.622500000005</v>
      </c>
      <c r="CI75" s="7">
        <f t="shared" si="46"/>
        <v>0</v>
      </c>
      <c r="CJ75" s="7">
        <f t="shared" si="47"/>
        <v>0</v>
      </c>
      <c r="CK75" s="7">
        <f t="shared" si="48"/>
        <v>0</v>
      </c>
      <c r="CL75" s="7">
        <f t="shared" si="49"/>
        <v>0</v>
      </c>
      <c r="CM75" s="7">
        <f t="shared" si="50"/>
        <v>22953.753900000003</v>
      </c>
      <c r="CN75" s="7">
        <f t="shared" si="40"/>
        <v>25040.458800000004</v>
      </c>
      <c r="CO75" s="7">
        <f t="shared" si="41"/>
        <v>4173.4098000000004</v>
      </c>
      <c r="CP75" s="87">
        <f t="shared" si="42"/>
        <v>52167.622500000005</v>
      </c>
    </row>
    <row r="76" spans="1:94" ht="15" customHeight="1" x14ac:dyDescent="0.25">
      <c r="A76" s="15" t="s">
        <v>51</v>
      </c>
      <c r="B76" s="3" t="s">
        <v>86</v>
      </c>
      <c r="C76" s="25" t="s">
        <v>162</v>
      </c>
      <c r="D76" s="25" t="s">
        <v>163</v>
      </c>
      <c r="E76" t="s">
        <v>114</v>
      </c>
      <c r="F76" t="s">
        <v>114</v>
      </c>
      <c r="G76" t="s">
        <v>94</v>
      </c>
      <c r="H76" t="s">
        <v>94</v>
      </c>
      <c r="I76" s="3">
        <v>1</v>
      </c>
      <c r="J76" s="21">
        <v>1082.0005000000001</v>
      </c>
      <c r="K76" s="22">
        <f t="shared" si="37"/>
        <v>1082.0005000000001</v>
      </c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95"/>
      <c r="AS76" s="7">
        <v>1082.0005000000001</v>
      </c>
      <c r="AT76" s="7">
        <f t="shared" si="43"/>
        <v>1082.0005000000001</v>
      </c>
      <c r="AU76" s="7">
        <f t="shared" si="43"/>
        <v>1082.0005000000001</v>
      </c>
      <c r="AV76" s="7">
        <f t="shared" si="43"/>
        <v>1082.0005000000001</v>
      </c>
      <c r="AW76" s="7">
        <f t="shared" si="43"/>
        <v>1082.0005000000001</v>
      </c>
      <c r="AX76" s="7">
        <f t="shared" si="43"/>
        <v>1082.0005000000001</v>
      </c>
      <c r="AY76" s="7">
        <f t="shared" si="43"/>
        <v>1082.0005000000001</v>
      </c>
      <c r="AZ76" s="7">
        <f t="shared" si="43"/>
        <v>1082.0005000000001</v>
      </c>
      <c r="BA76" s="7">
        <f t="shared" si="43"/>
        <v>1082.0005000000001</v>
      </c>
      <c r="BB76" s="7">
        <f t="shared" si="43"/>
        <v>1082.0005000000001</v>
      </c>
      <c r="BC76" s="7">
        <f t="shared" si="43"/>
        <v>1082.0005000000001</v>
      </c>
      <c r="BD76" s="7">
        <f t="shared" si="43"/>
        <v>1082.0005000000001</v>
      </c>
      <c r="BE76" s="7">
        <f t="shared" si="43"/>
        <v>1082.0005000000001</v>
      </c>
      <c r="BF76" s="7">
        <f t="shared" si="43"/>
        <v>1082.0005000000001</v>
      </c>
      <c r="BG76" s="7">
        <f t="shared" si="43"/>
        <v>1082.0005000000001</v>
      </c>
      <c r="BH76" s="7">
        <f t="shared" si="43"/>
        <v>1082.0005000000001</v>
      </c>
      <c r="BI76" s="7">
        <f t="shared" si="36"/>
        <v>1082.0005000000001</v>
      </c>
      <c r="BJ76" s="7">
        <f t="shared" si="36"/>
        <v>1082.0005000000001</v>
      </c>
      <c r="BK76" s="7">
        <f t="shared" si="36"/>
        <v>1082.0005000000001</v>
      </c>
      <c r="BL76" s="7">
        <f t="shared" si="36"/>
        <v>1082.0005000000001</v>
      </c>
      <c r="BM76" s="7">
        <f t="shared" si="36"/>
        <v>1082.0005000000001</v>
      </c>
      <c r="BN76" s="7">
        <f t="shared" si="36"/>
        <v>1082.0005000000001</v>
      </c>
      <c r="BO76" s="7">
        <f t="shared" si="36"/>
        <v>1082.0005000000001</v>
      </c>
      <c r="BP76" s="7">
        <f t="shared" si="36"/>
        <v>1082.0005000000001</v>
      </c>
      <c r="BQ76" s="7">
        <f t="shared" si="36"/>
        <v>1082.0005000000001</v>
      </c>
      <c r="BR76" s="7"/>
      <c r="BS76" s="7"/>
      <c r="BT76" s="7"/>
      <c r="BU76" s="24">
        <f t="shared" si="32"/>
        <v>27050.012500000019</v>
      </c>
      <c r="BW76" s="23">
        <f t="shared" si="12"/>
        <v>0</v>
      </c>
      <c r="BX76" s="23">
        <f t="shared" si="13"/>
        <v>0</v>
      </c>
      <c r="BY76" s="23">
        <f t="shared" si="14"/>
        <v>0</v>
      </c>
      <c r="BZ76" s="23">
        <f t="shared" si="44"/>
        <v>0</v>
      </c>
      <c r="CA76" s="23">
        <f t="shared" si="45"/>
        <v>8656.0040000000008</v>
      </c>
      <c r="CB76" s="23">
        <f t="shared" si="38"/>
        <v>12984.006000000001</v>
      </c>
      <c r="CC76" s="23">
        <f t="shared" ref="CC76:CC107" si="51">SUM(BM76:BT76)</f>
        <v>5410.0025000000005</v>
      </c>
      <c r="CD76" s="23">
        <f t="shared" si="39"/>
        <v>27050.012500000004</v>
      </c>
      <c r="CI76" s="7">
        <f t="shared" si="46"/>
        <v>0</v>
      </c>
      <c r="CJ76" s="7">
        <f t="shared" si="47"/>
        <v>0</v>
      </c>
      <c r="CK76" s="7">
        <f t="shared" si="48"/>
        <v>0</v>
      </c>
      <c r="CL76" s="7">
        <f t="shared" si="49"/>
        <v>0</v>
      </c>
      <c r="CM76" s="7">
        <f t="shared" si="50"/>
        <v>11902.005500000001</v>
      </c>
      <c r="CN76" s="7">
        <f t="shared" si="40"/>
        <v>12984.006000000001</v>
      </c>
      <c r="CO76" s="7">
        <f t="shared" si="41"/>
        <v>2164.0010000000002</v>
      </c>
      <c r="CP76" s="87">
        <f t="shared" si="42"/>
        <v>27050.012500000001</v>
      </c>
    </row>
    <row r="77" spans="1:94" ht="15" customHeight="1" x14ac:dyDescent="0.25">
      <c r="A77" s="15" t="s">
        <v>51</v>
      </c>
      <c r="B77" s="3" t="s">
        <v>86</v>
      </c>
      <c r="C77" s="25" t="s">
        <v>164</v>
      </c>
      <c r="D77" s="25" t="s">
        <v>165</v>
      </c>
      <c r="E77" t="s">
        <v>94</v>
      </c>
      <c r="F77" s="25" t="s">
        <v>94</v>
      </c>
      <c r="G77" t="s">
        <v>94</v>
      </c>
      <c r="H77" t="s">
        <v>94</v>
      </c>
      <c r="I77" s="3">
        <v>1</v>
      </c>
      <c r="J77" s="21">
        <v>1502.2104999999999</v>
      </c>
      <c r="K77" s="22">
        <f t="shared" si="37"/>
        <v>1502.2104999999999</v>
      </c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95"/>
      <c r="AS77" s="7">
        <v>1502.2104999999999</v>
      </c>
      <c r="AT77" s="7">
        <f t="shared" si="43"/>
        <v>1502.2104999999999</v>
      </c>
      <c r="AU77" s="7">
        <f t="shared" si="43"/>
        <v>1502.2104999999999</v>
      </c>
      <c r="AV77" s="7">
        <f t="shared" si="43"/>
        <v>1502.2104999999999</v>
      </c>
      <c r="AW77" s="7">
        <f t="shared" si="43"/>
        <v>1502.2104999999999</v>
      </c>
      <c r="AX77" s="7">
        <f t="shared" si="43"/>
        <v>1502.2104999999999</v>
      </c>
      <c r="AY77" s="7">
        <f t="shared" si="43"/>
        <v>1502.2104999999999</v>
      </c>
      <c r="AZ77" s="7">
        <f t="shared" si="43"/>
        <v>1502.2104999999999</v>
      </c>
      <c r="BA77" s="7">
        <f t="shared" si="43"/>
        <v>1502.2104999999999</v>
      </c>
      <c r="BB77" s="7">
        <f t="shared" si="43"/>
        <v>1502.2104999999999</v>
      </c>
      <c r="BC77" s="7">
        <f t="shared" si="43"/>
        <v>1502.2104999999999</v>
      </c>
      <c r="BD77" s="7">
        <f t="shared" si="43"/>
        <v>1502.2104999999999</v>
      </c>
      <c r="BE77" s="7">
        <f t="shared" si="43"/>
        <v>1502.2104999999999</v>
      </c>
      <c r="BF77" s="7">
        <f t="shared" si="43"/>
        <v>1502.2104999999999</v>
      </c>
      <c r="BG77" s="7">
        <f t="shared" si="43"/>
        <v>1502.2104999999999</v>
      </c>
      <c r="BH77" s="7">
        <f t="shared" si="43"/>
        <v>1502.2104999999999</v>
      </c>
      <c r="BI77" s="7">
        <f t="shared" si="36"/>
        <v>1502.2104999999999</v>
      </c>
      <c r="BJ77" s="7">
        <f t="shared" si="36"/>
        <v>1502.2104999999999</v>
      </c>
      <c r="BK77" s="7">
        <f t="shared" si="36"/>
        <v>1502.2104999999999</v>
      </c>
      <c r="BL77" s="7">
        <f t="shared" si="36"/>
        <v>1502.2104999999999</v>
      </c>
      <c r="BM77" s="7">
        <f t="shared" si="36"/>
        <v>1502.2104999999999</v>
      </c>
      <c r="BN77" s="7">
        <f t="shared" si="36"/>
        <v>1502.2104999999999</v>
      </c>
      <c r="BO77" s="7">
        <f t="shared" si="36"/>
        <v>1502.2104999999999</v>
      </c>
      <c r="BP77" s="7">
        <f t="shared" si="36"/>
        <v>1502.2104999999999</v>
      </c>
      <c r="BQ77" s="7">
        <f t="shared" si="36"/>
        <v>1502.2104999999999</v>
      </c>
      <c r="BR77" s="7"/>
      <c r="BS77" s="7"/>
      <c r="BT77" s="7"/>
      <c r="BU77" s="24">
        <f t="shared" si="32"/>
        <v>37555.262500000012</v>
      </c>
      <c r="BW77" s="23">
        <f t="shared" si="12"/>
        <v>0</v>
      </c>
      <c r="BX77" s="23">
        <f t="shared" si="13"/>
        <v>0</v>
      </c>
      <c r="BY77" s="23">
        <f t="shared" si="14"/>
        <v>0</v>
      </c>
      <c r="BZ77" s="23">
        <f t="shared" si="44"/>
        <v>0</v>
      </c>
      <c r="CA77" s="23">
        <f t="shared" si="45"/>
        <v>12017.683999999997</v>
      </c>
      <c r="CB77" s="23">
        <f t="shared" si="38"/>
        <v>18026.525999999998</v>
      </c>
      <c r="CC77" s="23">
        <f t="shared" si="51"/>
        <v>7511.0524999999998</v>
      </c>
      <c r="CD77" s="23">
        <f t="shared" si="39"/>
        <v>37555.262499999997</v>
      </c>
      <c r="CI77" s="7">
        <f t="shared" si="46"/>
        <v>0</v>
      </c>
      <c r="CJ77" s="7">
        <f t="shared" si="47"/>
        <v>0</v>
      </c>
      <c r="CK77" s="7">
        <f t="shared" si="48"/>
        <v>0</v>
      </c>
      <c r="CL77" s="7">
        <f t="shared" si="49"/>
        <v>0</v>
      </c>
      <c r="CM77" s="7">
        <f t="shared" si="50"/>
        <v>16524.315499999997</v>
      </c>
      <c r="CN77" s="7">
        <f t="shared" si="40"/>
        <v>18026.525999999998</v>
      </c>
      <c r="CO77" s="7">
        <f t="shared" si="41"/>
        <v>3004.4209999999998</v>
      </c>
      <c r="CP77" s="87">
        <f t="shared" si="42"/>
        <v>37555.262499999997</v>
      </c>
    </row>
    <row r="78" spans="1:94" ht="15" customHeight="1" x14ac:dyDescent="0.25">
      <c r="A78" s="15" t="s">
        <v>51</v>
      </c>
      <c r="B78" s="3" t="s">
        <v>86</v>
      </c>
      <c r="C78" s="25" t="s">
        <v>166</v>
      </c>
      <c r="D78" s="25" t="s">
        <v>165</v>
      </c>
      <c r="E78" t="s">
        <v>94</v>
      </c>
      <c r="F78" s="25" t="s">
        <v>94</v>
      </c>
      <c r="G78" t="s">
        <v>94</v>
      </c>
      <c r="H78" t="s">
        <v>112</v>
      </c>
      <c r="I78" s="3">
        <v>1</v>
      </c>
      <c r="J78" s="21">
        <v>1624.6349000000002</v>
      </c>
      <c r="K78" s="22">
        <f t="shared" si="37"/>
        <v>1624.6349000000002</v>
      </c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95"/>
      <c r="AS78" s="7">
        <v>1624.6349000000002</v>
      </c>
      <c r="AT78" s="7">
        <f t="shared" si="43"/>
        <v>1624.6349000000002</v>
      </c>
      <c r="AU78" s="7">
        <f t="shared" si="43"/>
        <v>1624.6349000000002</v>
      </c>
      <c r="AV78" s="7">
        <f t="shared" si="43"/>
        <v>1624.6349000000002</v>
      </c>
      <c r="AW78" s="7">
        <f t="shared" si="43"/>
        <v>1624.6349000000002</v>
      </c>
      <c r="AX78" s="7">
        <f t="shared" si="43"/>
        <v>1624.6349000000002</v>
      </c>
      <c r="AY78" s="7">
        <f t="shared" si="43"/>
        <v>1624.6349000000002</v>
      </c>
      <c r="AZ78" s="7">
        <f t="shared" si="43"/>
        <v>1624.6349000000002</v>
      </c>
      <c r="BA78" s="7">
        <f t="shared" si="43"/>
        <v>1624.6349000000002</v>
      </c>
      <c r="BB78" s="7">
        <f t="shared" si="43"/>
        <v>1624.6349000000002</v>
      </c>
      <c r="BC78" s="7">
        <f t="shared" si="43"/>
        <v>1624.6349000000002</v>
      </c>
      <c r="BD78" s="7">
        <f t="shared" si="43"/>
        <v>1624.6349000000002</v>
      </c>
      <c r="BE78" s="7">
        <f t="shared" si="43"/>
        <v>1624.6349000000002</v>
      </c>
      <c r="BF78" s="7">
        <f t="shared" si="43"/>
        <v>1624.6349000000002</v>
      </c>
      <c r="BG78" s="7">
        <f t="shared" si="43"/>
        <v>1624.6349000000002</v>
      </c>
      <c r="BH78" s="7">
        <f t="shared" si="43"/>
        <v>1624.6349000000002</v>
      </c>
      <c r="BI78" s="7">
        <f t="shared" si="36"/>
        <v>1624.6349000000002</v>
      </c>
      <c r="BJ78" s="7">
        <f t="shared" si="36"/>
        <v>1624.6349000000002</v>
      </c>
      <c r="BK78" s="7">
        <f t="shared" si="36"/>
        <v>1624.6349000000002</v>
      </c>
      <c r="BL78" s="7">
        <f t="shared" si="36"/>
        <v>1624.6349000000002</v>
      </c>
      <c r="BM78" s="7">
        <f t="shared" si="36"/>
        <v>1624.6349000000002</v>
      </c>
      <c r="BN78" s="7">
        <f t="shared" si="36"/>
        <v>1624.6349000000002</v>
      </c>
      <c r="BO78" s="7">
        <f t="shared" si="36"/>
        <v>1624.6349000000002</v>
      </c>
      <c r="BP78" s="7">
        <f t="shared" si="36"/>
        <v>1624.6349000000002</v>
      </c>
      <c r="BQ78" s="7">
        <f t="shared" si="36"/>
        <v>1624.6349000000002</v>
      </c>
      <c r="BR78" s="7"/>
      <c r="BS78" s="7"/>
      <c r="BT78" s="7"/>
      <c r="BU78" s="24">
        <f t="shared" si="32"/>
        <v>40615.872500000005</v>
      </c>
      <c r="BW78" s="23">
        <f t="shared" si="12"/>
        <v>0</v>
      </c>
      <c r="BX78" s="23">
        <f t="shared" si="13"/>
        <v>0</v>
      </c>
      <c r="BY78" s="23">
        <f t="shared" si="14"/>
        <v>0</v>
      </c>
      <c r="BZ78" s="23">
        <f t="shared" si="44"/>
        <v>0</v>
      </c>
      <c r="CA78" s="23">
        <f t="shared" si="45"/>
        <v>12997.079200000004</v>
      </c>
      <c r="CB78" s="23">
        <f t="shared" si="38"/>
        <v>19495.618800000007</v>
      </c>
      <c r="CC78" s="23">
        <f t="shared" si="51"/>
        <v>8123.174500000001</v>
      </c>
      <c r="CD78" s="23">
        <f t="shared" si="39"/>
        <v>40615.872500000012</v>
      </c>
      <c r="CI78" s="7">
        <f t="shared" si="46"/>
        <v>0</v>
      </c>
      <c r="CJ78" s="7">
        <f t="shared" si="47"/>
        <v>0</v>
      </c>
      <c r="CK78" s="7">
        <f t="shared" si="48"/>
        <v>0</v>
      </c>
      <c r="CL78" s="7">
        <f t="shared" si="49"/>
        <v>0</v>
      </c>
      <c r="CM78" s="7">
        <f t="shared" si="50"/>
        <v>17870.983900000007</v>
      </c>
      <c r="CN78" s="7">
        <f t="shared" si="40"/>
        <v>19495.618800000007</v>
      </c>
      <c r="CO78" s="7">
        <f t="shared" si="41"/>
        <v>3249.2698000000005</v>
      </c>
      <c r="CP78" s="87">
        <f t="shared" si="42"/>
        <v>40615.872500000019</v>
      </c>
    </row>
    <row r="79" spans="1:94" ht="15" customHeight="1" x14ac:dyDescent="0.25">
      <c r="A79" s="15" t="s">
        <v>51</v>
      </c>
      <c r="B79" s="3" t="s">
        <v>86</v>
      </c>
      <c r="C79" s="25" t="s">
        <v>167</v>
      </c>
      <c r="D79" s="25" t="s">
        <v>165</v>
      </c>
      <c r="E79" t="s">
        <v>94</v>
      </c>
      <c r="F79" s="25" t="s">
        <v>94</v>
      </c>
      <c r="G79" t="s">
        <v>168</v>
      </c>
      <c r="H79" t="s">
        <v>169</v>
      </c>
      <c r="I79" s="3">
        <v>1</v>
      </c>
      <c r="J79" s="21">
        <v>1505.4304999999999</v>
      </c>
      <c r="K79" s="22">
        <f t="shared" si="37"/>
        <v>1505.4304999999999</v>
      </c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95"/>
      <c r="AS79" s="7">
        <v>1505.4304999999999</v>
      </c>
      <c r="AT79" s="7">
        <f t="shared" si="43"/>
        <v>1505.4304999999999</v>
      </c>
      <c r="AU79" s="7">
        <f t="shared" si="43"/>
        <v>1505.4304999999999</v>
      </c>
      <c r="AV79" s="7">
        <f t="shared" si="43"/>
        <v>1505.4304999999999</v>
      </c>
      <c r="AW79" s="7">
        <f t="shared" si="43"/>
        <v>1505.4304999999999</v>
      </c>
      <c r="AX79" s="7">
        <f t="shared" si="43"/>
        <v>1505.4304999999999</v>
      </c>
      <c r="AY79" s="7">
        <f t="shared" si="43"/>
        <v>1505.4304999999999</v>
      </c>
      <c r="AZ79" s="7">
        <f t="shared" si="43"/>
        <v>1505.4304999999999</v>
      </c>
      <c r="BA79" s="7">
        <f t="shared" si="43"/>
        <v>1505.4304999999999</v>
      </c>
      <c r="BB79" s="7">
        <f t="shared" si="43"/>
        <v>1505.4304999999999</v>
      </c>
      <c r="BC79" s="7">
        <f t="shared" si="43"/>
        <v>1505.4304999999999</v>
      </c>
      <c r="BD79" s="7">
        <f t="shared" si="43"/>
        <v>1505.4304999999999</v>
      </c>
      <c r="BE79" s="7">
        <f t="shared" si="43"/>
        <v>1505.4304999999999</v>
      </c>
      <c r="BF79" s="7">
        <f t="shared" si="43"/>
        <v>1505.4304999999999</v>
      </c>
      <c r="BG79" s="7">
        <f t="shared" si="43"/>
        <v>1505.4304999999999</v>
      </c>
      <c r="BH79" s="7">
        <f t="shared" si="43"/>
        <v>1505.4304999999999</v>
      </c>
      <c r="BI79" s="7">
        <f t="shared" si="36"/>
        <v>1505.4304999999999</v>
      </c>
      <c r="BJ79" s="7">
        <f t="shared" si="36"/>
        <v>1505.4304999999999</v>
      </c>
      <c r="BK79" s="7">
        <f t="shared" si="36"/>
        <v>1505.4304999999999</v>
      </c>
      <c r="BL79" s="7">
        <f t="shared" si="36"/>
        <v>1505.4304999999999</v>
      </c>
      <c r="BM79" s="7">
        <f t="shared" si="36"/>
        <v>1505.4304999999999</v>
      </c>
      <c r="BN79" s="7">
        <f t="shared" si="36"/>
        <v>1505.4304999999999</v>
      </c>
      <c r="BO79" s="7">
        <f t="shared" si="36"/>
        <v>1505.4304999999999</v>
      </c>
      <c r="BP79" s="7">
        <f t="shared" si="36"/>
        <v>1505.4304999999999</v>
      </c>
      <c r="BQ79" s="7">
        <f t="shared" si="36"/>
        <v>1505.4304999999999</v>
      </c>
      <c r="BR79" s="7"/>
      <c r="BS79" s="7"/>
      <c r="BT79" s="7"/>
      <c r="BU79" s="24">
        <f t="shared" si="32"/>
        <v>37635.762499999997</v>
      </c>
      <c r="BW79" s="23">
        <f t="shared" si="12"/>
        <v>0</v>
      </c>
      <c r="BX79" s="23">
        <f t="shared" si="13"/>
        <v>0</v>
      </c>
      <c r="BY79" s="23">
        <f t="shared" si="14"/>
        <v>0</v>
      </c>
      <c r="BZ79" s="23">
        <f t="shared" si="44"/>
        <v>0</v>
      </c>
      <c r="CA79" s="23">
        <f t="shared" si="45"/>
        <v>12043.444000000001</v>
      </c>
      <c r="CB79" s="23">
        <f t="shared" si="38"/>
        <v>18065.166000000001</v>
      </c>
      <c r="CC79" s="23">
        <f t="shared" si="51"/>
        <v>7527.1525000000001</v>
      </c>
      <c r="CD79" s="23">
        <f t="shared" si="39"/>
        <v>37635.762499999997</v>
      </c>
      <c r="CI79" s="7">
        <f t="shared" si="46"/>
        <v>0</v>
      </c>
      <c r="CJ79" s="7">
        <f t="shared" si="47"/>
        <v>0</v>
      </c>
      <c r="CK79" s="7">
        <f t="shared" si="48"/>
        <v>0</v>
      </c>
      <c r="CL79" s="7">
        <f t="shared" si="49"/>
        <v>0</v>
      </c>
      <c r="CM79" s="7">
        <f t="shared" si="50"/>
        <v>16559.735500000003</v>
      </c>
      <c r="CN79" s="7">
        <f t="shared" si="40"/>
        <v>18065.166000000001</v>
      </c>
      <c r="CO79" s="7">
        <f t="shared" si="41"/>
        <v>3010.8609999999999</v>
      </c>
      <c r="CP79" s="87">
        <f t="shared" si="42"/>
        <v>37635.762500000004</v>
      </c>
    </row>
    <row r="80" spans="1:94" ht="15" customHeight="1" x14ac:dyDescent="0.25">
      <c r="A80" s="15" t="s">
        <v>51</v>
      </c>
      <c r="B80" s="3" t="s">
        <v>86</v>
      </c>
      <c r="C80" s="25" t="s">
        <v>170</v>
      </c>
      <c r="D80" s="25" t="s">
        <v>171</v>
      </c>
      <c r="E80" t="s">
        <v>110</v>
      </c>
      <c r="F80" s="25" t="s">
        <v>111</v>
      </c>
      <c r="G80" t="s">
        <v>93</v>
      </c>
      <c r="H80" t="s">
        <v>102</v>
      </c>
      <c r="I80" s="3">
        <v>1</v>
      </c>
      <c r="J80" s="21">
        <v>851.77049999999997</v>
      </c>
      <c r="K80" s="22">
        <f t="shared" si="37"/>
        <v>851.77049999999997</v>
      </c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95"/>
      <c r="AS80" s="7">
        <v>851.77049999999997</v>
      </c>
      <c r="AT80" s="7">
        <f t="shared" si="43"/>
        <v>851.77049999999997</v>
      </c>
      <c r="AU80" s="7">
        <f t="shared" si="43"/>
        <v>851.77049999999997</v>
      </c>
      <c r="AV80" s="7">
        <f t="shared" si="43"/>
        <v>851.77049999999997</v>
      </c>
      <c r="AW80" s="7">
        <f t="shared" si="43"/>
        <v>851.77049999999997</v>
      </c>
      <c r="AX80" s="7">
        <f t="shared" si="43"/>
        <v>851.77049999999997</v>
      </c>
      <c r="AY80" s="7">
        <f t="shared" si="43"/>
        <v>851.77049999999997</v>
      </c>
      <c r="AZ80" s="7">
        <f t="shared" si="43"/>
        <v>851.77049999999997</v>
      </c>
      <c r="BA80" s="7">
        <f t="shared" si="43"/>
        <v>851.77049999999997</v>
      </c>
      <c r="BB80" s="7">
        <f t="shared" si="43"/>
        <v>851.77049999999997</v>
      </c>
      <c r="BC80" s="7">
        <f t="shared" si="43"/>
        <v>851.77049999999997</v>
      </c>
      <c r="BD80" s="7">
        <f t="shared" si="43"/>
        <v>851.77049999999997</v>
      </c>
      <c r="BE80" s="7">
        <f t="shared" si="43"/>
        <v>851.77049999999997</v>
      </c>
      <c r="BF80" s="7">
        <f t="shared" si="43"/>
        <v>851.77049999999997</v>
      </c>
      <c r="BG80" s="7">
        <f t="shared" si="43"/>
        <v>851.77049999999997</v>
      </c>
      <c r="BH80" s="7">
        <f t="shared" si="43"/>
        <v>851.77049999999997</v>
      </c>
      <c r="BI80" s="7">
        <f t="shared" si="36"/>
        <v>851.77049999999997</v>
      </c>
      <c r="BJ80" s="7">
        <f t="shared" si="36"/>
        <v>851.77049999999997</v>
      </c>
      <c r="BK80" s="7">
        <f t="shared" si="36"/>
        <v>851.77049999999997</v>
      </c>
      <c r="BL80" s="7">
        <f t="shared" si="36"/>
        <v>851.77049999999997</v>
      </c>
      <c r="BM80" s="7">
        <f t="shared" si="36"/>
        <v>851.77049999999997</v>
      </c>
      <c r="BN80" s="7">
        <f t="shared" si="36"/>
        <v>851.77049999999997</v>
      </c>
      <c r="BO80" s="7">
        <f t="shared" si="36"/>
        <v>851.77049999999997</v>
      </c>
      <c r="BP80" s="7">
        <f t="shared" si="36"/>
        <v>851.77049999999997</v>
      </c>
      <c r="BQ80" s="7">
        <f t="shared" si="36"/>
        <v>851.77049999999997</v>
      </c>
      <c r="BR80" s="7"/>
      <c r="BS80" s="7"/>
      <c r="BT80" s="7"/>
      <c r="BU80" s="24">
        <f t="shared" si="32"/>
        <v>21294.262499999997</v>
      </c>
      <c r="BW80" s="23">
        <f t="shared" si="12"/>
        <v>0</v>
      </c>
      <c r="BX80" s="23">
        <f t="shared" si="13"/>
        <v>0</v>
      </c>
      <c r="BY80" s="23">
        <f t="shared" si="14"/>
        <v>0</v>
      </c>
      <c r="BZ80" s="23">
        <f t="shared" si="44"/>
        <v>0</v>
      </c>
      <c r="CA80" s="23">
        <f t="shared" si="45"/>
        <v>6814.1639999999989</v>
      </c>
      <c r="CB80" s="23">
        <f t="shared" si="38"/>
        <v>10221.245999999999</v>
      </c>
      <c r="CC80" s="23">
        <f t="shared" si="51"/>
        <v>4258.8525</v>
      </c>
      <c r="CD80" s="23">
        <f t="shared" si="39"/>
        <v>21294.262499999997</v>
      </c>
      <c r="CI80" s="7">
        <f t="shared" si="46"/>
        <v>0</v>
      </c>
      <c r="CJ80" s="7">
        <f t="shared" si="47"/>
        <v>0</v>
      </c>
      <c r="CK80" s="7">
        <f t="shared" si="48"/>
        <v>0</v>
      </c>
      <c r="CL80" s="7">
        <f t="shared" si="49"/>
        <v>0</v>
      </c>
      <c r="CM80" s="7">
        <f t="shared" si="50"/>
        <v>9369.4754999999986</v>
      </c>
      <c r="CN80" s="7">
        <f t="shared" si="40"/>
        <v>10221.245999999999</v>
      </c>
      <c r="CO80" s="7">
        <f t="shared" si="41"/>
        <v>1703.5409999999999</v>
      </c>
      <c r="CP80" s="87">
        <f t="shared" si="42"/>
        <v>21294.262500000001</v>
      </c>
    </row>
    <row r="81" spans="1:94" ht="15" customHeight="1" x14ac:dyDescent="0.25">
      <c r="A81" s="15" t="s">
        <v>51</v>
      </c>
      <c r="B81" s="3" t="s">
        <v>86</v>
      </c>
      <c r="C81" s="25" t="s">
        <v>172</v>
      </c>
      <c r="D81" s="25" t="s">
        <v>173</v>
      </c>
      <c r="E81" t="s">
        <v>101</v>
      </c>
      <c r="F81" s="25" t="s">
        <v>101</v>
      </c>
      <c r="G81" t="s">
        <v>101</v>
      </c>
      <c r="H81" t="s">
        <v>101</v>
      </c>
      <c r="I81" s="3">
        <v>1</v>
      </c>
      <c r="J81" s="21">
        <v>2035.1205</v>
      </c>
      <c r="K81" s="22">
        <f t="shared" si="37"/>
        <v>2035.1205</v>
      </c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95"/>
      <c r="AS81" s="7">
        <v>2035.1205</v>
      </c>
      <c r="AT81" s="7">
        <f t="shared" si="43"/>
        <v>2035.1205</v>
      </c>
      <c r="AU81" s="7">
        <f t="shared" si="43"/>
        <v>2035.1205</v>
      </c>
      <c r="AV81" s="7">
        <f t="shared" si="43"/>
        <v>2035.1205</v>
      </c>
      <c r="AW81" s="7">
        <f t="shared" si="43"/>
        <v>2035.1205</v>
      </c>
      <c r="AX81" s="7">
        <f t="shared" si="43"/>
        <v>2035.1205</v>
      </c>
      <c r="AY81" s="7">
        <f t="shared" si="43"/>
        <v>2035.1205</v>
      </c>
      <c r="AZ81" s="7">
        <f t="shared" si="43"/>
        <v>2035.1205</v>
      </c>
      <c r="BA81" s="7">
        <f t="shared" si="43"/>
        <v>2035.1205</v>
      </c>
      <c r="BB81" s="7">
        <f t="shared" si="43"/>
        <v>2035.1205</v>
      </c>
      <c r="BC81" s="7">
        <f t="shared" si="43"/>
        <v>2035.1205</v>
      </c>
      <c r="BD81" s="7">
        <f t="shared" si="43"/>
        <v>2035.1205</v>
      </c>
      <c r="BE81" s="7">
        <f t="shared" si="43"/>
        <v>2035.1205</v>
      </c>
      <c r="BF81" s="7">
        <f t="shared" si="43"/>
        <v>2035.1205</v>
      </c>
      <c r="BG81" s="7">
        <f t="shared" si="43"/>
        <v>2035.1205</v>
      </c>
      <c r="BH81" s="7">
        <f t="shared" si="43"/>
        <v>2035.1205</v>
      </c>
      <c r="BI81" s="7">
        <f t="shared" si="36"/>
        <v>2035.1205</v>
      </c>
      <c r="BJ81" s="7">
        <f t="shared" si="36"/>
        <v>2035.1205</v>
      </c>
      <c r="BK81" s="7">
        <f t="shared" si="36"/>
        <v>2035.1205</v>
      </c>
      <c r="BL81" s="7">
        <f t="shared" si="36"/>
        <v>2035.1205</v>
      </c>
      <c r="BM81" s="7">
        <f t="shared" si="36"/>
        <v>2035.1205</v>
      </c>
      <c r="BN81" s="7">
        <f t="shared" si="36"/>
        <v>2035.1205</v>
      </c>
      <c r="BO81" s="7">
        <f t="shared" si="36"/>
        <v>2035.1205</v>
      </c>
      <c r="BP81" s="7">
        <f t="shared" si="36"/>
        <v>2035.1205</v>
      </c>
      <c r="BQ81" s="7">
        <f t="shared" si="36"/>
        <v>2035.1205</v>
      </c>
      <c r="BR81" s="7"/>
      <c r="BS81" s="7"/>
      <c r="BT81" s="7"/>
      <c r="BU81" s="24">
        <f t="shared" si="32"/>
        <v>50878.01249999999</v>
      </c>
      <c r="BW81" s="23">
        <f t="shared" si="12"/>
        <v>0</v>
      </c>
      <c r="BX81" s="23">
        <f t="shared" si="13"/>
        <v>0</v>
      </c>
      <c r="BY81" s="23">
        <f t="shared" si="14"/>
        <v>0</v>
      </c>
      <c r="BZ81" s="23">
        <f t="shared" si="44"/>
        <v>0</v>
      </c>
      <c r="CA81" s="23">
        <f t="shared" si="45"/>
        <v>16280.964000000004</v>
      </c>
      <c r="CB81" s="23">
        <f t="shared" si="38"/>
        <v>24421.446000000007</v>
      </c>
      <c r="CC81" s="23">
        <f t="shared" si="51"/>
        <v>10175.602500000001</v>
      </c>
      <c r="CD81" s="23">
        <f t="shared" si="39"/>
        <v>50878.012500000012</v>
      </c>
      <c r="CI81" s="7">
        <f t="shared" si="46"/>
        <v>0</v>
      </c>
      <c r="CJ81" s="7">
        <f t="shared" si="47"/>
        <v>0</v>
      </c>
      <c r="CK81" s="7">
        <f t="shared" si="48"/>
        <v>0</v>
      </c>
      <c r="CL81" s="7">
        <f t="shared" si="49"/>
        <v>0</v>
      </c>
      <c r="CM81" s="7">
        <f t="shared" si="50"/>
        <v>22386.325500000006</v>
      </c>
      <c r="CN81" s="7">
        <f t="shared" si="40"/>
        <v>24421.446000000007</v>
      </c>
      <c r="CO81" s="7">
        <f t="shared" si="41"/>
        <v>4070.241</v>
      </c>
      <c r="CP81" s="87">
        <f t="shared" si="42"/>
        <v>50878.012500000019</v>
      </c>
    </row>
    <row r="82" spans="1:94" ht="15" customHeight="1" x14ac:dyDescent="0.25">
      <c r="A82" s="15" t="s">
        <v>51</v>
      </c>
      <c r="B82" s="3" t="s">
        <v>86</v>
      </c>
      <c r="C82" s="25" t="s">
        <v>174</v>
      </c>
      <c r="D82" s="25" t="s">
        <v>175</v>
      </c>
      <c r="E82" t="s">
        <v>93</v>
      </c>
      <c r="F82" s="25" t="s">
        <v>93</v>
      </c>
      <c r="G82" t="s">
        <v>94</v>
      </c>
      <c r="H82" t="s">
        <v>94</v>
      </c>
      <c r="I82" s="3">
        <v>1</v>
      </c>
      <c r="J82" s="21">
        <v>1432.9805000000001</v>
      </c>
      <c r="K82" s="22">
        <f t="shared" si="37"/>
        <v>1432.9805000000001</v>
      </c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95"/>
      <c r="AS82" s="7">
        <v>1432.9805000000001</v>
      </c>
      <c r="AT82" s="7">
        <f t="shared" si="43"/>
        <v>1432.9805000000001</v>
      </c>
      <c r="AU82" s="7">
        <f t="shared" si="43"/>
        <v>1432.9805000000001</v>
      </c>
      <c r="AV82" s="7">
        <f t="shared" si="43"/>
        <v>1432.9805000000001</v>
      </c>
      <c r="AW82" s="7">
        <f t="shared" si="43"/>
        <v>1432.9805000000001</v>
      </c>
      <c r="AX82" s="7">
        <f t="shared" si="43"/>
        <v>1432.9805000000001</v>
      </c>
      <c r="AY82" s="7">
        <f t="shared" si="43"/>
        <v>1432.9805000000001</v>
      </c>
      <c r="AZ82" s="7">
        <f t="shared" si="43"/>
        <v>1432.9805000000001</v>
      </c>
      <c r="BA82" s="7">
        <f t="shared" si="43"/>
        <v>1432.9805000000001</v>
      </c>
      <c r="BB82" s="7">
        <f t="shared" si="43"/>
        <v>1432.9805000000001</v>
      </c>
      <c r="BC82" s="7">
        <f t="shared" si="43"/>
        <v>1432.9805000000001</v>
      </c>
      <c r="BD82" s="7">
        <f t="shared" si="43"/>
        <v>1432.9805000000001</v>
      </c>
      <c r="BE82" s="7">
        <f t="shared" si="43"/>
        <v>1432.9805000000001</v>
      </c>
      <c r="BF82" s="7">
        <f t="shared" si="43"/>
        <v>1432.9805000000001</v>
      </c>
      <c r="BG82" s="7">
        <f t="shared" si="43"/>
        <v>1432.9805000000001</v>
      </c>
      <c r="BH82" s="7">
        <f t="shared" si="43"/>
        <v>1432.9805000000001</v>
      </c>
      <c r="BI82" s="7">
        <f t="shared" si="36"/>
        <v>1432.9805000000001</v>
      </c>
      <c r="BJ82" s="7">
        <f t="shared" si="36"/>
        <v>1432.9805000000001</v>
      </c>
      <c r="BK82" s="7">
        <f t="shared" si="36"/>
        <v>1432.9805000000001</v>
      </c>
      <c r="BL82" s="7">
        <f t="shared" si="36"/>
        <v>1432.9805000000001</v>
      </c>
      <c r="BM82" s="7">
        <f t="shared" si="36"/>
        <v>1432.9805000000001</v>
      </c>
      <c r="BN82" s="7">
        <f t="shared" si="36"/>
        <v>1432.9805000000001</v>
      </c>
      <c r="BO82" s="7">
        <f t="shared" si="36"/>
        <v>1432.9805000000001</v>
      </c>
      <c r="BP82" s="7">
        <f t="shared" si="36"/>
        <v>1432.9805000000001</v>
      </c>
      <c r="BQ82" s="7">
        <f t="shared" si="36"/>
        <v>1432.9805000000001</v>
      </c>
      <c r="BR82" s="7"/>
      <c r="BS82" s="7"/>
      <c r="BT82" s="7"/>
      <c r="BU82" s="24">
        <f t="shared" si="32"/>
        <v>35824.512500000012</v>
      </c>
      <c r="BW82" s="23">
        <f t="shared" si="12"/>
        <v>0</v>
      </c>
      <c r="BX82" s="23">
        <f t="shared" si="13"/>
        <v>0</v>
      </c>
      <c r="BY82" s="23">
        <f t="shared" si="14"/>
        <v>0</v>
      </c>
      <c r="BZ82" s="23">
        <f t="shared" si="44"/>
        <v>0</v>
      </c>
      <c r="CA82" s="23">
        <f t="shared" si="45"/>
        <v>11463.843999999999</v>
      </c>
      <c r="CB82" s="23">
        <f t="shared" si="38"/>
        <v>17195.766</v>
      </c>
      <c r="CC82" s="23">
        <f t="shared" si="51"/>
        <v>7164.9025000000001</v>
      </c>
      <c r="CD82" s="23">
        <f t="shared" si="39"/>
        <v>35824.512499999997</v>
      </c>
      <c r="CI82" s="7">
        <f t="shared" si="46"/>
        <v>0</v>
      </c>
      <c r="CJ82" s="7">
        <f t="shared" si="47"/>
        <v>0</v>
      </c>
      <c r="CK82" s="7">
        <f t="shared" si="48"/>
        <v>0</v>
      </c>
      <c r="CL82" s="7">
        <f t="shared" si="49"/>
        <v>0</v>
      </c>
      <c r="CM82" s="7">
        <f t="shared" si="50"/>
        <v>15762.785499999998</v>
      </c>
      <c r="CN82" s="7">
        <f t="shared" si="40"/>
        <v>17195.766</v>
      </c>
      <c r="CO82" s="7">
        <f t="shared" si="41"/>
        <v>2865.9610000000002</v>
      </c>
      <c r="CP82" s="87">
        <f t="shared" si="42"/>
        <v>35824.512500000004</v>
      </c>
    </row>
    <row r="83" spans="1:94" ht="15" customHeight="1" x14ac:dyDescent="0.25">
      <c r="A83" s="15" t="s">
        <v>51</v>
      </c>
      <c r="B83" s="3" t="s">
        <v>86</v>
      </c>
      <c r="C83" s="25" t="s">
        <v>176</v>
      </c>
      <c r="D83" s="25" t="s">
        <v>175</v>
      </c>
      <c r="E83" t="s">
        <v>104</v>
      </c>
      <c r="F83" s="25" t="s">
        <v>104</v>
      </c>
      <c r="G83" t="s">
        <v>94</v>
      </c>
      <c r="H83" t="s">
        <v>94</v>
      </c>
      <c r="I83" s="3">
        <v>1</v>
      </c>
      <c r="J83" s="21">
        <v>1289.6904999999999</v>
      </c>
      <c r="K83" s="22">
        <f t="shared" si="37"/>
        <v>1289.6904999999999</v>
      </c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95"/>
      <c r="AS83" s="7">
        <v>1289.6904999999999</v>
      </c>
      <c r="AT83" s="7">
        <f t="shared" si="43"/>
        <v>1289.6904999999999</v>
      </c>
      <c r="AU83" s="7">
        <f t="shared" si="43"/>
        <v>1289.6904999999999</v>
      </c>
      <c r="AV83" s="7">
        <f t="shared" si="43"/>
        <v>1289.6904999999999</v>
      </c>
      <c r="AW83" s="7">
        <f t="shared" si="43"/>
        <v>1289.6904999999999</v>
      </c>
      <c r="AX83" s="7">
        <f t="shared" si="43"/>
        <v>1289.6904999999999</v>
      </c>
      <c r="AY83" s="7">
        <f t="shared" si="43"/>
        <v>1289.6904999999999</v>
      </c>
      <c r="AZ83" s="7">
        <f t="shared" si="43"/>
        <v>1289.6904999999999</v>
      </c>
      <c r="BA83" s="7">
        <f t="shared" si="43"/>
        <v>1289.6904999999999</v>
      </c>
      <c r="BB83" s="7">
        <f t="shared" si="43"/>
        <v>1289.6904999999999</v>
      </c>
      <c r="BC83" s="7">
        <f t="shared" si="43"/>
        <v>1289.6904999999999</v>
      </c>
      <c r="BD83" s="7">
        <f t="shared" si="43"/>
        <v>1289.6904999999999</v>
      </c>
      <c r="BE83" s="7">
        <f t="shared" si="43"/>
        <v>1289.6904999999999</v>
      </c>
      <c r="BF83" s="7">
        <f t="shared" si="43"/>
        <v>1289.6904999999999</v>
      </c>
      <c r="BG83" s="7">
        <f t="shared" si="43"/>
        <v>1289.6904999999999</v>
      </c>
      <c r="BH83" s="7">
        <f t="shared" si="43"/>
        <v>1289.6904999999999</v>
      </c>
      <c r="BI83" s="7">
        <f t="shared" si="36"/>
        <v>1289.6904999999999</v>
      </c>
      <c r="BJ83" s="7">
        <f t="shared" si="36"/>
        <v>1289.6904999999999</v>
      </c>
      <c r="BK83" s="7">
        <f t="shared" si="36"/>
        <v>1289.6904999999999</v>
      </c>
      <c r="BL83" s="7">
        <f t="shared" si="36"/>
        <v>1289.6904999999999</v>
      </c>
      <c r="BM83" s="7">
        <f t="shared" si="36"/>
        <v>1289.6904999999999</v>
      </c>
      <c r="BN83" s="7">
        <f t="shared" si="36"/>
        <v>1289.6904999999999</v>
      </c>
      <c r="BO83" s="7">
        <f t="shared" si="36"/>
        <v>1289.6904999999999</v>
      </c>
      <c r="BP83" s="7">
        <f t="shared" si="36"/>
        <v>1289.6904999999999</v>
      </c>
      <c r="BQ83" s="7">
        <f t="shared" si="36"/>
        <v>1289.6904999999999</v>
      </c>
      <c r="BR83" s="7"/>
      <c r="BS83" s="7"/>
      <c r="BT83" s="7"/>
      <c r="BU83" s="24">
        <f t="shared" si="32"/>
        <v>32242.262500000008</v>
      </c>
      <c r="BW83" s="23">
        <f t="shared" si="12"/>
        <v>0</v>
      </c>
      <c r="BX83" s="23">
        <f t="shared" si="13"/>
        <v>0</v>
      </c>
      <c r="BY83" s="23">
        <f t="shared" si="14"/>
        <v>0</v>
      </c>
      <c r="BZ83" s="23">
        <f t="shared" si="44"/>
        <v>0</v>
      </c>
      <c r="CA83" s="23">
        <f t="shared" si="45"/>
        <v>10317.523999999999</v>
      </c>
      <c r="CB83" s="23">
        <f t="shared" si="38"/>
        <v>15476.286000000002</v>
      </c>
      <c r="CC83" s="23">
        <f t="shared" si="51"/>
        <v>6448.4524999999994</v>
      </c>
      <c r="CD83" s="23">
        <f t="shared" si="39"/>
        <v>32242.262500000001</v>
      </c>
      <c r="CI83" s="7">
        <f t="shared" si="46"/>
        <v>0</v>
      </c>
      <c r="CJ83" s="7">
        <f t="shared" si="47"/>
        <v>0</v>
      </c>
      <c r="CK83" s="7">
        <f t="shared" si="48"/>
        <v>0</v>
      </c>
      <c r="CL83" s="7">
        <f t="shared" si="49"/>
        <v>0</v>
      </c>
      <c r="CM83" s="7">
        <f t="shared" si="50"/>
        <v>14186.595500000001</v>
      </c>
      <c r="CN83" s="7">
        <f t="shared" si="40"/>
        <v>15476.286000000002</v>
      </c>
      <c r="CO83" s="7">
        <f t="shared" si="41"/>
        <v>2579.3809999999999</v>
      </c>
      <c r="CP83" s="87">
        <f t="shared" si="42"/>
        <v>32242.262500000004</v>
      </c>
    </row>
    <row r="84" spans="1:94" ht="15" customHeight="1" x14ac:dyDescent="0.25">
      <c r="A84" s="15" t="s">
        <v>51</v>
      </c>
      <c r="B84" s="3" t="s">
        <v>86</v>
      </c>
      <c r="C84" s="25" t="s">
        <v>177</v>
      </c>
      <c r="D84" s="25" t="s">
        <v>178</v>
      </c>
      <c r="E84" t="s">
        <v>94</v>
      </c>
      <c r="F84" s="25" t="s">
        <v>94</v>
      </c>
      <c r="G84" t="s">
        <v>93</v>
      </c>
      <c r="H84" t="s">
        <v>102</v>
      </c>
      <c r="I84" s="3">
        <v>1</v>
      </c>
      <c r="J84" s="21">
        <v>1479.6704999999999</v>
      </c>
      <c r="K84" s="22">
        <f t="shared" si="37"/>
        <v>1479.6704999999999</v>
      </c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95"/>
      <c r="AS84" s="7">
        <v>1479.6704999999999</v>
      </c>
      <c r="AT84" s="7">
        <f t="shared" si="43"/>
        <v>1479.6704999999999</v>
      </c>
      <c r="AU84" s="7">
        <f t="shared" si="43"/>
        <v>1479.6704999999999</v>
      </c>
      <c r="AV84" s="7">
        <f t="shared" si="43"/>
        <v>1479.6704999999999</v>
      </c>
      <c r="AW84" s="7">
        <f t="shared" si="43"/>
        <v>1479.6704999999999</v>
      </c>
      <c r="AX84" s="7">
        <f t="shared" si="43"/>
        <v>1479.6704999999999</v>
      </c>
      <c r="AY84" s="7">
        <f t="shared" si="43"/>
        <v>1479.6704999999999</v>
      </c>
      <c r="AZ84" s="7">
        <f t="shared" si="43"/>
        <v>1479.6704999999999</v>
      </c>
      <c r="BA84" s="7">
        <f t="shared" si="43"/>
        <v>1479.6704999999999</v>
      </c>
      <c r="BB84" s="7">
        <f t="shared" si="43"/>
        <v>1479.6704999999999</v>
      </c>
      <c r="BC84" s="7">
        <f t="shared" si="43"/>
        <v>1479.6704999999999</v>
      </c>
      <c r="BD84" s="7">
        <f t="shared" si="43"/>
        <v>1479.6704999999999</v>
      </c>
      <c r="BE84" s="7">
        <f t="shared" si="43"/>
        <v>1479.6704999999999</v>
      </c>
      <c r="BF84" s="7">
        <f t="shared" si="43"/>
        <v>1479.6704999999999</v>
      </c>
      <c r="BG84" s="7">
        <f t="shared" si="43"/>
        <v>1479.6704999999999</v>
      </c>
      <c r="BH84" s="7">
        <f t="shared" si="43"/>
        <v>1479.6704999999999</v>
      </c>
      <c r="BI84" s="7">
        <f t="shared" ref="BI84:BQ99" si="52">BH84</f>
        <v>1479.6704999999999</v>
      </c>
      <c r="BJ84" s="7">
        <f t="shared" si="52"/>
        <v>1479.6704999999999</v>
      </c>
      <c r="BK84" s="7">
        <f t="shared" si="52"/>
        <v>1479.6704999999999</v>
      </c>
      <c r="BL84" s="7">
        <f t="shared" si="52"/>
        <v>1479.6704999999999</v>
      </c>
      <c r="BM84" s="7">
        <f t="shared" si="52"/>
        <v>1479.6704999999999</v>
      </c>
      <c r="BN84" s="7">
        <f t="shared" si="52"/>
        <v>1479.6704999999999</v>
      </c>
      <c r="BO84" s="7">
        <f t="shared" si="52"/>
        <v>1479.6704999999999</v>
      </c>
      <c r="BP84" s="7">
        <f t="shared" si="52"/>
        <v>1479.6704999999999</v>
      </c>
      <c r="BQ84" s="7">
        <f t="shared" si="52"/>
        <v>1479.6704999999999</v>
      </c>
      <c r="BR84" s="7"/>
      <c r="BS84" s="7"/>
      <c r="BT84" s="7"/>
      <c r="BU84" s="24">
        <f t="shared" si="32"/>
        <v>36991.762499999997</v>
      </c>
      <c r="BW84" s="23">
        <f t="shared" si="12"/>
        <v>0</v>
      </c>
      <c r="BX84" s="23">
        <f t="shared" si="13"/>
        <v>0</v>
      </c>
      <c r="BY84" s="23">
        <f t="shared" si="14"/>
        <v>0</v>
      </c>
      <c r="BZ84" s="23">
        <f t="shared" si="44"/>
        <v>0</v>
      </c>
      <c r="CA84" s="23">
        <f t="shared" si="45"/>
        <v>11837.364</v>
      </c>
      <c r="CB84" s="23">
        <f t="shared" si="38"/>
        <v>17756.045999999998</v>
      </c>
      <c r="CC84" s="23">
        <f t="shared" si="51"/>
        <v>7398.3525</v>
      </c>
      <c r="CD84" s="23">
        <f t="shared" si="39"/>
        <v>36991.762499999997</v>
      </c>
      <c r="CI84" s="7">
        <f t="shared" si="46"/>
        <v>0</v>
      </c>
      <c r="CJ84" s="7">
        <f t="shared" si="47"/>
        <v>0</v>
      </c>
      <c r="CK84" s="7">
        <f t="shared" si="48"/>
        <v>0</v>
      </c>
      <c r="CL84" s="7">
        <f t="shared" si="49"/>
        <v>0</v>
      </c>
      <c r="CM84" s="7">
        <f t="shared" si="50"/>
        <v>16276.3755</v>
      </c>
      <c r="CN84" s="7">
        <f t="shared" si="40"/>
        <v>17756.045999999998</v>
      </c>
      <c r="CO84" s="7">
        <f t="shared" si="41"/>
        <v>2959.3409999999999</v>
      </c>
      <c r="CP84" s="87">
        <f t="shared" si="42"/>
        <v>36991.762499999997</v>
      </c>
    </row>
    <row r="85" spans="1:94" ht="15" customHeight="1" x14ac:dyDescent="0.25">
      <c r="A85" s="15" t="s">
        <v>51</v>
      </c>
      <c r="B85" s="3" t="s">
        <v>86</v>
      </c>
      <c r="C85" s="25" t="s">
        <v>179</v>
      </c>
      <c r="D85" s="25" t="s">
        <v>180</v>
      </c>
      <c r="E85" t="s">
        <v>93</v>
      </c>
      <c r="F85" s="25" t="s">
        <v>93</v>
      </c>
      <c r="G85" t="s">
        <v>94</v>
      </c>
      <c r="H85" t="s">
        <v>94</v>
      </c>
      <c r="I85" s="3">
        <v>1</v>
      </c>
      <c r="J85" s="21">
        <v>1432.9805000000001</v>
      </c>
      <c r="K85" s="22">
        <f t="shared" si="37"/>
        <v>1432.9805000000001</v>
      </c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95"/>
      <c r="AS85" s="7">
        <v>1432.9805000000001</v>
      </c>
      <c r="AT85" s="7">
        <f t="shared" si="43"/>
        <v>1432.9805000000001</v>
      </c>
      <c r="AU85" s="7">
        <f t="shared" si="43"/>
        <v>1432.9805000000001</v>
      </c>
      <c r="AV85" s="7">
        <f t="shared" si="43"/>
        <v>1432.9805000000001</v>
      </c>
      <c r="AW85" s="7">
        <f t="shared" si="43"/>
        <v>1432.9805000000001</v>
      </c>
      <c r="AX85" s="7">
        <f t="shared" si="43"/>
        <v>1432.9805000000001</v>
      </c>
      <c r="AY85" s="7">
        <f t="shared" si="43"/>
        <v>1432.9805000000001</v>
      </c>
      <c r="AZ85" s="7">
        <f t="shared" si="43"/>
        <v>1432.9805000000001</v>
      </c>
      <c r="BA85" s="7">
        <f t="shared" si="43"/>
        <v>1432.9805000000001</v>
      </c>
      <c r="BB85" s="7">
        <f t="shared" si="43"/>
        <v>1432.9805000000001</v>
      </c>
      <c r="BC85" s="7">
        <f t="shared" si="43"/>
        <v>1432.9805000000001</v>
      </c>
      <c r="BD85" s="7">
        <f t="shared" si="43"/>
        <v>1432.9805000000001</v>
      </c>
      <c r="BE85" s="7">
        <f t="shared" si="43"/>
        <v>1432.9805000000001</v>
      </c>
      <c r="BF85" s="7">
        <f t="shared" si="43"/>
        <v>1432.9805000000001</v>
      </c>
      <c r="BG85" s="7">
        <f t="shared" si="43"/>
        <v>1432.9805000000001</v>
      </c>
      <c r="BH85" s="7">
        <f t="shared" si="43"/>
        <v>1432.9805000000001</v>
      </c>
      <c r="BI85" s="7">
        <f t="shared" si="52"/>
        <v>1432.9805000000001</v>
      </c>
      <c r="BJ85" s="7">
        <f t="shared" si="52"/>
        <v>1432.9805000000001</v>
      </c>
      <c r="BK85" s="7">
        <f t="shared" si="52"/>
        <v>1432.9805000000001</v>
      </c>
      <c r="BL85" s="7">
        <f t="shared" si="52"/>
        <v>1432.9805000000001</v>
      </c>
      <c r="BM85" s="7">
        <f t="shared" si="52"/>
        <v>1432.9805000000001</v>
      </c>
      <c r="BN85" s="7">
        <f t="shared" si="52"/>
        <v>1432.9805000000001</v>
      </c>
      <c r="BO85" s="7">
        <f t="shared" si="52"/>
        <v>1432.9805000000001</v>
      </c>
      <c r="BP85" s="7">
        <f t="shared" si="52"/>
        <v>1432.9805000000001</v>
      </c>
      <c r="BQ85" s="7">
        <f t="shared" si="52"/>
        <v>1432.9805000000001</v>
      </c>
      <c r="BR85" s="7"/>
      <c r="BS85" s="7"/>
      <c r="BT85" s="7"/>
      <c r="BU85" s="24">
        <f t="shared" si="32"/>
        <v>35824.512500000012</v>
      </c>
      <c r="BW85" s="23">
        <f t="shared" si="12"/>
        <v>0</v>
      </c>
      <c r="BX85" s="23">
        <f t="shared" si="13"/>
        <v>0</v>
      </c>
      <c r="BY85" s="23">
        <f t="shared" si="14"/>
        <v>0</v>
      </c>
      <c r="BZ85" s="23">
        <f t="shared" si="44"/>
        <v>0</v>
      </c>
      <c r="CA85" s="23">
        <f t="shared" si="45"/>
        <v>11463.843999999999</v>
      </c>
      <c r="CB85" s="23">
        <f t="shared" si="38"/>
        <v>17195.766</v>
      </c>
      <c r="CC85" s="23">
        <f t="shared" si="51"/>
        <v>7164.9025000000001</v>
      </c>
      <c r="CD85" s="23">
        <f t="shared" si="39"/>
        <v>35824.512499999997</v>
      </c>
      <c r="CI85" s="7">
        <f t="shared" si="46"/>
        <v>0</v>
      </c>
      <c r="CJ85" s="7">
        <f t="shared" si="47"/>
        <v>0</v>
      </c>
      <c r="CK85" s="7">
        <f t="shared" si="48"/>
        <v>0</v>
      </c>
      <c r="CL85" s="7">
        <f t="shared" si="49"/>
        <v>0</v>
      </c>
      <c r="CM85" s="7">
        <f t="shared" si="50"/>
        <v>15762.785499999998</v>
      </c>
      <c r="CN85" s="7">
        <f t="shared" si="40"/>
        <v>17195.766</v>
      </c>
      <c r="CO85" s="7">
        <f t="shared" si="41"/>
        <v>2865.9610000000002</v>
      </c>
      <c r="CP85" s="87">
        <f t="shared" si="42"/>
        <v>35824.512500000004</v>
      </c>
    </row>
    <row r="86" spans="1:94" ht="15" customHeight="1" x14ac:dyDescent="0.25">
      <c r="A86" s="15" t="s">
        <v>51</v>
      </c>
      <c r="B86" s="3" t="s">
        <v>86</v>
      </c>
      <c r="C86" s="25" t="s">
        <v>181</v>
      </c>
      <c r="D86" s="25" t="s">
        <v>182</v>
      </c>
      <c r="E86" t="s">
        <v>101</v>
      </c>
      <c r="F86" t="s">
        <v>101</v>
      </c>
      <c r="G86" t="s">
        <v>94</v>
      </c>
      <c r="H86" t="s">
        <v>94</v>
      </c>
      <c r="I86" s="3">
        <v>1</v>
      </c>
      <c r="J86" s="21">
        <v>1642.9245000000001</v>
      </c>
      <c r="K86" s="22">
        <f t="shared" si="37"/>
        <v>1642.9245000000001</v>
      </c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95"/>
      <c r="AS86" s="7">
        <v>1642.9245000000001</v>
      </c>
      <c r="AT86" s="7">
        <f t="shared" ref="AT86:BH101" si="53">AS86</f>
        <v>1642.9245000000001</v>
      </c>
      <c r="AU86" s="7">
        <f t="shared" si="53"/>
        <v>1642.9245000000001</v>
      </c>
      <c r="AV86" s="7">
        <f t="shared" si="53"/>
        <v>1642.9245000000001</v>
      </c>
      <c r="AW86" s="7">
        <f t="shared" si="53"/>
        <v>1642.9245000000001</v>
      </c>
      <c r="AX86" s="7">
        <f t="shared" si="53"/>
        <v>1642.9245000000001</v>
      </c>
      <c r="AY86" s="7">
        <f t="shared" si="53"/>
        <v>1642.9245000000001</v>
      </c>
      <c r="AZ86" s="7">
        <f t="shared" si="53"/>
        <v>1642.9245000000001</v>
      </c>
      <c r="BA86" s="7">
        <f t="shared" si="53"/>
        <v>1642.9245000000001</v>
      </c>
      <c r="BB86" s="7">
        <f t="shared" si="53"/>
        <v>1642.9245000000001</v>
      </c>
      <c r="BC86" s="7">
        <f t="shared" si="53"/>
        <v>1642.9245000000001</v>
      </c>
      <c r="BD86" s="7">
        <f t="shared" si="53"/>
        <v>1642.9245000000001</v>
      </c>
      <c r="BE86" s="7">
        <f t="shared" si="53"/>
        <v>1642.9245000000001</v>
      </c>
      <c r="BF86" s="7">
        <f t="shared" si="53"/>
        <v>1642.9245000000001</v>
      </c>
      <c r="BG86" s="7">
        <f t="shared" si="53"/>
        <v>1642.9245000000001</v>
      </c>
      <c r="BH86" s="7">
        <f t="shared" si="53"/>
        <v>1642.9245000000001</v>
      </c>
      <c r="BI86" s="7">
        <f t="shared" si="52"/>
        <v>1642.9245000000001</v>
      </c>
      <c r="BJ86" s="7">
        <f t="shared" si="52"/>
        <v>1642.9245000000001</v>
      </c>
      <c r="BK86" s="7">
        <f t="shared" si="52"/>
        <v>1642.9245000000001</v>
      </c>
      <c r="BL86" s="7">
        <f t="shared" si="52"/>
        <v>1642.9245000000001</v>
      </c>
      <c r="BM86" s="7">
        <f t="shared" si="52"/>
        <v>1642.9245000000001</v>
      </c>
      <c r="BN86" s="7">
        <f t="shared" si="52"/>
        <v>1642.9245000000001</v>
      </c>
      <c r="BO86" s="7">
        <f t="shared" si="52"/>
        <v>1642.9245000000001</v>
      </c>
      <c r="BP86" s="7">
        <f t="shared" si="52"/>
        <v>1642.9245000000001</v>
      </c>
      <c r="BQ86" s="7">
        <f t="shared" si="52"/>
        <v>1642.9245000000001</v>
      </c>
      <c r="BR86" s="7"/>
      <c r="BS86" s="7"/>
      <c r="BT86" s="7"/>
      <c r="BU86" s="24">
        <f t="shared" si="32"/>
        <v>41073.112500000017</v>
      </c>
      <c r="BW86" s="23">
        <f t="shared" si="12"/>
        <v>0</v>
      </c>
      <c r="BX86" s="23">
        <f t="shared" si="13"/>
        <v>0</v>
      </c>
      <c r="BY86" s="23">
        <f t="shared" si="14"/>
        <v>0</v>
      </c>
      <c r="BZ86" s="23">
        <f t="shared" si="44"/>
        <v>0</v>
      </c>
      <c r="CA86" s="23">
        <f t="shared" si="45"/>
        <v>13143.396000000004</v>
      </c>
      <c r="CB86" s="23">
        <f t="shared" si="38"/>
        <v>19715.094000000008</v>
      </c>
      <c r="CC86" s="23">
        <f t="shared" si="51"/>
        <v>8214.6225000000013</v>
      </c>
      <c r="CD86" s="23">
        <f t="shared" si="39"/>
        <v>41073.112500000017</v>
      </c>
      <c r="CI86" s="7">
        <f t="shared" si="46"/>
        <v>0</v>
      </c>
      <c r="CJ86" s="7">
        <f t="shared" si="47"/>
        <v>0</v>
      </c>
      <c r="CK86" s="7">
        <f t="shared" si="48"/>
        <v>0</v>
      </c>
      <c r="CL86" s="7">
        <f t="shared" si="49"/>
        <v>0</v>
      </c>
      <c r="CM86" s="7">
        <f t="shared" si="50"/>
        <v>18072.169500000007</v>
      </c>
      <c r="CN86" s="7">
        <f t="shared" si="40"/>
        <v>19715.094000000008</v>
      </c>
      <c r="CO86" s="7">
        <f t="shared" si="41"/>
        <v>3285.8490000000002</v>
      </c>
      <c r="CP86" s="87">
        <f t="shared" si="42"/>
        <v>41073.112500000017</v>
      </c>
    </row>
    <row r="87" spans="1:94" ht="15" customHeight="1" x14ac:dyDescent="0.25">
      <c r="A87" s="15" t="s">
        <v>51</v>
      </c>
      <c r="B87" s="3" t="s">
        <v>86</v>
      </c>
      <c r="C87" s="25" t="s">
        <v>183</v>
      </c>
      <c r="D87" s="25" t="s">
        <v>184</v>
      </c>
      <c r="E87" t="s">
        <v>114</v>
      </c>
      <c r="F87" s="25" t="s">
        <v>116</v>
      </c>
      <c r="G87" t="s">
        <v>94</v>
      </c>
      <c r="H87" t="s">
        <v>112</v>
      </c>
      <c r="I87" s="3">
        <v>1</v>
      </c>
      <c r="J87" s="21">
        <v>996.73490000000015</v>
      </c>
      <c r="K87" s="22">
        <f t="shared" si="37"/>
        <v>996.73490000000015</v>
      </c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95"/>
      <c r="AS87" s="7">
        <v>996.73490000000015</v>
      </c>
      <c r="AT87" s="7">
        <f t="shared" si="53"/>
        <v>996.73490000000015</v>
      </c>
      <c r="AU87" s="7">
        <f t="shared" si="53"/>
        <v>996.73490000000015</v>
      </c>
      <c r="AV87" s="7">
        <f t="shared" si="53"/>
        <v>996.73490000000015</v>
      </c>
      <c r="AW87" s="7">
        <f t="shared" si="53"/>
        <v>996.73490000000015</v>
      </c>
      <c r="AX87" s="7">
        <f t="shared" si="53"/>
        <v>996.73490000000015</v>
      </c>
      <c r="AY87" s="7">
        <f t="shared" si="53"/>
        <v>996.73490000000015</v>
      </c>
      <c r="AZ87" s="7">
        <f t="shared" si="53"/>
        <v>996.73490000000015</v>
      </c>
      <c r="BA87" s="7">
        <f t="shared" si="53"/>
        <v>996.73490000000015</v>
      </c>
      <c r="BB87" s="7">
        <f t="shared" si="53"/>
        <v>996.73490000000015</v>
      </c>
      <c r="BC87" s="7">
        <f t="shared" si="53"/>
        <v>996.73490000000015</v>
      </c>
      <c r="BD87" s="7">
        <f t="shared" si="53"/>
        <v>996.73490000000015</v>
      </c>
      <c r="BE87" s="7">
        <f t="shared" si="53"/>
        <v>996.73490000000015</v>
      </c>
      <c r="BF87" s="7">
        <f t="shared" si="53"/>
        <v>996.73490000000015</v>
      </c>
      <c r="BG87" s="7">
        <f t="shared" si="53"/>
        <v>996.73490000000015</v>
      </c>
      <c r="BH87" s="7">
        <f t="shared" si="53"/>
        <v>996.73490000000015</v>
      </c>
      <c r="BI87" s="7">
        <f t="shared" si="52"/>
        <v>996.73490000000015</v>
      </c>
      <c r="BJ87" s="7">
        <f t="shared" si="52"/>
        <v>996.73490000000015</v>
      </c>
      <c r="BK87" s="7">
        <f t="shared" si="52"/>
        <v>996.73490000000015</v>
      </c>
      <c r="BL87" s="7">
        <f t="shared" si="52"/>
        <v>996.73490000000015</v>
      </c>
      <c r="BM87" s="7">
        <f t="shared" si="52"/>
        <v>996.73490000000015</v>
      </c>
      <c r="BN87" s="7">
        <f t="shared" si="52"/>
        <v>996.73490000000015</v>
      </c>
      <c r="BO87" s="7">
        <f t="shared" si="52"/>
        <v>996.73490000000015</v>
      </c>
      <c r="BP87" s="7">
        <f t="shared" si="52"/>
        <v>996.73490000000015</v>
      </c>
      <c r="BQ87" s="7">
        <f t="shared" si="52"/>
        <v>996.73490000000015</v>
      </c>
      <c r="BR87" s="7"/>
      <c r="BS87" s="7"/>
      <c r="BT87" s="7"/>
      <c r="BU87" s="24">
        <f t="shared" si="32"/>
        <v>24918.372499999994</v>
      </c>
      <c r="BW87" s="23">
        <f t="shared" si="12"/>
        <v>0</v>
      </c>
      <c r="BX87" s="23">
        <f t="shared" si="13"/>
        <v>0</v>
      </c>
      <c r="BY87" s="23">
        <f t="shared" si="14"/>
        <v>0</v>
      </c>
      <c r="BZ87" s="23">
        <f t="shared" si="44"/>
        <v>0</v>
      </c>
      <c r="CA87" s="23">
        <f t="shared" si="45"/>
        <v>7973.8792000000021</v>
      </c>
      <c r="CB87" s="23">
        <f t="shared" si="38"/>
        <v>11960.818800000001</v>
      </c>
      <c r="CC87" s="23">
        <f t="shared" si="51"/>
        <v>4983.674500000001</v>
      </c>
      <c r="CD87" s="23">
        <f t="shared" si="39"/>
        <v>24918.372500000005</v>
      </c>
      <c r="CI87" s="7">
        <f t="shared" si="46"/>
        <v>0</v>
      </c>
      <c r="CJ87" s="7">
        <f t="shared" si="47"/>
        <v>0</v>
      </c>
      <c r="CK87" s="7">
        <f t="shared" si="48"/>
        <v>0</v>
      </c>
      <c r="CL87" s="7">
        <f t="shared" si="49"/>
        <v>0</v>
      </c>
      <c r="CM87" s="7">
        <f t="shared" si="50"/>
        <v>10964.083900000001</v>
      </c>
      <c r="CN87" s="7">
        <f t="shared" si="40"/>
        <v>11960.818800000001</v>
      </c>
      <c r="CO87" s="7">
        <f t="shared" si="41"/>
        <v>1993.4698000000003</v>
      </c>
      <c r="CP87" s="87">
        <f t="shared" si="42"/>
        <v>24918.372500000001</v>
      </c>
    </row>
    <row r="88" spans="1:94" ht="15" customHeight="1" x14ac:dyDescent="0.25">
      <c r="A88" s="15" t="s">
        <v>51</v>
      </c>
      <c r="B88" s="3" t="s">
        <v>86</v>
      </c>
      <c r="C88" s="25" t="s">
        <v>185</v>
      </c>
      <c r="D88" s="25" t="s">
        <v>186</v>
      </c>
      <c r="E88" t="s">
        <v>114</v>
      </c>
      <c r="F88" s="25" t="s">
        <v>116</v>
      </c>
      <c r="G88" t="s">
        <v>93</v>
      </c>
      <c r="H88" t="s">
        <v>102</v>
      </c>
      <c r="I88" s="3">
        <v>1</v>
      </c>
      <c r="J88" s="21">
        <v>851.77049999999997</v>
      </c>
      <c r="K88" s="22">
        <f t="shared" si="37"/>
        <v>851.77049999999997</v>
      </c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95"/>
      <c r="AS88" s="7">
        <v>851.77049999999997</v>
      </c>
      <c r="AT88" s="7">
        <f t="shared" si="53"/>
        <v>851.77049999999997</v>
      </c>
      <c r="AU88" s="7">
        <f t="shared" si="53"/>
        <v>851.77049999999997</v>
      </c>
      <c r="AV88" s="7">
        <f t="shared" si="53"/>
        <v>851.77049999999997</v>
      </c>
      <c r="AW88" s="7">
        <f t="shared" si="53"/>
        <v>851.77049999999997</v>
      </c>
      <c r="AX88" s="7">
        <f t="shared" si="53"/>
        <v>851.77049999999997</v>
      </c>
      <c r="AY88" s="7">
        <f t="shared" si="53"/>
        <v>851.77049999999997</v>
      </c>
      <c r="AZ88" s="7">
        <f t="shared" si="53"/>
        <v>851.77049999999997</v>
      </c>
      <c r="BA88" s="7">
        <f t="shared" si="53"/>
        <v>851.77049999999997</v>
      </c>
      <c r="BB88" s="7">
        <f t="shared" si="53"/>
        <v>851.77049999999997</v>
      </c>
      <c r="BC88" s="7">
        <f t="shared" si="53"/>
        <v>851.77049999999997</v>
      </c>
      <c r="BD88" s="7">
        <f t="shared" si="53"/>
        <v>851.77049999999997</v>
      </c>
      <c r="BE88" s="7">
        <f t="shared" si="53"/>
        <v>851.77049999999997</v>
      </c>
      <c r="BF88" s="7">
        <f t="shared" si="53"/>
        <v>851.77049999999997</v>
      </c>
      <c r="BG88" s="7">
        <f t="shared" si="53"/>
        <v>851.77049999999997</v>
      </c>
      <c r="BH88" s="7">
        <f t="shared" si="53"/>
        <v>851.77049999999997</v>
      </c>
      <c r="BI88" s="7">
        <f t="shared" si="52"/>
        <v>851.77049999999997</v>
      </c>
      <c r="BJ88" s="7">
        <f t="shared" si="52"/>
        <v>851.77049999999997</v>
      </c>
      <c r="BK88" s="7">
        <f t="shared" si="52"/>
        <v>851.77049999999997</v>
      </c>
      <c r="BL88" s="7">
        <f t="shared" si="52"/>
        <v>851.77049999999997</v>
      </c>
      <c r="BM88" s="7">
        <f t="shared" si="52"/>
        <v>851.77049999999997</v>
      </c>
      <c r="BN88" s="7">
        <f t="shared" si="52"/>
        <v>851.77049999999997</v>
      </c>
      <c r="BO88" s="7">
        <f t="shared" si="52"/>
        <v>851.77049999999997</v>
      </c>
      <c r="BP88" s="7">
        <f t="shared" si="52"/>
        <v>851.77049999999997</v>
      </c>
      <c r="BQ88" s="7">
        <f t="shared" si="52"/>
        <v>851.77049999999997</v>
      </c>
      <c r="BR88" s="7"/>
      <c r="BS88" s="7"/>
      <c r="BT88" s="7"/>
      <c r="BU88" s="24">
        <f t="shared" si="32"/>
        <v>21294.262499999997</v>
      </c>
      <c r="BW88" s="23">
        <f t="shared" si="12"/>
        <v>0</v>
      </c>
      <c r="BX88" s="23">
        <f t="shared" si="13"/>
        <v>0</v>
      </c>
      <c r="BY88" s="23">
        <f t="shared" si="14"/>
        <v>0</v>
      </c>
      <c r="BZ88" s="23">
        <f t="shared" si="44"/>
        <v>0</v>
      </c>
      <c r="CA88" s="23">
        <f t="shared" si="45"/>
        <v>6814.1639999999989</v>
      </c>
      <c r="CB88" s="23">
        <f t="shared" si="38"/>
        <v>10221.245999999999</v>
      </c>
      <c r="CC88" s="23">
        <f t="shared" si="51"/>
        <v>4258.8525</v>
      </c>
      <c r="CD88" s="23">
        <f t="shared" si="39"/>
        <v>21294.262499999997</v>
      </c>
      <c r="CI88" s="7">
        <f t="shared" si="46"/>
        <v>0</v>
      </c>
      <c r="CJ88" s="7">
        <f t="shared" si="47"/>
        <v>0</v>
      </c>
      <c r="CK88" s="7">
        <f t="shared" si="48"/>
        <v>0</v>
      </c>
      <c r="CL88" s="7">
        <f t="shared" si="49"/>
        <v>0</v>
      </c>
      <c r="CM88" s="7">
        <f t="shared" si="50"/>
        <v>9369.4754999999986</v>
      </c>
      <c r="CN88" s="7">
        <f t="shared" si="40"/>
        <v>10221.245999999999</v>
      </c>
      <c r="CO88" s="7">
        <f t="shared" si="41"/>
        <v>1703.5409999999999</v>
      </c>
      <c r="CP88" s="87">
        <f t="shared" si="42"/>
        <v>21294.262500000001</v>
      </c>
    </row>
    <row r="89" spans="1:94" ht="15" customHeight="1" x14ac:dyDescent="0.25">
      <c r="A89" s="15" t="s">
        <v>51</v>
      </c>
      <c r="B89" s="3" t="s">
        <v>86</v>
      </c>
      <c r="C89" s="25" t="s">
        <v>187</v>
      </c>
      <c r="D89" s="25" t="s">
        <v>186</v>
      </c>
      <c r="E89" t="s">
        <v>114</v>
      </c>
      <c r="F89" s="25" t="s">
        <v>116</v>
      </c>
      <c r="G89" t="s">
        <v>93</v>
      </c>
      <c r="H89" t="s">
        <v>102</v>
      </c>
      <c r="I89" s="3">
        <v>1</v>
      </c>
      <c r="J89" s="21">
        <v>851.77049999999997</v>
      </c>
      <c r="K89" s="22">
        <f t="shared" si="37"/>
        <v>851.77049999999997</v>
      </c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95"/>
      <c r="AS89" s="7">
        <v>851.77049999999997</v>
      </c>
      <c r="AT89" s="7">
        <f t="shared" si="53"/>
        <v>851.77049999999997</v>
      </c>
      <c r="AU89" s="7">
        <f t="shared" si="53"/>
        <v>851.77049999999997</v>
      </c>
      <c r="AV89" s="7">
        <f t="shared" si="53"/>
        <v>851.77049999999997</v>
      </c>
      <c r="AW89" s="7">
        <f t="shared" si="53"/>
        <v>851.77049999999997</v>
      </c>
      <c r="AX89" s="7">
        <f t="shared" si="53"/>
        <v>851.77049999999997</v>
      </c>
      <c r="AY89" s="7">
        <f t="shared" si="53"/>
        <v>851.77049999999997</v>
      </c>
      <c r="AZ89" s="7">
        <f t="shared" si="53"/>
        <v>851.77049999999997</v>
      </c>
      <c r="BA89" s="7">
        <f t="shared" si="53"/>
        <v>851.77049999999997</v>
      </c>
      <c r="BB89" s="7">
        <f t="shared" si="53"/>
        <v>851.77049999999997</v>
      </c>
      <c r="BC89" s="7">
        <f t="shared" si="53"/>
        <v>851.77049999999997</v>
      </c>
      <c r="BD89" s="7">
        <f t="shared" si="53"/>
        <v>851.77049999999997</v>
      </c>
      <c r="BE89" s="7">
        <f t="shared" si="53"/>
        <v>851.77049999999997</v>
      </c>
      <c r="BF89" s="7">
        <f t="shared" si="53"/>
        <v>851.77049999999997</v>
      </c>
      <c r="BG89" s="7">
        <f t="shared" si="53"/>
        <v>851.77049999999997</v>
      </c>
      <c r="BH89" s="7">
        <f t="shared" si="53"/>
        <v>851.77049999999997</v>
      </c>
      <c r="BI89" s="7">
        <f t="shared" si="52"/>
        <v>851.77049999999997</v>
      </c>
      <c r="BJ89" s="7">
        <f t="shared" si="52"/>
        <v>851.77049999999997</v>
      </c>
      <c r="BK89" s="7">
        <f t="shared" si="52"/>
        <v>851.77049999999997</v>
      </c>
      <c r="BL89" s="7">
        <f t="shared" si="52"/>
        <v>851.77049999999997</v>
      </c>
      <c r="BM89" s="7">
        <f t="shared" si="52"/>
        <v>851.77049999999997</v>
      </c>
      <c r="BN89" s="7">
        <f t="shared" si="52"/>
        <v>851.77049999999997</v>
      </c>
      <c r="BO89" s="7">
        <f t="shared" si="52"/>
        <v>851.77049999999997</v>
      </c>
      <c r="BP89" s="7">
        <f t="shared" si="52"/>
        <v>851.77049999999997</v>
      </c>
      <c r="BQ89" s="7">
        <f t="shared" si="52"/>
        <v>851.77049999999997</v>
      </c>
      <c r="BR89" s="7"/>
      <c r="BS89" s="7"/>
      <c r="BT89" s="7"/>
      <c r="BU89" s="24">
        <f t="shared" si="32"/>
        <v>21294.262499999997</v>
      </c>
      <c r="BW89" s="23">
        <f t="shared" si="12"/>
        <v>0</v>
      </c>
      <c r="BX89" s="23">
        <f t="shared" si="13"/>
        <v>0</v>
      </c>
      <c r="BY89" s="23">
        <f t="shared" si="14"/>
        <v>0</v>
      </c>
      <c r="BZ89" s="23">
        <f t="shared" si="44"/>
        <v>0</v>
      </c>
      <c r="CA89" s="23">
        <f t="shared" si="45"/>
        <v>6814.1639999999989</v>
      </c>
      <c r="CB89" s="23">
        <f t="shared" si="38"/>
        <v>10221.245999999999</v>
      </c>
      <c r="CC89" s="23">
        <f t="shared" si="51"/>
        <v>4258.8525</v>
      </c>
      <c r="CD89" s="23">
        <f t="shared" si="39"/>
        <v>21294.262499999997</v>
      </c>
      <c r="CI89" s="7">
        <f t="shared" si="46"/>
        <v>0</v>
      </c>
      <c r="CJ89" s="7">
        <f t="shared" si="47"/>
        <v>0</v>
      </c>
      <c r="CK89" s="7">
        <f t="shared" si="48"/>
        <v>0</v>
      </c>
      <c r="CL89" s="7">
        <f t="shared" si="49"/>
        <v>0</v>
      </c>
      <c r="CM89" s="7">
        <f t="shared" si="50"/>
        <v>9369.4754999999986</v>
      </c>
      <c r="CN89" s="7">
        <f t="shared" si="40"/>
        <v>10221.245999999999</v>
      </c>
      <c r="CO89" s="7">
        <f t="shared" si="41"/>
        <v>1703.5409999999999</v>
      </c>
      <c r="CP89" s="87">
        <f t="shared" si="42"/>
        <v>21294.262500000001</v>
      </c>
    </row>
    <row r="90" spans="1:94" ht="15" customHeight="1" x14ac:dyDescent="0.25">
      <c r="A90" s="15" t="s">
        <v>51</v>
      </c>
      <c r="B90" s="3" t="s">
        <v>86</v>
      </c>
      <c r="C90" s="25" t="s">
        <v>188</v>
      </c>
      <c r="D90" s="25" t="s">
        <v>189</v>
      </c>
      <c r="E90" t="s">
        <v>94</v>
      </c>
      <c r="F90" s="25" t="s">
        <v>94</v>
      </c>
      <c r="G90" t="s">
        <v>190</v>
      </c>
      <c r="H90" t="s">
        <v>190</v>
      </c>
      <c r="I90" s="3">
        <v>1</v>
      </c>
      <c r="J90" s="21">
        <v>2502.0205000000001</v>
      </c>
      <c r="K90" s="22">
        <f t="shared" si="37"/>
        <v>2502.0205000000001</v>
      </c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95"/>
      <c r="AS90" s="7">
        <v>2502.0205000000001</v>
      </c>
      <c r="AT90" s="7">
        <f t="shared" si="53"/>
        <v>2502.0205000000001</v>
      </c>
      <c r="AU90" s="7">
        <f t="shared" si="53"/>
        <v>2502.0205000000001</v>
      </c>
      <c r="AV90" s="7">
        <f t="shared" si="53"/>
        <v>2502.0205000000001</v>
      </c>
      <c r="AW90" s="7">
        <f t="shared" si="53"/>
        <v>2502.0205000000001</v>
      </c>
      <c r="AX90" s="7">
        <f t="shared" si="53"/>
        <v>2502.0205000000001</v>
      </c>
      <c r="AY90" s="7">
        <f t="shared" si="53"/>
        <v>2502.0205000000001</v>
      </c>
      <c r="AZ90" s="7">
        <f t="shared" si="53"/>
        <v>2502.0205000000001</v>
      </c>
      <c r="BA90" s="7">
        <f t="shared" si="53"/>
        <v>2502.0205000000001</v>
      </c>
      <c r="BB90" s="7">
        <f t="shared" si="53"/>
        <v>2502.0205000000001</v>
      </c>
      <c r="BC90" s="7">
        <f t="shared" si="53"/>
        <v>2502.0205000000001</v>
      </c>
      <c r="BD90" s="7">
        <f t="shared" si="53"/>
        <v>2502.0205000000001</v>
      </c>
      <c r="BE90" s="7">
        <f t="shared" si="53"/>
        <v>2502.0205000000001</v>
      </c>
      <c r="BF90" s="7">
        <f t="shared" si="53"/>
        <v>2502.0205000000001</v>
      </c>
      <c r="BG90" s="7">
        <f t="shared" si="53"/>
        <v>2502.0205000000001</v>
      </c>
      <c r="BH90" s="7">
        <f t="shared" si="53"/>
        <v>2502.0205000000001</v>
      </c>
      <c r="BI90" s="7">
        <f t="shared" si="52"/>
        <v>2502.0205000000001</v>
      </c>
      <c r="BJ90" s="7">
        <f t="shared" si="52"/>
        <v>2502.0205000000001</v>
      </c>
      <c r="BK90" s="7">
        <f t="shared" si="52"/>
        <v>2502.0205000000001</v>
      </c>
      <c r="BL90" s="7">
        <f t="shared" si="52"/>
        <v>2502.0205000000001</v>
      </c>
      <c r="BM90" s="7">
        <f t="shared" si="52"/>
        <v>2502.0205000000001</v>
      </c>
      <c r="BN90" s="7">
        <f t="shared" si="52"/>
        <v>2502.0205000000001</v>
      </c>
      <c r="BO90" s="7">
        <f t="shared" si="52"/>
        <v>2502.0205000000001</v>
      </c>
      <c r="BP90" s="7">
        <f t="shared" si="52"/>
        <v>2502.0205000000001</v>
      </c>
      <c r="BQ90" s="7">
        <f t="shared" si="52"/>
        <v>2502.0205000000001</v>
      </c>
      <c r="BR90" s="7"/>
      <c r="BS90" s="7"/>
      <c r="BT90" s="7"/>
      <c r="BU90" s="24">
        <f t="shared" si="32"/>
        <v>62550.512499999983</v>
      </c>
      <c r="BW90" s="23">
        <f t="shared" si="12"/>
        <v>0</v>
      </c>
      <c r="BX90" s="23">
        <f t="shared" si="13"/>
        <v>0</v>
      </c>
      <c r="BY90" s="23">
        <f t="shared" si="14"/>
        <v>0</v>
      </c>
      <c r="BZ90" s="23">
        <f t="shared" si="44"/>
        <v>0</v>
      </c>
      <c r="CA90" s="23">
        <f t="shared" si="45"/>
        <v>20016.164000000001</v>
      </c>
      <c r="CB90" s="23">
        <f t="shared" si="38"/>
        <v>30024.245999999996</v>
      </c>
      <c r="CC90" s="23">
        <f t="shared" si="51"/>
        <v>12510.102500000001</v>
      </c>
      <c r="CD90" s="23">
        <f t="shared" si="39"/>
        <v>62550.512499999997</v>
      </c>
      <c r="CI90" s="7">
        <f t="shared" si="46"/>
        <v>0</v>
      </c>
      <c r="CJ90" s="7">
        <f t="shared" si="47"/>
        <v>0</v>
      </c>
      <c r="CK90" s="7">
        <f t="shared" si="48"/>
        <v>0</v>
      </c>
      <c r="CL90" s="7">
        <f t="shared" si="49"/>
        <v>0</v>
      </c>
      <c r="CM90" s="7">
        <f t="shared" si="50"/>
        <v>27522.225499999997</v>
      </c>
      <c r="CN90" s="7">
        <f t="shared" si="40"/>
        <v>30024.245999999996</v>
      </c>
      <c r="CO90" s="7">
        <f t="shared" si="41"/>
        <v>5004.0410000000002</v>
      </c>
      <c r="CP90" s="87">
        <f t="shared" si="42"/>
        <v>62550.51249999999</v>
      </c>
    </row>
    <row r="91" spans="1:94" ht="15" customHeight="1" x14ac:dyDescent="0.25">
      <c r="A91" s="15" t="s">
        <v>51</v>
      </c>
      <c r="B91" s="3" t="s">
        <v>86</v>
      </c>
      <c r="C91" s="25" t="s">
        <v>191</v>
      </c>
      <c r="D91" s="25" t="s">
        <v>192</v>
      </c>
      <c r="E91" t="s">
        <v>101</v>
      </c>
      <c r="F91" t="s">
        <v>101</v>
      </c>
      <c r="G91" t="s">
        <v>94</v>
      </c>
      <c r="H91" t="s">
        <v>94</v>
      </c>
      <c r="I91" s="3">
        <v>1</v>
      </c>
      <c r="J91" s="21">
        <v>1449.0805</v>
      </c>
      <c r="K91" s="22">
        <f t="shared" si="37"/>
        <v>1449.0805</v>
      </c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95"/>
      <c r="AS91" s="7">
        <v>1449.0805</v>
      </c>
      <c r="AT91" s="7">
        <f t="shared" si="53"/>
        <v>1449.0805</v>
      </c>
      <c r="AU91" s="7">
        <f t="shared" si="53"/>
        <v>1449.0805</v>
      </c>
      <c r="AV91" s="7">
        <f t="shared" si="53"/>
        <v>1449.0805</v>
      </c>
      <c r="AW91" s="7">
        <f t="shared" si="53"/>
        <v>1449.0805</v>
      </c>
      <c r="AX91" s="7">
        <f t="shared" si="53"/>
        <v>1449.0805</v>
      </c>
      <c r="AY91" s="7">
        <f t="shared" si="53"/>
        <v>1449.0805</v>
      </c>
      <c r="AZ91" s="7">
        <f t="shared" si="53"/>
        <v>1449.0805</v>
      </c>
      <c r="BA91" s="7">
        <f t="shared" si="53"/>
        <v>1449.0805</v>
      </c>
      <c r="BB91" s="7">
        <f t="shared" si="53"/>
        <v>1449.0805</v>
      </c>
      <c r="BC91" s="7">
        <f t="shared" si="53"/>
        <v>1449.0805</v>
      </c>
      <c r="BD91" s="7">
        <f t="shared" si="53"/>
        <v>1449.0805</v>
      </c>
      <c r="BE91" s="7">
        <f t="shared" si="53"/>
        <v>1449.0805</v>
      </c>
      <c r="BF91" s="7">
        <f t="shared" si="53"/>
        <v>1449.0805</v>
      </c>
      <c r="BG91" s="7">
        <f t="shared" si="53"/>
        <v>1449.0805</v>
      </c>
      <c r="BH91" s="7">
        <f t="shared" si="53"/>
        <v>1449.0805</v>
      </c>
      <c r="BI91" s="7">
        <f t="shared" si="52"/>
        <v>1449.0805</v>
      </c>
      <c r="BJ91" s="7">
        <f t="shared" si="52"/>
        <v>1449.0805</v>
      </c>
      <c r="BK91" s="7">
        <f t="shared" si="52"/>
        <v>1449.0805</v>
      </c>
      <c r="BL91" s="7">
        <f t="shared" si="52"/>
        <v>1449.0805</v>
      </c>
      <c r="BM91" s="7">
        <f t="shared" si="52"/>
        <v>1449.0805</v>
      </c>
      <c r="BN91" s="7">
        <f t="shared" si="52"/>
        <v>1449.0805</v>
      </c>
      <c r="BO91" s="7">
        <f t="shared" si="52"/>
        <v>1449.0805</v>
      </c>
      <c r="BP91" s="7">
        <f t="shared" si="52"/>
        <v>1449.0805</v>
      </c>
      <c r="BQ91" s="7">
        <f t="shared" si="52"/>
        <v>1449.0805</v>
      </c>
      <c r="BR91" s="7"/>
      <c r="BS91" s="7"/>
      <c r="BT91" s="7"/>
      <c r="BU91" s="24">
        <f t="shared" si="32"/>
        <v>36227.012499999997</v>
      </c>
      <c r="BW91" s="23">
        <f t="shared" si="12"/>
        <v>0</v>
      </c>
      <c r="BX91" s="23">
        <f t="shared" si="13"/>
        <v>0</v>
      </c>
      <c r="BY91" s="23">
        <f t="shared" si="14"/>
        <v>0</v>
      </c>
      <c r="BZ91" s="23">
        <f t="shared" si="44"/>
        <v>0</v>
      </c>
      <c r="CA91" s="23">
        <f t="shared" si="45"/>
        <v>11592.644</v>
      </c>
      <c r="CB91" s="23">
        <f t="shared" si="38"/>
        <v>17388.966</v>
      </c>
      <c r="CC91" s="23">
        <f t="shared" si="51"/>
        <v>7245.4025000000001</v>
      </c>
      <c r="CD91" s="23">
        <f t="shared" si="39"/>
        <v>36227.012499999997</v>
      </c>
      <c r="CI91" s="7">
        <f t="shared" si="46"/>
        <v>0</v>
      </c>
      <c r="CJ91" s="7">
        <f t="shared" si="47"/>
        <v>0</v>
      </c>
      <c r="CK91" s="7">
        <f t="shared" si="48"/>
        <v>0</v>
      </c>
      <c r="CL91" s="7">
        <f t="shared" si="49"/>
        <v>0</v>
      </c>
      <c r="CM91" s="7">
        <f t="shared" si="50"/>
        <v>15939.8855</v>
      </c>
      <c r="CN91" s="7">
        <f t="shared" si="40"/>
        <v>17388.966</v>
      </c>
      <c r="CO91" s="7">
        <f t="shared" si="41"/>
        <v>2898.1610000000001</v>
      </c>
      <c r="CP91" s="87">
        <f t="shared" si="42"/>
        <v>36227.012500000004</v>
      </c>
    </row>
    <row r="92" spans="1:94" ht="15" customHeight="1" x14ac:dyDescent="0.25">
      <c r="A92" s="15" t="s">
        <v>51</v>
      </c>
      <c r="B92" s="3" t="s">
        <v>86</v>
      </c>
      <c r="C92" s="25" t="s">
        <v>193</v>
      </c>
      <c r="D92" s="25" t="s">
        <v>194</v>
      </c>
      <c r="E92" t="s">
        <v>101</v>
      </c>
      <c r="F92" s="25" t="s">
        <v>101</v>
      </c>
      <c r="G92" t="s">
        <v>94</v>
      </c>
      <c r="H92" t="s">
        <v>94</v>
      </c>
      <c r="I92" s="3">
        <v>1</v>
      </c>
      <c r="J92" s="21">
        <v>1358.9204999999999</v>
      </c>
      <c r="K92" s="22">
        <f t="shared" si="37"/>
        <v>1358.9204999999999</v>
      </c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95"/>
      <c r="AS92" s="7">
        <v>1358.9204999999999</v>
      </c>
      <c r="AT92" s="7">
        <f t="shared" si="53"/>
        <v>1358.9204999999999</v>
      </c>
      <c r="AU92" s="7">
        <f t="shared" si="53"/>
        <v>1358.9204999999999</v>
      </c>
      <c r="AV92" s="7">
        <f t="shared" si="53"/>
        <v>1358.9204999999999</v>
      </c>
      <c r="AW92" s="7">
        <f t="shared" si="53"/>
        <v>1358.9204999999999</v>
      </c>
      <c r="AX92" s="7">
        <f t="shared" si="53"/>
        <v>1358.9204999999999</v>
      </c>
      <c r="AY92" s="7">
        <f t="shared" si="53"/>
        <v>1358.9204999999999</v>
      </c>
      <c r="AZ92" s="7">
        <f t="shared" si="53"/>
        <v>1358.9204999999999</v>
      </c>
      <c r="BA92" s="7">
        <f t="shared" si="53"/>
        <v>1358.9204999999999</v>
      </c>
      <c r="BB92" s="7">
        <f t="shared" si="53"/>
        <v>1358.9204999999999</v>
      </c>
      <c r="BC92" s="7">
        <f t="shared" si="53"/>
        <v>1358.9204999999999</v>
      </c>
      <c r="BD92" s="7">
        <f t="shared" si="53"/>
        <v>1358.9204999999999</v>
      </c>
      <c r="BE92" s="7">
        <f t="shared" si="53"/>
        <v>1358.9204999999999</v>
      </c>
      <c r="BF92" s="7">
        <f t="shared" si="53"/>
        <v>1358.9204999999999</v>
      </c>
      <c r="BG92" s="7">
        <f t="shared" si="53"/>
        <v>1358.9204999999999</v>
      </c>
      <c r="BH92" s="7">
        <f t="shared" si="53"/>
        <v>1358.9204999999999</v>
      </c>
      <c r="BI92" s="7">
        <f t="shared" si="52"/>
        <v>1358.9204999999999</v>
      </c>
      <c r="BJ92" s="7">
        <f t="shared" si="52"/>
        <v>1358.9204999999999</v>
      </c>
      <c r="BK92" s="7">
        <f t="shared" si="52"/>
        <v>1358.9204999999999</v>
      </c>
      <c r="BL92" s="7">
        <f t="shared" si="52"/>
        <v>1358.9204999999999</v>
      </c>
      <c r="BM92" s="7">
        <f t="shared" si="52"/>
        <v>1358.9204999999999</v>
      </c>
      <c r="BN92" s="7">
        <f t="shared" si="52"/>
        <v>1358.9204999999999</v>
      </c>
      <c r="BO92" s="7">
        <f t="shared" si="52"/>
        <v>1358.9204999999999</v>
      </c>
      <c r="BP92" s="7">
        <f t="shared" si="52"/>
        <v>1358.9204999999999</v>
      </c>
      <c r="BQ92" s="7">
        <f t="shared" si="52"/>
        <v>1358.9204999999999</v>
      </c>
      <c r="BR92" s="7"/>
      <c r="BS92" s="7"/>
      <c r="BT92" s="7"/>
      <c r="BU92" s="24">
        <f t="shared" si="32"/>
        <v>33973.012499999997</v>
      </c>
      <c r="BW92" s="23">
        <f t="shared" si="12"/>
        <v>0</v>
      </c>
      <c r="BX92" s="23">
        <f t="shared" si="13"/>
        <v>0</v>
      </c>
      <c r="BY92" s="23">
        <f t="shared" si="14"/>
        <v>0</v>
      </c>
      <c r="BZ92" s="23">
        <f t="shared" si="44"/>
        <v>0</v>
      </c>
      <c r="CA92" s="23">
        <f t="shared" si="45"/>
        <v>10871.364</v>
      </c>
      <c r="CB92" s="23">
        <f t="shared" si="38"/>
        <v>16307.046</v>
      </c>
      <c r="CC92" s="23">
        <f t="shared" si="51"/>
        <v>6794.6025</v>
      </c>
      <c r="CD92" s="23">
        <f t="shared" si="39"/>
        <v>33973.012499999997</v>
      </c>
      <c r="CI92" s="7">
        <f t="shared" si="46"/>
        <v>0</v>
      </c>
      <c r="CJ92" s="7">
        <f t="shared" si="47"/>
        <v>0</v>
      </c>
      <c r="CK92" s="7">
        <f t="shared" si="48"/>
        <v>0</v>
      </c>
      <c r="CL92" s="7">
        <f t="shared" si="49"/>
        <v>0</v>
      </c>
      <c r="CM92" s="7">
        <f t="shared" si="50"/>
        <v>14948.1255</v>
      </c>
      <c r="CN92" s="7">
        <f t="shared" si="40"/>
        <v>16307.046</v>
      </c>
      <c r="CO92" s="7">
        <f t="shared" si="41"/>
        <v>2717.8409999999999</v>
      </c>
      <c r="CP92" s="87">
        <f t="shared" si="42"/>
        <v>33973.012499999997</v>
      </c>
    </row>
    <row r="93" spans="1:94" ht="15" customHeight="1" x14ac:dyDescent="0.25">
      <c r="A93" s="15" t="s">
        <v>51</v>
      </c>
      <c r="B93" s="3" t="s">
        <v>86</v>
      </c>
      <c r="C93" s="25" t="s">
        <v>195</v>
      </c>
      <c r="D93" s="25" t="s">
        <v>194</v>
      </c>
      <c r="E93" t="s">
        <v>104</v>
      </c>
      <c r="F93" s="25" t="s">
        <v>104</v>
      </c>
      <c r="G93" t="s">
        <v>94</v>
      </c>
      <c r="H93" t="s">
        <v>94</v>
      </c>
      <c r="I93" s="3">
        <v>1</v>
      </c>
      <c r="J93" s="21">
        <v>1289.6904999999999</v>
      </c>
      <c r="K93" s="22">
        <f t="shared" si="37"/>
        <v>1289.6904999999999</v>
      </c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95"/>
      <c r="AS93" s="7">
        <v>1289.6904999999999</v>
      </c>
      <c r="AT93" s="7">
        <f t="shared" si="53"/>
        <v>1289.6904999999999</v>
      </c>
      <c r="AU93" s="7">
        <f t="shared" si="53"/>
        <v>1289.6904999999999</v>
      </c>
      <c r="AV93" s="7">
        <f t="shared" si="53"/>
        <v>1289.6904999999999</v>
      </c>
      <c r="AW93" s="7">
        <f t="shared" si="53"/>
        <v>1289.6904999999999</v>
      </c>
      <c r="AX93" s="7">
        <f t="shared" si="53"/>
        <v>1289.6904999999999</v>
      </c>
      <c r="AY93" s="7">
        <f t="shared" si="53"/>
        <v>1289.6904999999999</v>
      </c>
      <c r="AZ93" s="7">
        <f t="shared" si="53"/>
        <v>1289.6904999999999</v>
      </c>
      <c r="BA93" s="7">
        <f t="shared" si="53"/>
        <v>1289.6904999999999</v>
      </c>
      <c r="BB93" s="7">
        <f t="shared" si="53"/>
        <v>1289.6904999999999</v>
      </c>
      <c r="BC93" s="7">
        <f t="shared" si="53"/>
        <v>1289.6904999999999</v>
      </c>
      <c r="BD93" s="7">
        <f t="shared" si="53"/>
        <v>1289.6904999999999</v>
      </c>
      <c r="BE93" s="7">
        <f t="shared" si="53"/>
        <v>1289.6904999999999</v>
      </c>
      <c r="BF93" s="7">
        <f t="shared" si="53"/>
        <v>1289.6904999999999</v>
      </c>
      <c r="BG93" s="7">
        <f t="shared" si="53"/>
        <v>1289.6904999999999</v>
      </c>
      <c r="BH93" s="7">
        <f t="shared" si="53"/>
        <v>1289.6904999999999</v>
      </c>
      <c r="BI93" s="7">
        <f t="shared" si="52"/>
        <v>1289.6904999999999</v>
      </c>
      <c r="BJ93" s="7">
        <f t="shared" si="52"/>
        <v>1289.6904999999999</v>
      </c>
      <c r="BK93" s="7">
        <f t="shared" si="52"/>
        <v>1289.6904999999999</v>
      </c>
      <c r="BL93" s="7">
        <f t="shared" si="52"/>
        <v>1289.6904999999999</v>
      </c>
      <c r="BM93" s="7">
        <f t="shared" si="52"/>
        <v>1289.6904999999999</v>
      </c>
      <c r="BN93" s="7">
        <f t="shared" si="52"/>
        <v>1289.6904999999999</v>
      </c>
      <c r="BO93" s="7">
        <f t="shared" si="52"/>
        <v>1289.6904999999999</v>
      </c>
      <c r="BP93" s="7">
        <f t="shared" si="52"/>
        <v>1289.6904999999999</v>
      </c>
      <c r="BQ93" s="7">
        <f t="shared" si="52"/>
        <v>1289.6904999999999</v>
      </c>
      <c r="BR93" s="7"/>
      <c r="BS93" s="7"/>
      <c r="BT93" s="7"/>
      <c r="BU93" s="24">
        <f t="shared" si="32"/>
        <v>32242.262500000008</v>
      </c>
      <c r="BW93" s="23">
        <f t="shared" si="12"/>
        <v>0</v>
      </c>
      <c r="BX93" s="23">
        <f t="shared" si="13"/>
        <v>0</v>
      </c>
      <c r="BY93" s="23">
        <f t="shared" si="14"/>
        <v>0</v>
      </c>
      <c r="BZ93" s="23">
        <f t="shared" si="44"/>
        <v>0</v>
      </c>
      <c r="CA93" s="23">
        <f t="shared" si="45"/>
        <v>10317.523999999999</v>
      </c>
      <c r="CB93" s="23">
        <f t="shared" si="38"/>
        <v>15476.286000000002</v>
      </c>
      <c r="CC93" s="23">
        <f t="shared" si="51"/>
        <v>6448.4524999999994</v>
      </c>
      <c r="CD93" s="23">
        <f t="shared" si="39"/>
        <v>32242.262500000001</v>
      </c>
      <c r="CI93" s="7">
        <f t="shared" si="46"/>
        <v>0</v>
      </c>
      <c r="CJ93" s="7">
        <f t="shared" si="47"/>
        <v>0</v>
      </c>
      <c r="CK93" s="7">
        <f t="shared" si="48"/>
        <v>0</v>
      </c>
      <c r="CL93" s="7">
        <f t="shared" si="49"/>
        <v>0</v>
      </c>
      <c r="CM93" s="7">
        <f t="shared" si="50"/>
        <v>14186.595500000001</v>
      </c>
      <c r="CN93" s="7">
        <f t="shared" si="40"/>
        <v>15476.286000000002</v>
      </c>
      <c r="CO93" s="7">
        <f t="shared" si="41"/>
        <v>2579.3809999999999</v>
      </c>
      <c r="CP93" s="87">
        <f t="shared" si="42"/>
        <v>32242.262500000004</v>
      </c>
    </row>
    <row r="94" spans="1:94" ht="15" customHeight="1" x14ac:dyDescent="0.25">
      <c r="A94" s="15" t="s">
        <v>51</v>
      </c>
      <c r="B94" s="3" t="s">
        <v>86</v>
      </c>
      <c r="C94" s="25" t="s">
        <v>196</v>
      </c>
      <c r="D94" s="25" t="s">
        <v>197</v>
      </c>
      <c r="E94" t="s">
        <v>101</v>
      </c>
      <c r="F94" t="s">
        <v>101</v>
      </c>
      <c r="G94" t="s">
        <v>94</v>
      </c>
      <c r="H94" t="s">
        <v>94</v>
      </c>
      <c r="I94" s="3">
        <v>1</v>
      </c>
      <c r="J94" s="21">
        <v>4839.7405000000008</v>
      </c>
      <c r="K94" s="22">
        <f t="shared" si="37"/>
        <v>4839.7405000000008</v>
      </c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95"/>
      <c r="AS94" s="7">
        <v>4839.7405000000008</v>
      </c>
      <c r="AT94" s="7">
        <f t="shared" si="53"/>
        <v>4839.7405000000008</v>
      </c>
      <c r="AU94" s="7">
        <f t="shared" si="53"/>
        <v>4839.7405000000008</v>
      </c>
      <c r="AV94" s="7">
        <f t="shared" si="53"/>
        <v>4839.7405000000008</v>
      </c>
      <c r="AW94" s="7">
        <f t="shared" si="53"/>
        <v>4839.7405000000008</v>
      </c>
      <c r="AX94" s="7">
        <f t="shared" si="53"/>
        <v>4839.7405000000008</v>
      </c>
      <c r="AY94" s="7">
        <f t="shared" si="53"/>
        <v>4839.7405000000008</v>
      </c>
      <c r="AZ94" s="7">
        <f t="shared" si="53"/>
        <v>4839.7405000000008</v>
      </c>
      <c r="BA94" s="7">
        <f t="shared" si="53"/>
        <v>4839.7405000000008</v>
      </c>
      <c r="BB94" s="7">
        <f t="shared" si="53"/>
        <v>4839.7405000000008</v>
      </c>
      <c r="BC94" s="7">
        <f t="shared" si="53"/>
        <v>4839.7405000000008</v>
      </c>
      <c r="BD94" s="7">
        <f t="shared" si="53"/>
        <v>4839.7405000000008</v>
      </c>
      <c r="BE94" s="7">
        <f t="shared" si="53"/>
        <v>4839.7405000000008</v>
      </c>
      <c r="BF94" s="7">
        <f t="shared" si="53"/>
        <v>4839.7405000000008</v>
      </c>
      <c r="BG94" s="7">
        <f t="shared" si="53"/>
        <v>4839.7405000000008</v>
      </c>
      <c r="BH94" s="7">
        <f t="shared" si="53"/>
        <v>4839.7405000000008</v>
      </c>
      <c r="BI94" s="7">
        <f t="shared" si="52"/>
        <v>4839.7405000000008</v>
      </c>
      <c r="BJ94" s="7">
        <f t="shared" si="52"/>
        <v>4839.7405000000008</v>
      </c>
      <c r="BK94" s="7">
        <f t="shared" si="52"/>
        <v>4839.7405000000008</v>
      </c>
      <c r="BL94" s="7">
        <f t="shared" si="52"/>
        <v>4839.7405000000008</v>
      </c>
      <c r="BM94" s="7">
        <f t="shared" si="52"/>
        <v>4839.7405000000008</v>
      </c>
      <c r="BN94" s="7">
        <f t="shared" si="52"/>
        <v>4839.7405000000008</v>
      </c>
      <c r="BO94" s="7">
        <f t="shared" si="52"/>
        <v>4839.7405000000008</v>
      </c>
      <c r="BP94" s="7">
        <f t="shared" si="52"/>
        <v>4839.7405000000008</v>
      </c>
      <c r="BQ94" s="7">
        <f t="shared" si="52"/>
        <v>4839.7405000000008</v>
      </c>
      <c r="BR94" s="7"/>
      <c r="BS94" s="7"/>
      <c r="BT94" s="7"/>
      <c r="BU94" s="24">
        <f t="shared" si="32"/>
        <v>120993.51250000001</v>
      </c>
      <c r="BW94" s="23">
        <f t="shared" si="12"/>
        <v>0</v>
      </c>
      <c r="BX94" s="23">
        <f t="shared" si="13"/>
        <v>0</v>
      </c>
      <c r="BY94" s="23">
        <f t="shared" si="14"/>
        <v>0</v>
      </c>
      <c r="BZ94" s="23">
        <f t="shared" si="44"/>
        <v>0</v>
      </c>
      <c r="CA94" s="23">
        <f t="shared" si="45"/>
        <v>38717.924000000006</v>
      </c>
      <c r="CB94" s="23">
        <f t="shared" si="38"/>
        <v>58076.886000000006</v>
      </c>
      <c r="CC94" s="23">
        <f t="shared" si="51"/>
        <v>24198.702500000003</v>
      </c>
      <c r="CD94" s="23">
        <f t="shared" si="39"/>
        <v>120993.51250000001</v>
      </c>
      <c r="CI94" s="7">
        <f t="shared" si="46"/>
        <v>0</v>
      </c>
      <c r="CJ94" s="7">
        <f t="shared" si="47"/>
        <v>0</v>
      </c>
      <c r="CK94" s="7">
        <f t="shared" si="48"/>
        <v>0</v>
      </c>
      <c r="CL94" s="7">
        <f t="shared" si="49"/>
        <v>0</v>
      </c>
      <c r="CM94" s="7">
        <f t="shared" si="50"/>
        <v>53237.145500000006</v>
      </c>
      <c r="CN94" s="7">
        <f t="shared" si="40"/>
        <v>58076.886000000006</v>
      </c>
      <c r="CO94" s="7">
        <f t="shared" si="41"/>
        <v>9679.4810000000016</v>
      </c>
      <c r="CP94" s="87">
        <f t="shared" si="42"/>
        <v>120993.51250000001</v>
      </c>
    </row>
    <row r="95" spans="1:94" ht="15" customHeight="1" x14ac:dyDescent="0.25">
      <c r="A95" s="15" t="s">
        <v>51</v>
      </c>
      <c r="B95" s="3" t="s">
        <v>86</v>
      </c>
      <c r="C95" s="25" t="s">
        <v>198</v>
      </c>
      <c r="D95" s="25" t="s">
        <v>199</v>
      </c>
      <c r="E95" t="s">
        <v>101</v>
      </c>
      <c r="F95" s="25" t="s">
        <v>101</v>
      </c>
      <c r="G95" t="s">
        <v>94</v>
      </c>
      <c r="H95" t="s">
        <v>94</v>
      </c>
      <c r="I95" s="3">
        <v>1</v>
      </c>
      <c r="J95" s="21">
        <v>1336.3805</v>
      </c>
      <c r="K95" s="22">
        <f t="shared" si="37"/>
        <v>1336.3805</v>
      </c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95"/>
      <c r="AS95" s="7">
        <v>1336.3805</v>
      </c>
      <c r="AT95" s="7">
        <f t="shared" si="53"/>
        <v>1336.3805</v>
      </c>
      <c r="AU95" s="7">
        <f t="shared" si="53"/>
        <v>1336.3805</v>
      </c>
      <c r="AV95" s="7">
        <f t="shared" si="53"/>
        <v>1336.3805</v>
      </c>
      <c r="AW95" s="7">
        <f t="shared" si="53"/>
        <v>1336.3805</v>
      </c>
      <c r="AX95" s="7">
        <f t="shared" si="53"/>
        <v>1336.3805</v>
      </c>
      <c r="AY95" s="7">
        <f t="shared" si="53"/>
        <v>1336.3805</v>
      </c>
      <c r="AZ95" s="7">
        <f t="shared" si="53"/>
        <v>1336.3805</v>
      </c>
      <c r="BA95" s="7">
        <f t="shared" si="53"/>
        <v>1336.3805</v>
      </c>
      <c r="BB95" s="7">
        <f t="shared" si="53"/>
        <v>1336.3805</v>
      </c>
      <c r="BC95" s="7">
        <f t="shared" si="53"/>
        <v>1336.3805</v>
      </c>
      <c r="BD95" s="7">
        <f t="shared" si="53"/>
        <v>1336.3805</v>
      </c>
      <c r="BE95" s="7">
        <f t="shared" si="53"/>
        <v>1336.3805</v>
      </c>
      <c r="BF95" s="7">
        <f t="shared" si="53"/>
        <v>1336.3805</v>
      </c>
      <c r="BG95" s="7">
        <f t="shared" si="53"/>
        <v>1336.3805</v>
      </c>
      <c r="BH95" s="7">
        <f t="shared" si="53"/>
        <v>1336.3805</v>
      </c>
      <c r="BI95" s="7">
        <f t="shared" si="52"/>
        <v>1336.3805</v>
      </c>
      <c r="BJ95" s="7">
        <f t="shared" si="52"/>
        <v>1336.3805</v>
      </c>
      <c r="BK95" s="7">
        <f t="shared" si="52"/>
        <v>1336.3805</v>
      </c>
      <c r="BL95" s="7">
        <f t="shared" si="52"/>
        <v>1336.3805</v>
      </c>
      <c r="BM95" s="7">
        <f t="shared" si="52"/>
        <v>1336.3805</v>
      </c>
      <c r="BN95" s="7">
        <f t="shared" si="52"/>
        <v>1336.3805</v>
      </c>
      <c r="BO95" s="7">
        <f t="shared" si="52"/>
        <v>1336.3805</v>
      </c>
      <c r="BP95" s="7">
        <f t="shared" si="52"/>
        <v>1336.3805</v>
      </c>
      <c r="BQ95" s="7">
        <f t="shared" si="52"/>
        <v>1336.3805</v>
      </c>
      <c r="BR95" s="7"/>
      <c r="BS95" s="7"/>
      <c r="BT95" s="7"/>
      <c r="BU95" s="24">
        <f t="shared" si="32"/>
        <v>33409.51249999999</v>
      </c>
      <c r="BW95" s="23">
        <f t="shared" si="12"/>
        <v>0</v>
      </c>
      <c r="BX95" s="23">
        <f t="shared" si="13"/>
        <v>0</v>
      </c>
      <c r="BY95" s="23">
        <f t="shared" si="14"/>
        <v>0</v>
      </c>
      <c r="BZ95" s="23">
        <f t="shared" si="44"/>
        <v>0</v>
      </c>
      <c r="CA95" s="23">
        <f t="shared" si="45"/>
        <v>10691.044</v>
      </c>
      <c r="CB95" s="23">
        <f t="shared" si="38"/>
        <v>16036.565999999997</v>
      </c>
      <c r="CC95" s="23">
        <f t="shared" si="51"/>
        <v>6681.9025000000001</v>
      </c>
      <c r="CD95" s="23">
        <f t="shared" si="39"/>
        <v>33409.512499999997</v>
      </c>
      <c r="CI95" s="7">
        <f t="shared" si="46"/>
        <v>0</v>
      </c>
      <c r="CJ95" s="7">
        <f t="shared" si="47"/>
        <v>0</v>
      </c>
      <c r="CK95" s="7">
        <f t="shared" si="48"/>
        <v>0</v>
      </c>
      <c r="CL95" s="7">
        <f t="shared" si="49"/>
        <v>0</v>
      </c>
      <c r="CM95" s="7">
        <f t="shared" si="50"/>
        <v>14700.185499999998</v>
      </c>
      <c r="CN95" s="7">
        <f t="shared" si="40"/>
        <v>16036.565999999997</v>
      </c>
      <c r="CO95" s="7">
        <f t="shared" si="41"/>
        <v>2672.761</v>
      </c>
      <c r="CP95" s="87">
        <f t="shared" si="42"/>
        <v>33409.512499999997</v>
      </c>
    </row>
    <row r="96" spans="1:94" ht="15" customHeight="1" x14ac:dyDescent="0.25">
      <c r="A96" s="15" t="s">
        <v>51</v>
      </c>
      <c r="B96" s="3" t="s">
        <v>86</v>
      </c>
      <c r="C96" s="25" t="s">
        <v>200</v>
      </c>
      <c r="D96" s="25" t="s">
        <v>201</v>
      </c>
      <c r="E96" t="s">
        <v>94</v>
      </c>
      <c r="F96" s="25" t="s">
        <v>94</v>
      </c>
      <c r="G96" t="s">
        <v>93</v>
      </c>
      <c r="H96" t="s">
        <v>102</v>
      </c>
      <c r="I96" s="3">
        <v>1</v>
      </c>
      <c r="J96" s="21">
        <v>1479.6704999999999</v>
      </c>
      <c r="K96" s="22">
        <f t="shared" si="37"/>
        <v>1479.6704999999999</v>
      </c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95"/>
      <c r="AS96" s="7">
        <v>1479.6704999999999</v>
      </c>
      <c r="AT96" s="7">
        <f t="shared" si="53"/>
        <v>1479.6704999999999</v>
      </c>
      <c r="AU96" s="7">
        <f t="shared" si="53"/>
        <v>1479.6704999999999</v>
      </c>
      <c r="AV96" s="7">
        <f t="shared" si="53"/>
        <v>1479.6704999999999</v>
      </c>
      <c r="AW96" s="7">
        <f t="shared" si="53"/>
        <v>1479.6704999999999</v>
      </c>
      <c r="AX96" s="7">
        <f t="shared" si="53"/>
        <v>1479.6704999999999</v>
      </c>
      <c r="AY96" s="7">
        <f t="shared" si="53"/>
        <v>1479.6704999999999</v>
      </c>
      <c r="AZ96" s="7">
        <f t="shared" si="53"/>
        <v>1479.6704999999999</v>
      </c>
      <c r="BA96" s="7">
        <f t="shared" si="53"/>
        <v>1479.6704999999999</v>
      </c>
      <c r="BB96" s="7">
        <f t="shared" si="53"/>
        <v>1479.6704999999999</v>
      </c>
      <c r="BC96" s="7">
        <f t="shared" si="53"/>
        <v>1479.6704999999999</v>
      </c>
      <c r="BD96" s="7">
        <f t="shared" si="53"/>
        <v>1479.6704999999999</v>
      </c>
      <c r="BE96" s="7">
        <f t="shared" si="53"/>
        <v>1479.6704999999999</v>
      </c>
      <c r="BF96" s="7">
        <f t="shared" si="53"/>
        <v>1479.6704999999999</v>
      </c>
      <c r="BG96" s="7">
        <f t="shared" si="53"/>
        <v>1479.6704999999999</v>
      </c>
      <c r="BH96" s="7">
        <f t="shared" si="53"/>
        <v>1479.6704999999999</v>
      </c>
      <c r="BI96" s="7">
        <f t="shared" si="52"/>
        <v>1479.6704999999999</v>
      </c>
      <c r="BJ96" s="7">
        <f t="shared" si="52"/>
        <v>1479.6704999999999</v>
      </c>
      <c r="BK96" s="7">
        <f t="shared" si="52"/>
        <v>1479.6704999999999</v>
      </c>
      <c r="BL96" s="7">
        <f t="shared" si="52"/>
        <v>1479.6704999999999</v>
      </c>
      <c r="BM96" s="7">
        <f t="shared" si="52"/>
        <v>1479.6704999999999</v>
      </c>
      <c r="BN96" s="7">
        <f t="shared" si="52"/>
        <v>1479.6704999999999</v>
      </c>
      <c r="BO96" s="7">
        <f t="shared" si="52"/>
        <v>1479.6704999999999</v>
      </c>
      <c r="BP96" s="7">
        <f t="shared" si="52"/>
        <v>1479.6704999999999</v>
      </c>
      <c r="BQ96" s="7">
        <f t="shared" si="52"/>
        <v>1479.6704999999999</v>
      </c>
      <c r="BR96" s="7"/>
      <c r="BS96" s="7"/>
      <c r="BT96" s="7"/>
      <c r="BU96" s="24">
        <f t="shared" si="32"/>
        <v>36991.762499999997</v>
      </c>
      <c r="BW96" s="23">
        <f t="shared" si="12"/>
        <v>0</v>
      </c>
      <c r="BX96" s="23">
        <f t="shared" si="13"/>
        <v>0</v>
      </c>
      <c r="BY96" s="23">
        <f t="shared" si="14"/>
        <v>0</v>
      </c>
      <c r="BZ96" s="23">
        <f t="shared" si="44"/>
        <v>0</v>
      </c>
      <c r="CA96" s="23">
        <f t="shared" si="45"/>
        <v>11837.364</v>
      </c>
      <c r="CB96" s="23">
        <f t="shared" si="38"/>
        <v>17756.045999999998</v>
      </c>
      <c r="CC96" s="23">
        <f t="shared" si="51"/>
        <v>7398.3525</v>
      </c>
      <c r="CD96" s="23">
        <f t="shared" si="39"/>
        <v>36991.762499999997</v>
      </c>
      <c r="CI96" s="7">
        <f t="shared" si="46"/>
        <v>0</v>
      </c>
      <c r="CJ96" s="7">
        <f t="shared" si="47"/>
        <v>0</v>
      </c>
      <c r="CK96" s="7">
        <f t="shared" si="48"/>
        <v>0</v>
      </c>
      <c r="CL96" s="7">
        <f t="shared" si="49"/>
        <v>0</v>
      </c>
      <c r="CM96" s="7">
        <f t="shared" si="50"/>
        <v>16276.3755</v>
      </c>
      <c r="CN96" s="7">
        <f t="shared" si="40"/>
        <v>17756.045999999998</v>
      </c>
      <c r="CO96" s="7">
        <f t="shared" si="41"/>
        <v>2959.3409999999999</v>
      </c>
      <c r="CP96" s="87">
        <f t="shared" si="42"/>
        <v>36991.762499999997</v>
      </c>
    </row>
    <row r="97" spans="1:94" ht="15" customHeight="1" x14ac:dyDescent="0.25">
      <c r="A97" s="15" t="s">
        <v>51</v>
      </c>
      <c r="B97" s="3" t="s">
        <v>86</v>
      </c>
      <c r="C97" s="25" t="s">
        <v>202</v>
      </c>
      <c r="D97" s="25" t="s">
        <v>201</v>
      </c>
      <c r="E97" t="s">
        <v>110</v>
      </c>
      <c r="F97" s="25" t="s">
        <v>111</v>
      </c>
      <c r="G97" t="s">
        <v>93</v>
      </c>
      <c r="H97" t="s">
        <v>102</v>
      </c>
      <c r="I97" s="3">
        <v>1</v>
      </c>
      <c r="J97" s="21">
        <v>851.77049999999997</v>
      </c>
      <c r="K97" s="22">
        <f t="shared" si="37"/>
        <v>851.77049999999997</v>
      </c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95"/>
      <c r="AS97" s="7">
        <v>851.77049999999997</v>
      </c>
      <c r="AT97" s="7">
        <f t="shared" si="53"/>
        <v>851.77049999999997</v>
      </c>
      <c r="AU97" s="7">
        <f t="shared" si="53"/>
        <v>851.77049999999997</v>
      </c>
      <c r="AV97" s="7">
        <f t="shared" si="53"/>
        <v>851.77049999999997</v>
      </c>
      <c r="AW97" s="7">
        <f t="shared" si="53"/>
        <v>851.77049999999997</v>
      </c>
      <c r="AX97" s="7">
        <f t="shared" si="53"/>
        <v>851.77049999999997</v>
      </c>
      <c r="AY97" s="7">
        <f t="shared" si="53"/>
        <v>851.77049999999997</v>
      </c>
      <c r="AZ97" s="7">
        <f t="shared" si="53"/>
        <v>851.77049999999997</v>
      </c>
      <c r="BA97" s="7">
        <f t="shared" si="53"/>
        <v>851.77049999999997</v>
      </c>
      <c r="BB97" s="7">
        <f t="shared" si="53"/>
        <v>851.77049999999997</v>
      </c>
      <c r="BC97" s="7">
        <f t="shared" si="53"/>
        <v>851.77049999999997</v>
      </c>
      <c r="BD97" s="7">
        <f t="shared" si="53"/>
        <v>851.77049999999997</v>
      </c>
      <c r="BE97" s="7">
        <f t="shared" si="53"/>
        <v>851.77049999999997</v>
      </c>
      <c r="BF97" s="7">
        <f t="shared" si="53"/>
        <v>851.77049999999997</v>
      </c>
      <c r="BG97" s="7">
        <f t="shared" si="53"/>
        <v>851.77049999999997</v>
      </c>
      <c r="BH97" s="7">
        <f t="shared" si="53"/>
        <v>851.77049999999997</v>
      </c>
      <c r="BI97" s="7">
        <f t="shared" si="52"/>
        <v>851.77049999999997</v>
      </c>
      <c r="BJ97" s="7">
        <f t="shared" si="52"/>
        <v>851.77049999999997</v>
      </c>
      <c r="BK97" s="7">
        <f t="shared" si="52"/>
        <v>851.77049999999997</v>
      </c>
      <c r="BL97" s="7">
        <f t="shared" si="52"/>
        <v>851.77049999999997</v>
      </c>
      <c r="BM97" s="7">
        <f t="shared" si="52"/>
        <v>851.77049999999997</v>
      </c>
      <c r="BN97" s="7">
        <f t="shared" si="52"/>
        <v>851.77049999999997</v>
      </c>
      <c r="BO97" s="7">
        <f t="shared" si="52"/>
        <v>851.77049999999997</v>
      </c>
      <c r="BP97" s="7">
        <f t="shared" si="52"/>
        <v>851.77049999999997</v>
      </c>
      <c r="BQ97" s="7">
        <f t="shared" si="52"/>
        <v>851.77049999999997</v>
      </c>
      <c r="BR97" s="7"/>
      <c r="BS97" s="7"/>
      <c r="BT97" s="7"/>
      <c r="BU97" s="24">
        <f t="shared" si="32"/>
        <v>21294.262499999997</v>
      </c>
      <c r="BW97" s="23">
        <f t="shared" si="12"/>
        <v>0</v>
      </c>
      <c r="BX97" s="23">
        <f t="shared" si="13"/>
        <v>0</v>
      </c>
      <c r="BY97" s="23">
        <f t="shared" si="14"/>
        <v>0</v>
      </c>
      <c r="BZ97" s="23">
        <f t="shared" si="44"/>
        <v>0</v>
      </c>
      <c r="CA97" s="23">
        <f t="shared" si="45"/>
        <v>6814.1639999999989</v>
      </c>
      <c r="CB97" s="23">
        <f t="shared" si="38"/>
        <v>10221.245999999999</v>
      </c>
      <c r="CC97" s="23">
        <f t="shared" si="51"/>
        <v>4258.8525</v>
      </c>
      <c r="CD97" s="23">
        <f t="shared" si="39"/>
        <v>21294.262499999997</v>
      </c>
      <c r="CI97" s="7">
        <f t="shared" si="46"/>
        <v>0</v>
      </c>
      <c r="CJ97" s="7">
        <f t="shared" si="47"/>
        <v>0</v>
      </c>
      <c r="CK97" s="7">
        <f t="shared" si="48"/>
        <v>0</v>
      </c>
      <c r="CL97" s="7">
        <f t="shared" si="49"/>
        <v>0</v>
      </c>
      <c r="CM97" s="7">
        <f t="shared" si="50"/>
        <v>9369.4754999999986</v>
      </c>
      <c r="CN97" s="7">
        <f t="shared" si="40"/>
        <v>10221.245999999999</v>
      </c>
      <c r="CO97" s="7">
        <f t="shared" si="41"/>
        <v>1703.5409999999999</v>
      </c>
      <c r="CP97" s="87">
        <f t="shared" si="42"/>
        <v>21294.262500000001</v>
      </c>
    </row>
    <row r="98" spans="1:94" ht="15" customHeight="1" x14ac:dyDescent="0.25">
      <c r="A98" s="15" t="s">
        <v>51</v>
      </c>
      <c r="B98" s="3" t="s">
        <v>86</v>
      </c>
      <c r="C98" s="25" t="s">
        <v>203</v>
      </c>
      <c r="D98" s="25" t="s">
        <v>201</v>
      </c>
      <c r="E98" t="s">
        <v>94</v>
      </c>
      <c r="F98" s="25" t="s">
        <v>94</v>
      </c>
      <c r="G98" t="s">
        <v>93</v>
      </c>
      <c r="H98" t="s">
        <v>102</v>
      </c>
      <c r="I98" s="3">
        <v>1</v>
      </c>
      <c r="J98" s="21">
        <v>1479.6704999999999</v>
      </c>
      <c r="K98" s="22">
        <f t="shared" si="37"/>
        <v>1479.6704999999999</v>
      </c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95"/>
      <c r="AS98" s="7">
        <v>1479.6704999999999</v>
      </c>
      <c r="AT98" s="7">
        <f t="shared" si="53"/>
        <v>1479.6704999999999</v>
      </c>
      <c r="AU98" s="7">
        <f t="shared" si="53"/>
        <v>1479.6704999999999</v>
      </c>
      <c r="AV98" s="7">
        <f t="shared" si="53"/>
        <v>1479.6704999999999</v>
      </c>
      <c r="AW98" s="7">
        <f t="shared" si="53"/>
        <v>1479.6704999999999</v>
      </c>
      <c r="AX98" s="7">
        <f t="shared" si="53"/>
        <v>1479.6704999999999</v>
      </c>
      <c r="AY98" s="7">
        <f t="shared" si="53"/>
        <v>1479.6704999999999</v>
      </c>
      <c r="AZ98" s="7">
        <f t="shared" si="53"/>
        <v>1479.6704999999999</v>
      </c>
      <c r="BA98" s="7">
        <f t="shared" si="53"/>
        <v>1479.6704999999999</v>
      </c>
      <c r="BB98" s="7">
        <f t="shared" si="53"/>
        <v>1479.6704999999999</v>
      </c>
      <c r="BC98" s="7">
        <f t="shared" si="53"/>
        <v>1479.6704999999999</v>
      </c>
      <c r="BD98" s="7">
        <f t="shared" si="53"/>
        <v>1479.6704999999999</v>
      </c>
      <c r="BE98" s="7">
        <f t="shared" si="53"/>
        <v>1479.6704999999999</v>
      </c>
      <c r="BF98" s="7">
        <f t="shared" si="53"/>
        <v>1479.6704999999999</v>
      </c>
      <c r="BG98" s="7">
        <f t="shared" si="53"/>
        <v>1479.6704999999999</v>
      </c>
      <c r="BH98" s="7">
        <f t="shared" si="53"/>
        <v>1479.6704999999999</v>
      </c>
      <c r="BI98" s="7">
        <f t="shared" si="52"/>
        <v>1479.6704999999999</v>
      </c>
      <c r="BJ98" s="7">
        <f t="shared" si="52"/>
        <v>1479.6704999999999</v>
      </c>
      <c r="BK98" s="7">
        <f t="shared" si="52"/>
        <v>1479.6704999999999</v>
      </c>
      <c r="BL98" s="7">
        <f t="shared" si="52"/>
        <v>1479.6704999999999</v>
      </c>
      <c r="BM98" s="7">
        <f t="shared" si="52"/>
        <v>1479.6704999999999</v>
      </c>
      <c r="BN98" s="7">
        <f t="shared" si="52"/>
        <v>1479.6704999999999</v>
      </c>
      <c r="BO98" s="7">
        <f t="shared" si="52"/>
        <v>1479.6704999999999</v>
      </c>
      <c r="BP98" s="7">
        <f t="shared" si="52"/>
        <v>1479.6704999999999</v>
      </c>
      <c r="BQ98" s="7">
        <f t="shared" si="52"/>
        <v>1479.6704999999999</v>
      </c>
      <c r="BR98" s="7"/>
      <c r="BS98" s="7"/>
      <c r="BT98" s="7"/>
      <c r="BU98" s="24">
        <f t="shared" si="32"/>
        <v>36991.762499999997</v>
      </c>
      <c r="BW98" s="23">
        <f t="shared" si="12"/>
        <v>0</v>
      </c>
      <c r="BX98" s="23">
        <f t="shared" si="13"/>
        <v>0</v>
      </c>
      <c r="BY98" s="23">
        <f t="shared" si="14"/>
        <v>0</v>
      </c>
      <c r="BZ98" s="23">
        <f t="shared" si="44"/>
        <v>0</v>
      </c>
      <c r="CA98" s="23">
        <f t="shared" si="45"/>
        <v>11837.364</v>
      </c>
      <c r="CB98" s="23">
        <f t="shared" si="38"/>
        <v>17756.045999999998</v>
      </c>
      <c r="CC98" s="23">
        <f t="shared" si="51"/>
        <v>7398.3525</v>
      </c>
      <c r="CD98" s="23">
        <f t="shared" si="39"/>
        <v>36991.762499999997</v>
      </c>
      <c r="CI98" s="7">
        <f t="shared" si="46"/>
        <v>0</v>
      </c>
      <c r="CJ98" s="7">
        <f t="shared" si="47"/>
        <v>0</v>
      </c>
      <c r="CK98" s="7">
        <f t="shared" si="48"/>
        <v>0</v>
      </c>
      <c r="CL98" s="7">
        <f t="shared" si="49"/>
        <v>0</v>
      </c>
      <c r="CM98" s="7">
        <f t="shared" si="50"/>
        <v>16276.3755</v>
      </c>
      <c r="CN98" s="7">
        <f t="shared" si="40"/>
        <v>17756.045999999998</v>
      </c>
      <c r="CO98" s="7">
        <f t="shared" si="41"/>
        <v>2959.3409999999999</v>
      </c>
      <c r="CP98" s="87">
        <f t="shared" si="42"/>
        <v>36991.762499999997</v>
      </c>
    </row>
    <row r="99" spans="1:94" ht="15" customHeight="1" x14ac:dyDescent="0.25">
      <c r="A99" s="15" t="s">
        <v>51</v>
      </c>
      <c r="B99" s="3" t="s">
        <v>86</v>
      </c>
      <c r="C99" s="25" t="s">
        <v>204</v>
      </c>
      <c r="D99" s="25" t="s">
        <v>205</v>
      </c>
      <c r="E99" t="s">
        <v>94</v>
      </c>
      <c r="F99" s="25" t="s">
        <v>94</v>
      </c>
      <c r="G99" t="s">
        <v>101</v>
      </c>
      <c r="H99" t="s">
        <v>101</v>
      </c>
      <c r="I99" s="3">
        <v>1</v>
      </c>
      <c r="J99" s="21">
        <v>2178.4105</v>
      </c>
      <c r="K99" s="22">
        <f t="shared" si="37"/>
        <v>2178.4105</v>
      </c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95"/>
      <c r="AS99" s="7">
        <v>2178.4105</v>
      </c>
      <c r="AT99" s="7">
        <f t="shared" si="53"/>
        <v>2178.4105</v>
      </c>
      <c r="AU99" s="7">
        <f t="shared" si="53"/>
        <v>2178.4105</v>
      </c>
      <c r="AV99" s="7">
        <f t="shared" si="53"/>
        <v>2178.4105</v>
      </c>
      <c r="AW99" s="7">
        <f t="shared" si="53"/>
        <v>2178.4105</v>
      </c>
      <c r="AX99" s="7">
        <f t="shared" si="53"/>
        <v>2178.4105</v>
      </c>
      <c r="AY99" s="7">
        <f t="shared" si="53"/>
        <v>2178.4105</v>
      </c>
      <c r="AZ99" s="7">
        <f t="shared" si="53"/>
        <v>2178.4105</v>
      </c>
      <c r="BA99" s="7">
        <f t="shared" si="53"/>
        <v>2178.4105</v>
      </c>
      <c r="BB99" s="7">
        <f t="shared" si="53"/>
        <v>2178.4105</v>
      </c>
      <c r="BC99" s="7">
        <f t="shared" si="53"/>
        <v>2178.4105</v>
      </c>
      <c r="BD99" s="7">
        <f t="shared" si="53"/>
        <v>2178.4105</v>
      </c>
      <c r="BE99" s="7">
        <f t="shared" si="53"/>
        <v>2178.4105</v>
      </c>
      <c r="BF99" s="7">
        <f t="shared" si="53"/>
        <v>2178.4105</v>
      </c>
      <c r="BG99" s="7">
        <f t="shared" si="53"/>
        <v>2178.4105</v>
      </c>
      <c r="BH99" s="7">
        <f t="shared" si="53"/>
        <v>2178.4105</v>
      </c>
      <c r="BI99" s="7">
        <f t="shared" si="52"/>
        <v>2178.4105</v>
      </c>
      <c r="BJ99" s="7">
        <f t="shared" si="52"/>
        <v>2178.4105</v>
      </c>
      <c r="BK99" s="7">
        <f t="shared" si="52"/>
        <v>2178.4105</v>
      </c>
      <c r="BL99" s="7">
        <f t="shared" si="52"/>
        <v>2178.4105</v>
      </c>
      <c r="BM99" s="7">
        <f t="shared" si="52"/>
        <v>2178.4105</v>
      </c>
      <c r="BN99" s="7">
        <f t="shared" si="52"/>
        <v>2178.4105</v>
      </c>
      <c r="BO99" s="7">
        <f t="shared" si="52"/>
        <v>2178.4105</v>
      </c>
      <c r="BP99" s="7">
        <f t="shared" si="52"/>
        <v>2178.4105</v>
      </c>
      <c r="BQ99" s="7">
        <f t="shared" si="52"/>
        <v>2178.4105</v>
      </c>
      <c r="BR99" s="7"/>
      <c r="BS99" s="7"/>
      <c r="BT99" s="7"/>
      <c r="BU99" s="24">
        <f t="shared" si="32"/>
        <v>54460.262499999968</v>
      </c>
      <c r="BW99" s="23">
        <f t="shared" si="12"/>
        <v>0</v>
      </c>
      <c r="BX99" s="23">
        <f t="shared" si="13"/>
        <v>0</v>
      </c>
      <c r="BY99" s="23">
        <f t="shared" si="14"/>
        <v>0</v>
      </c>
      <c r="BZ99" s="23">
        <f t="shared" si="44"/>
        <v>0</v>
      </c>
      <c r="CA99" s="23">
        <f t="shared" si="45"/>
        <v>17427.284</v>
      </c>
      <c r="CB99" s="23">
        <f t="shared" si="38"/>
        <v>26140.925999999992</v>
      </c>
      <c r="CC99" s="23">
        <f t="shared" si="51"/>
        <v>10892.0525</v>
      </c>
      <c r="CD99" s="23">
        <f t="shared" si="39"/>
        <v>54460.26249999999</v>
      </c>
      <c r="CI99" s="7">
        <f t="shared" si="46"/>
        <v>0</v>
      </c>
      <c r="CJ99" s="7">
        <f t="shared" si="47"/>
        <v>0</v>
      </c>
      <c r="CK99" s="7">
        <f t="shared" si="48"/>
        <v>0</v>
      </c>
      <c r="CL99" s="7">
        <f t="shared" si="49"/>
        <v>0</v>
      </c>
      <c r="CM99" s="7">
        <f t="shared" si="50"/>
        <v>23962.515499999994</v>
      </c>
      <c r="CN99" s="7">
        <f t="shared" si="40"/>
        <v>26140.925999999992</v>
      </c>
      <c r="CO99" s="7">
        <f t="shared" si="41"/>
        <v>4356.8209999999999</v>
      </c>
      <c r="CP99" s="87">
        <f t="shared" si="42"/>
        <v>54460.262499999983</v>
      </c>
    </row>
    <row r="100" spans="1:94" ht="15" customHeight="1" x14ac:dyDescent="0.25">
      <c r="A100" s="15" t="s">
        <v>51</v>
      </c>
      <c r="B100" s="3" t="s">
        <v>86</v>
      </c>
      <c r="C100" s="25" t="s">
        <v>206</v>
      </c>
      <c r="D100" s="25" t="s">
        <v>207</v>
      </c>
      <c r="E100" t="s">
        <v>101</v>
      </c>
      <c r="F100" t="s">
        <v>101</v>
      </c>
      <c r="G100" t="s">
        <v>94</v>
      </c>
      <c r="H100" t="s">
        <v>94</v>
      </c>
      <c r="I100" s="3">
        <v>1</v>
      </c>
      <c r="J100" s="21">
        <v>1642.9245000000001</v>
      </c>
      <c r="K100" s="22">
        <f t="shared" si="37"/>
        <v>1642.9245000000001</v>
      </c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95"/>
      <c r="AS100" s="7">
        <v>1642.9245000000001</v>
      </c>
      <c r="AT100" s="7">
        <f t="shared" si="53"/>
        <v>1642.9245000000001</v>
      </c>
      <c r="AU100" s="7">
        <f t="shared" si="53"/>
        <v>1642.9245000000001</v>
      </c>
      <c r="AV100" s="7">
        <f t="shared" si="53"/>
        <v>1642.9245000000001</v>
      </c>
      <c r="AW100" s="7">
        <f t="shared" si="53"/>
        <v>1642.9245000000001</v>
      </c>
      <c r="AX100" s="7">
        <f t="shared" si="53"/>
        <v>1642.9245000000001</v>
      </c>
      <c r="AY100" s="7">
        <f t="shared" si="53"/>
        <v>1642.9245000000001</v>
      </c>
      <c r="AZ100" s="7">
        <f t="shared" si="53"/>
        <v>1642.9245000000001</v>
      </c>
      <c r="BA100" s="7">
        <f t="shared" si="53"/>
        <v>1642.9245000000001</v>
      </c>
      <c r="BB100" s="7">
        <f t="shared" si="53"/>
        <v>1642.9245000000001</v>
      </c>
      <c r="BC100" s="7">
        <f t="shared" si="53"/>
        <v>1642.9245000000001</v>
      </c>
      <c r="BD100" s="7">
        <f t="shared" si="53"/>
        <v>1642.9245000000001</v>
      </c>
      <c r="BE100" s="7">
        <f t="shared" si="53"/>
        <v>1642.9245000000001</v>
      </c>
      <c r="BF100" s="7">
        <f t="shared" si="53"/>
        <v>1642.9245000000001</v>
      </c>
      <c r="BG100" s="7">
        <f t="shared" si="53"/>
        <v>1642.9245000000001</v>
      </c>
      <c r="BH100" s="7">
        <f t="shared" si="53"/>
        <v>1642.9245000000001</v>
      </c>
      <c r="BI100" s="7">
        <f t="shared" ref="BI100:BQ115" si="54">BH100</f>
        <v>1642.9245000000001</v>
      </c>
      <c r="BJ100" s="7">
        <f t="shared" si="54"/>
        <v>1642.9245000000001</v>
      </c>
      <c r="BK100" s="7">
        <f t="shared" si="54"/>
        <v>1642.9245000000001</v>
      </c>
      <c r="BL100" s="7">
        <f t="shared" si="54"/>
        <v>1642.9245000000001</v>
      </c>
      <c r="BM100" s="7">
        <f t="shared" si="54"/>
        <v>1642.9245000000001</v>
      </c>
      <c r="BN100" s="7">
        <f t="shared" si="54"/>
        <v>1642.9245000000001</v>
      </c>
      <c r="BO100" s="7">
        <f t="shared" si="54"/>
        <v>1642.9245000000001</v>
      </c>
      <c r="BP100" s="7">
        <f t="shared" si="54"/>
        <v>1642.9245000000001</v>
      </c>
      <c r="BQ100" s="7">
        <f t="shared" si="54"/>
        <v>1642.9245000000001</v>
      </c>
      <c r="BR100" s="7"/>
      <c r="BS100" s="7"/>
      <c r="BT100" s="7"/>
      <c r="BU100" s="24">
        <f t="shared" si="32"/>
        <v>41073.112500000017</v>
      </c>
      <c r="BW100" s="23">
        <f t="shared" si="12"/>
        <v>0</v>
      </c>
      <c r="BX100" s="23">
        <f t="shared" si="13"/>
        <v>0</v>
      </c>
      <c r="BY100" s="23">
        <f t="shared" si="14"/>
        <v>0</v>
      </c>
      <c r="BZ100" s="23">
        <f t="shared" si="44"/>
        <v>0</v>
      </c>
      <c r="CA100" s="23">
        <f t="shared" si="45"/>
        <v>13143.396000000004</v>
      </c>
      <c r="CB100" s="23">
        <f t="shared" si="38"/>
        <v>19715.094000000008</v>
      </c>
      <c r="CC100" s="23">
        <f t="shared" si="51"/>
        <v>8214.6225000000013</v>
      </c>
      <c r="CD100" s="23">
        <f t="shared" si="39"/>
        <v>41073.112500000017</v>
      </c>
      <c r="CI100" s="7">
        <f t="shared" si="46"/>
        <v>0</v>
      </c>
      <c r="CJ100" s="7">
        <f t="shared" si="47"/>
        <v>0</v>
      </c>
      <c r="CK100" s="7">
        <f t="shared" si="48"/>
        <v>0</v>
      </c>
      <c r="CL100" s="7">
        <f t="shared" si="49"/>
        <v>0</v>
      </c>
      <c r="CM100" s="7">
        <f t="shared" si="50"/>
        <v>18072.169500000007</v>
      </c>
      <c r="CN100" s="7">
        <f t="shared" si="40"/>
        <v>19715.094000000008</v>
      </c>
      <c r="CO100" s="7">
        <f t="shared" si="41"/>
        <v>3285.8490000000002</v>
      </c>
      <c r="CP100" s="87">
        <f t="shared" si="42"/>
        <v>41073.112500000017</v>
      </c>
    </row>
    <row r="101" spans="1:94" ht="15" customHeight="1" x14ac:dyDescent="0.25">
      <c r="A101" s="15" t="s">
        <v>51</v>
      </c>
      <c r="B101" s="3" t="s">
        <v>86</v>
      </c>
      <c r="C101" s="25" t="s">
        <v>208</v>
      </c>
      <c r="D101" s="25" t="s">
        <v>207</v>
      </c>
      <c r="E101" t="s">
        <v>104</v>
      </c>
      <c r="F101" s="25" t="s">
        <v>104</v>
      </c>
      <c r="G101" t="s">
        <v>94</v>
      </c>
      <c r="H101" t="s">
        <v>94</v>
      </c>
      <c r="I101" s="3">
        <v>1</v>
      </c>
      <c r="J101" s="21">
        <v>1289.6904999999999</v>
      </c>
      <c r="K101" s="22">
        <f t="shared" si="37"/>
        <v>1289.6904999999999</v>
      </c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95"/>
      <c r="AS101" s="7">
        <v>1289.6904999999999</v>
      </c>
      <c r="AT101" s="7">
        <f t="shared" si="53"/>
        <v>1289.6904999999999</v>
      </c>
      <c r="AU101" s="7">
        <f t="shared" si="53"/>
        <v>1289.6904999999999</v>
      </c>
      <c r="AV101" s="7">
        <f t="shared" si="53"/>
        <v>1289.6904999999999</v>
      </c>
      <c r="AW101" s="7">
        <f t="shared" si="53"/>
        <v>1289.6904999999999</v>
      </c>
      <c r="AX101" s="7">
        <f t="shared" si="53"/>
        <v>1289.6904999999999</v>
      </c>
      <c r="AY101" s="7">
        <f t="shared" si="53"/>
        <v>1289.6904999999999</v>
      </c>
      <c r="AZ101" s="7">
        <f t="shared" si="53"/>
        <v>1289.6904999999999</v>
      </c>
      <c r="BA101" s="7">
        <f t="shared" si="53"/>
        <v>1289.6904999999999</v>
      </c>
      <c r="BB101" s="7">
        <f t="shared" si="53"/>
        <v>1289.6904999999999</v>
      </c>
      <c r="BC101" s="7">
        <f t="shared" si="53"/>
        <v>1289.6904999999999</v>
      </c>
      <c r="BD101" s="7">
        <f t="shared" si="53"/>
        <v>1289.6904999999999</v>
      </c>
      <c r="BE101" s="7">
        <f t="shared" si="53"/>
        <v>1289.6904999999999</v>
      </c>
      <c r="BF101" s="7">
        <f t="shared" si="53"/>
        <v>1289.6904999999999</v>
      </c>
      <c r="BG101" s="7">
        <f t="shared" si="53"/>
        <v>1289.6904999999999</v>
      </c>
      <c r="BH101" s="7">
        <f t="shared" ref="AT101:BH116" si="55">BG101</f>
        <v>1289.6904999999999</v>
      </c>
      <c r="BI101" s="7">
        <f t="shared" si="54"/>
        <v>1289.6904999999999</v>
      </c>
      <c r="BJ101" s="7">
        <f t="shared" si="54"/>
        <v>1289.6904999999999</v>
      </c>
      <c r="BK101" s="7">
        <f t="shared" si="54"/>
        <v>1289.6904999999999</v>
      </c>
      <c r="BL101" s="7">
        <f t="shared" si="54"/>
        <v>1289.6904999999999</v>
      </c>
      <c r="BM101" s="7">
        <f t="shared" si="54"/>
        <v>1289.6904999999999</v>
      </c>
      <c r="BN101" s="7">
        <f t="shared" si="54"/>
        <v>1289.6904999999999</v>
      </c>
      <c r="BO101" s="7">
        <f t="shared" si="54"/>
        <v>1289.6904999999999</v>
      </c>
      <c r="BP101" s="7">
        <f t="shared" si="54"/>
        <v>1289.6904999999999</v>
      </c>
      <c r="BQ101" s="7">
        <f t="shared" si="54"/>
        <v>1289.6904999999999</v>
      </c>
      <c r="BR101" s="7"/>
      <c r="BS101" s="7"/>
      <c r="BT101" s="7"/>
      <c r="BU101" s="24">
        <f t="shared" si="32"/>
        <v>32242.262500000008</v>
      </c>
      <c r="BW101" s="23">
        <f t="shared" si="12"/>
        <v>0</v>
      </c>
      <c r="BX101" s="23">
        <f t="shared" si="13"/>
        <v>0</v>
      </c>
      <c r="BY101" s="23">
        <f t="shared" si="14"/>
        <v>0</v>
      </c>
      <c r="BZ101" s="23">
        <f t="shared" si="44"/>
        <v>0</v>
      </c>
      <c r="CA101" s="23">
        <f t="shared" si="45"/>
        <v>10317.523999999999</v>
      </c>
      <c r="CB101" s="23">
        <f t="shared" si="38"/>
        <v>15476.286000000002</v>
      </c>
      <c r="CC101" s="23">
        <f t="shared" si="51"/>
        <v>6448.4524999999994</v>
      </c>
      <c r="CD101" s="23">
        <f t="shared" si="39"/>
        <v>32242.262500000001</v>
      </c>
      <c r="CI101" s="7">
        <f t="shared" si="46"/>
        <v>0</v>
      </c>
      <c r="CJ101" s="7">
        <f t="shared" si="47"/>
        <v>0</v>
      </c>
      <c r="CK101" s="7">
        <f t="shared" si="48"/>
        <v>0</v>
      </c>
      <c r="CL101" s="7">
        <f t="shared" si="49"/>
        <v>0</v>
      </c>
      <c r="CM101" s="7">
        <f t="shared" si="50"/>
        <v>14186.595500000001</v>
      </c>
      <c r="CN101" s="7">
        <f t="shared" si="40"/>
        <v>15476.286000000002</v>
      </c>
      <c r="CO101" s="7">
        <f t="shared" si="41"/>
        <v>2579.3809999999999</v>
      </c>
      <c r="CP101" s="87">
        <f t="shared" si="42"/>
        <v>32242.262500000004</v>
      </c>
    </row>
    <row r="102" spans="1:94" ht="15" customHeight="1" x14ac:dyDescent="0.25">
      <c r="A102" s="15" t="s">
        <v>51</v>
      </c>
      <c r="B102" s="3" t="s">
        <v>86</v>
      </c>
      <c r="C102" s="25" t="s">
        <v>209</v>
      </c>
      <c r="D102" s="25" t="s">
        <v>210</v>
      </c>
      <c r="E102" t="s">
        <v>101</v>
      </c>
      <c r="F102" s="25" t="s">
        <v>101</v>
      </c>
      <c r="G102" t="s">
        <v>94</v>
      </c>
      <c r="H102" t="s">
        <v>112</v>
      </c>
      <c r="I102" s="3">
        <v>1</v>
      </c>
      <c r="J102" s="21">
        <v>1481.3449000000001</v>
      </c>
      <c r="K102" s="22">
        <f t="shared" si="37"/>
        <v>1481.3449000000001</v>
      </c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95"/>
      <c r="AS102" s="7">
        <v>1481.3449000000001</v>
      </c>
      <c r="AT102" s="7">
        <f t="shared" si="55"/>
        <v>1481.3449000000001</v>
      </c>
      <c r="AU102" s="7">
        <f t="shared" si="55"/>
        <v>1481.3449000000001</v>
      </c>
      <c r="AV102" s="7">
        <f t="shared" si="55"/>
        <v>1481.3449000000001</v>
      </c>
      <c r="AW102" s="7">
        <f t="shared" si="55"/>
        <v>1481.3449000000001</v>
      </c>
      <c r="AX102" s="7">
        <f t="shared" si="55"/>
        <v>1481.3449000000001</v>
      </c>
      <c r="AY102" s="7">
        <f t="shared" si="55"/>
        <v>1481.3449000000001</v>
      </c>
      <c r="AZ102" s="7">
        <f t="shared" si="55"/>
        <v>1481.3449000000001</v>
      </c>
      <c r="BA102" s="7">
        <f t="shared" si="55"/>
        <v>1481.3449000000001</v>
      </c>
      <c r="BB102" s="7">
        <f t="shared" si="55"/>
        <v>1481.3449000000001</v>
      </c>
      <c r="BC102" s="7">
        <f t="shared" si="55"/>
        <v>1481.3449000000001</v>
      </c>
      <c r="BD102" s="7">
        <f t="shared" si="55"/>
        <v>1481.3449000000001</v>
      </c>
      <c r="BE102" s="7">
        <f t="shared" si="55"/>
        <v>1481.3449000000001</v>
      </c>
      <c r="BF102" s="7">
        <f t="shared" si="55"/>
        <v>1481.3449000000001</v>
      </c>
      <c r="BG102" s="7">
        <f t="shared" si="55"/>
        <v>1481.3449000000001</v>
      </c>
      <c r="BH102" s="7">
        <f t="shared" si="55"/>
        <v>1481.3449000000001</v>
      </c>
      <c r="BI102" s="7">
        <f t="shared" si="54"/>
        <v>1481.3449000000001</v>
      </c>
      <c r="BJ102" s="7">
        <f t="shared" si="54"/>
        <v>1481.3449000000001</v>
      </c>
      <c r="BK102" s="7">
        <f t="shared" si="54"/>
        <v>1481.3449000000001</v>
      </c>
      <c r="BL102" s="7">
        <f t="shared" si="54"/>
        <v>1481.3449000000001</v>
      </c>
      <c r="BM102" s="7">
        <f t="shared" si="54"/>
        <v>1481.3449000000001</v>
      </c>
      <c r="BN102" s="7">
        <f t="shared" si="54"/>
        <v>1481.3449000000001</v>
      </c>
      <c r="BO102" s="7">
        <f t="shared" si="54"/>
        <v>1481.3449000000001</v>
      </c>
      <c r="BP102" s="7">
        <f t="shared" si="54"/>
        <v>1481.3449000000001</v>
      </c>
      <c r="BQ102" s="7">
        <f t="shared" si="54"/>
        <v>1481.3449000000001</v>
      </c>
      <c r="BR102" s="7"/>
      <c r="BS102" s="7"/>
      <c r="BT102" s="7"/>
      <c r="BU102" s="24">
        <f t="shared" si="32"/>
        <v>37033.622499999998</v>
      </c>
      <c r="BW102" s="23">
        <f t="shared" si="12"/>
        <v>0</v>
      </c>
      <c r="BX102" s="23">
        <f t="shared" si="13"/>
        <v>0</v>
      </c>
      <c r="BY102" s="23">
        <f t="shared" si="14"/>
        <v>0</v>
      </c>
      <c r="BZ102" s="23">
        <f t="shared" si="44"/>
        <v>0</v>
      </c>
      <c r="CA102" s="23">
        <f t="shared" si="45"/>
        <v>11850.7592</v>
      </c>
      <c r="CB102" s="23">
        <f t="shared" si="38"/>
        <v>17776.138800000001</v>
      </c>
      <c r="CC102" s="23">
        <f t="shared" si="51"/>
        <v>7406.7245000000003</v>
      </c>
      <c r="CD102" s="23">
        <f t="shared" si="39"/>
        <v>37033.622499999998</v>
      </c>
      <c r="CI102" s="7">
        <f t="shared" si="46"/>
        <v>0</v>
      </c>
      <c r="CJ102" s="7">
        <f t="shared" si="47"/>
        <v>0</v>
      </c>
      <c r="CK102" s="7">
        <f t="shared" si="48"/>
        <v>0</v>
      </c>
      <c r="CL102" s="7">
        <f t="shared" si="49"/>
        <v>0</v>
      </c>
      <c r="CM102" s="7">
        <f t="shared" si="50"/>
        <v>16294.793900000001</v>
      </c>
      <c r="CN102" s="7">
        <f t="shared" si="40"/>
        <v>17776.138800000001</v>
      </c>
      <c r="CO102" s="7">
        <f t="shared" si="41"/>
        <v>2962.6898000000001</v>
      </c>
      <c r="CP102" s="87">
        <f t="shared" si="42"/>
        <v>37033.622500000005</v>
      </c>
    </row>
    <row r="103" spans="1:94" ht="15" customHeight="1" x14ac:dyDescent="0.25">
      <c r="A103" s="15" t="s">
        <v>51</v>
      </c>
      <c r="B103" s="3" t="s">
        <v>86</v>
      </c>
      <c r="C103" s="25" t="s">
        <v>211</v>
      </c>
      <c r="D103" s="25" t="s">
        <v>212</v>
      </c>
      <c r="E103" t="s">
        <v>94</v>
      </c>
      <c r="F103" s="25" t="s">
        <v>94</v>
      </c>
      <c r="G103" t="s">
        <v>93</v>
      </c>
      <c r="H103" t="s">
        <v>102</v>
      </c>
      <c r="I103" s="3">
        <v>1</v>
      </c>
      <c r="J103" s="21">
        <v>1479.6704999999999</v>
      </c>
      <c r="K103" s="22">
        <f t="shared" si="37"/>
        <v>1479.6704999999999</v>
      </c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95"/>
      <c r="AS103" s="7">
        <v>1479.6704999999999</v>
      </c>
      <c r="AT103" s="7">
        <f t="shared" si="55"/>
        <v>1479.6704999999999</v>
      </c>
      <c r="AU103" s="7">
        <f t="shared" si="55"/>
        <v>1479.6704999999999</v>
      </c>
      <c r="AV103" s="7">
        <f t="shared" si="55"/>
        <v>1479.6704999999999</v>
      </c>
      <c r="AW103" s="7">
        <f t="shared" si="55"/>
        <v>1479.6704999999999</v>
      </c>
      <c r="AX103" s="7">
        <f t="shared" si="55"/>
        <v>1479.6704999999999</v>
      </c>
      <c r="AY103" s="7">
        <f t="shared" si="55"/>
        <v>1479.6704999999999</v>
      </c>
      <c r="AZ103" s="7">
        <f t="shared" si="55"/>
        <v>1479.6704999999999</v>
      </c>
      <c r="BA103" s="7">
        <f t="shared" si="55"/>
        <v>1479.6704999999999</v>
      </c>
      <c r="BB103" s="7">
        <f t="shared" si="55"/>
        <v>1479.6704999999999</v>
      </c>
      <c r="BC103" s="7">
        <f t="shared" si="55"/>
        <v>1479.6704999999999</v>
      </c>
      <c r="BD103" s="7">
        <f t="shared" si="55"/>
        <v>1479.6704999999999</v>
      </c>
      <c r="BE103" s="7">
        <f t="shared" si="55"/>
        <v>1479.6704999999999</v>
      </c>
      <c r="BF103" s="7">
        <f t="shared" si="55"/>
        <v>1479.6704999999999</v>
      </c>
      <c r="BG103" s="7">
        <f t="shared" si="55"/>
        <v>1479.6704999999999</v>
      </c>
      <c r="BH103" s="7">
        <f t="shared" si="55"/>
        <v>1479.6704999999999</v>
      </c>
      <c r="BI103" s="7">
        <f t="shared" si="54"/>
        <v>1479.6704999999999</v>
      </c>
      <c r="BJ103" s="7">
        <f t="shared" si="54"/>
        <v>1479.6704999999999</v>
      </c>
      <c r="BK103" s="7">
        <f t="shared" si="54"/>
        <v>1479.6704999999999</v>
      </c>
      <c r="BL103" s="7">
        <f t="shared" si="54"/>
        <v>1479.6704999999999</v>
      </c>
      <c r="BM103" s="7">
        <f t="shared" si="54"/>
        <v>1479.6704999999999</v>
      </c>
      <c r="BN103" s="7">
        <f t="shared" si="54"/>
        <v>1479.6704999999999</v>
      </c>
      <c r="BO103" s="7">
        <f t="shared" si="54"/>
        <v>1479.6704999999999</v>
      </c>
      <c r="BP103" s="7">
        <f t="shared" si="54"/>
        <v>1479.6704999999999</v>
      </c>
      <c r="BQ103" s="7">
        <f t="shared" si="54"/>
        <v>1479.6704999999999</v>
      </c>
      <c r="BR103" s="7"/>
      <c r="BS103" s="7"/>
      <c r="BT103" s="7"/>
      <c r="BU103" s="24">
        <f t="shared" si="32"/>
        <v>36991.762499999997</v>
      </c>
      <c r="BW103" s="23">
        <f t="shared" si="12"/>
        <v>0</v>
      </c>
      <c r="BX103" s="23">
        <f t="shared" si="13"/>
        <v>0</v>
      </c>
      <c r="BY103" s="23">
        <f t="shared" si="14"/>
        <v>0</v>
      </c>
      <c r="BZ103" s="23">
        <f t="shared" si="44"/>
        <v>0</v>
      </c>
      <c r="CA103" s="23">
        <f t="shared" si="45"/>
        <v>11837.364</v>
      </c>
      <c r="CB103" s="23">
        <f t="shared" si="38"/>
        <v>17756.045999999998</v>
      </c>
      <c r="CC103" s="23">
        <f t="shared" si="51"/>
        <v>7398.3525</v>
      </c>
      <c r="CD103" s="23">
        <f t="shared" si="39"/>
        <v>36991.762499999997</v>
      </c>
      <c r="CI103" s="7">
        <f t="shared" si="46"/>
        <v>0</v>
      </c>
      <c r="CJ103" s="7">
        <f t="shared" si="47"/>
        <v>0</v>
      </c>
      <c r="CK103" s="7">
        <f t="shared" si="48"/>
        <v>0</v>
      </c>
      <c r="CL103" s="7">
        <f t="shared" si="49"/>
        <v>0</v>
      </c>
      <c r="CM103" s="7">
        <f t="shared" si="50"/>
        <v>16276.3755</v>
      </c>
      <c r="CN103" s="7">
        <f t="shared" si="40"/>
        <v>17756.045999999998</v>
      </c>
      <c r="CO103" s="7">
        <f t="shared" si="41"/>
        <v>2959.3409999999999</v>
      </c>
      <c r="CP103" s="87">
        <f t="shared" si="42"/>
        <v>36991.762499999997</v>
      </c>
    </row>
    <row r="104" spans="1:94" ht="15" customHeight="1" x14ac:dyDescent="0.25">
      <c r="A104" s="15" t="s">
        <v>51</v>
      </c>
      <c r="B104" s="3" t="s">
        <v>86</v>
      </c>
      <c r="C104" s="25" t="s">
        <v>213</v>
      </c>
      <c r="D104" s="25" t="s">
        <v>214</v>
      </c>
      <c r="E104" t="s">
        <v>104</v>
      </c>
      <c r="F104" s="25" t="s">
        <v>104</v>
      </c>
      <c r="G104" t="s">
        <v>94</v>
      </c>
      <c r="H104" t="s">
        <v>94</v>
      </c>
      <c r="I104" s="3">
        <v>1</v>
      </c>
      <c r="J104" s="21">
        <v>1289.6904999999999</v>
      </c>
      <c r="K104" s="22">
        <f t="shared" si="37"/>
        <v>1289.6904999999999</v>
      </c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95"/>
      <c r="AS104" s="7">
        <v>1289.6904999999999</v>
      </c>
      <c r="AT104" s="7">
        <f t="shared" si="55"/>
        <v>1289.6904999999999</v>
      </c>
      <c r="AU104" s="7">
        <f t="shared" si="55"/>
        <v>1289.6904999999999</v>
      </c>
      <c r="AV104" s="7">
        <f t="shared" si="55"/>
        <v>1289.6904999999999</v>
      </c>
      <c r="AW104" s="7">
        <f t="shared" si="55"/>
        <v>1289.6904999999999</v>
      </c>
      <c r="AX104" s="7">
        <f t="shared" si="55"/>
        <v>1289.6904999999999</v>
      </c>
      <c r="AY104" s="7">
        <f t="shared" si="55"/>
        <v>1289.6904999999999</v>
      </c>
      <c r="AZ104" s="7">
        <f t="shared" si="55"/>
        <v>1289.6904999999999</v>
      </c>
      <c r="BA104" s="7">
        <f t="shared" si="55"/>
        <v>1289.6904999999999</v>
      </c>
      <c r="BB104" s="7">
        <f t="shared" si="55"/>
        <v>1289.6904999999999</v>
      </c>
      <c r="BC104" s="7">
        <f t="shared" si="55"/>
        <v>1289.6904999999999</v>
      </c>
      <c r="BD104" s="7">
        <f t="shared" si="55"/>
        <v>1289.6904999999999</v>
      </c>
      <c r="BE104" s="7">
        <f t="shared" si="55"/>
        <v>1289.6904999999999</v>
      </c>
      <c r="BF104" s="7">
        <f t="shared" si="55"/>
        <v>1289.6904999999999</v>
      </c>
      <c r="BG104" s="7">
        <f t="shared" si="55"/>
        <v>1289.6904999999999</v>
      </c>
      <c r="BH104" s="7">
        <f t="shared" si="55"/>
        <v>1289.6904999999999</v>
      </c>
      <c r="BI104" s="7">
        <f t="shared" si="54"/>
        <v>1289.6904999999999</v>
      </c>
      <c r="BJ104" s="7">
        <f t="shared" si="54"/>
        <v>1289.6904999999999</v>
      </c>
      <c r="BK104" s="7">
        <f t="shared" si="54"/>
        <v>1289.6904999999999</v>
      </c>
      <c r="BL104" s="7">
        <f t="shared" si="54"/>
        <v>1289.6904999999999</v>
      </c>
      <c r="BM104" s="7">
        <f t="shared" si="54"/>
        <v>1289.6904999999999</v>
      </c>
      <c r="BN104" s="7">
        <f t="shared" si="54"/>
        <v>1289.6904999999999</v>
      </c>
      <c r="BO104" s="7">
        <f t="shared" si="54"/>
        <v>1289.6904999999999</v>
      </c>
      <c r="BP104" s="7">
        <f t="shared" si="54"/>
        <v>1289.6904999999999</v>
      </c>
      <c r="BQ104" s="7">
        <f t="shared" si="54"/>
        <v>1289.6904999999999</v>
      </c>
      <c r="BR104" s="7"/>
      <c r="BS104" s="7"/>
      <c r="BT104" s="7"/>
      <c r="BU104" s="24">
        <f t="shared" si="32"/>
        <v>32242.262500000008</v>
      </c>
      <c r="BW104" s="23">
        <f t="shared" si="12"/>
        <v>0</v>
      </c>
      <c r="BX104" s="23">
        <f t="shared" si="13"/>
        <v>0</v>
      </c>
      <c r="BY104" s="23">
        <f t="shared" si="14"/>
        <v>0</v>
      </c>
      <c r="BZ104" s="23">
        <f t="shared" si="44"/>
        <v>0</v>
      </c>
      <c r="CA104" s="23">
        <f t="shared" si="45"/>
        <v>10317.523999999999</v>
      </c>
      <c r="CB104" s="23">
        <f t="shared" si="38"/>
        <v>15476.286000000002</v>
      </c>
      <c r="CC104" s="23">
        <f t="shared" si="51"/>
        <v>6448.4524999999994</v>
      </c>
      <c r="CD104" s="23">
        <f t="shared" si="39"/>
        <v>32242.262500000001</v>
      </c>
      <c r="CI104" s="7">
        <f t="shared" si="46"/>
        <v>0</v>
      </c>
      <c r="CJ104" s="7">
        <f t="shared" si="47"/>
        <v>0</v>
      </c>
      <c r="CK104" s="7">
        <f t="shared" si="48"/>
        <v>0</v>
      </c>
      <c r="CL104" s="7">
        <f t="shared" si="49"/>
        <v>0</v>
      </c>
      <c r="CM104" s="7">
        <f t="shared" si="50"/>
        <v>14186.595500000001</v>
      </c>
      <c r="CN104" s="7">
        <f t="shared" si="40"/>
        <v>15476.286000000002</v>
      </c>
      <c r="CO104" s="7">
        <f t="shared" si="41"/>
        <v>2579.3809999999999</v>
      </c>
      <c r="CP104" s="87">
        <f t="shared" si="42"/>
        <v>32242.262500000004</v>
      </c>
    </row>
    <row r="105" spans="1:94" ht="15" customHeight="1" x14ac:dyDescent="0.25">
      <c r="A105" s="15" t="s">
        <v>51</v>
      </c>
      <c r="B105" s="3" t="s">
        <v>86</v>
      </c>
      <c r="C105" s="25" t="s">
        <v>215</v>
      </c>
      <c r="D105" s="25" t="s">
        <v>216</v>
      </c>
      <c r="E105" t="s">
        <v>94</v>
      </c>
      <c r="F105" s="25" t="s">
        <v>94</v>
      </c>
      <c r="G105" t="s">
        <v>93</v>
      </c>
      <c r="H105" t="s">
        <v>102</v>
      </c>
      <c r="I105" s="3">
        <v>1</v>
      </c>
      <c r="J105" s="21">
        <v>1479.6704999999999</v>
      </c>
      <c r="K105" s="22">
        <f t="shared" si="37"/>
        <v>1479.6704999999999</v>
      </c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95"/>
      <c r="AS105" s="7">
        <v>1479.6704999999999</v>
      </c>
      <c r="AT105" s="7">
        <f t="shared" si="55"/>
        <v>1479.6704999999999</v>
      </c>
      <c r="AU105" s="7">
        <f t="shared" si="55"/>
        <v>1479.6704999999999</v>
      </c>
      <c r="AV105" s="7">
        <f t="shared" si="55"/>
        <v>1479.6704999999999</v>
      </c>
      <c r="AW105" s="7">
        <f t="shared" si="55"/>
        <v>1479.6704999999999</v>
      </c>
      <c r="AX105" s="7">
        <f t="shared" si="55"/>
        <v>1479.6704999999999</v>
      </c>
      <c r="AY105" s="7">
        <f t="shared" si="55"/>
        <v>1479.6704999999999</v>
      </c>
      <c r="AZ105" s="7">
        <f t="shared" si="55"/>
        <v>1479.6704999999999</v>
      </c>
      <c r="BA105" s="7">
        <f t="shared" si="55"/>
        <v>1479.6704999999999</v>
      </c>
      <c r="BB105" s="7">
        <f t="shared" si="55"/>
        <v>1479.6704999999999</v>
      </c>
      <c r="BC105" s="7">
        <f t="shared" si="55"/>
        <v>1479.6704999999999</v>
      </c>
      <c r="BD105" s="7">
        <f t="shared" si="55"/>
        <v>1479.6704999999999</v>
      </c>
      <c r="BE105" s="7">
        <f t="shared" si="55"/>
        <v>1479.6704999999999</v>
      </c>
      <c r="BF105" s="7">
        <f t="shared" si="55"/>
        <v>1479.6704999999999</v>
      </c>
      <c r="BG105" s="7">
        <f t="shared" si="55"/>
        <v>1479.6704999999999</v>
      </c>
      <c r="BH105" s="7">
        <f t="shared" si="55"/>
        <v>1479.6704999999999</v>
      </c>
      <c r="BI105" s="7">
        <f t="shared" si="54"/>
        <v>1479.6704999999999</v>
      </c>
      <c r="BJ105" s="7">
        <f t="shared" si="54"/>
        <v>1479.6704999999999</v>
      </c>
      <c r="BK105" s="7">
        <f t="shared" si="54"/>
        <v>1479.6704999999999</v>
      </c>
      <c r="BL105" s="7">
        <f t="shared" si="54"/>
        <v>1479.6704999999999</v>
      </c>
      <c r="BM105" s="7">
        <f t="shared" si="54"/>
        <v>1479.6704999999999</v>
      </c>
      <c r="BN105" s="7">
        <f t="shared" si="54"/>
        <v>1479.6704999999999</v>
      </c>
      <c r="BO105" s="7">
        <f t="shared" si="54"/>
        <v>1479.6704999999999</v>
      </c>
      <c r="BP105" s="7">
        <f t="shared" si="54"/>
        <v>1479.6704999999999</v>
      </c>
      <c r="BQ105" s="7">
        <f t="shared" si="54"/>
        <v>1479.6704999999999</v>
      </c>
      <c r="BR105" s="7"/>
      <c r="BS105" s="7"/>
      <c r="BT105" s="7"/>
      <c r="BU105" s="24">
        <f t="shared" si="32"/>
        <v>36991.762499999997</v>
      </c>
      <c r="BW105" s="23">
        <f t="shared" si="12"/>
        <v>0</v>
      </c>
      <c r="BX105" s="23">
        <f t="shared" si="13"/>
        <v>0</v>
      </c>
      <c r="BY105" s="23">
        <f t="shared" si="14"/>
        <v>0</v>
      </c>
      <c r="BZ105" s="23">
        <f t="shared" si="44"/>
        <v>0</v>
      </c>
      <c r="CA105" s="23">
        <f t="shared" si="45"/>
        <v>11837.364</v>
      </c>
      <c r="CB105" s="23">
        <f t="shared" si="38"/>
        <v>17756.045999999998</v>
      </c>
      <c r="CC105" s="23">
        <f t="shared" si="51"/>
        <v>7398.3525</v>
      </c>
      <c r="CD105" s="23">
        <f t="shared" si="39"/>
        <v>36991.762499999997</v>
      </c>
      <c r="CI105" s="7">
        <f t="shared" si="46"/>
        <v>0</v>
      </c>
      <c r="CJ105" s="7">
        <f t="shared" si="47"/>
        <v>0</v>
      </c>
      <c r="CK105" s="7">
        <f t="shared" si="48"/>
        <v>0</v>
      </c>
      <c r="CL105" s="7">
        <f t="shared" si="49"/>
        <v>0</v>
      </c>
      <c r="CM105" s="7">
        <f t="shared" si="50"/>
        <v>16276.3755</v>
      </c>
      <c r="CN105" s="7">
        <f t="shared" si="40"/>
        <v>17756.045999999998</v>
      </c>
      <c r="CO105" s="7">
        <f t="shared" si="41"/>
        <v>2959.3409999999999</v>
      </c>
      <c r="CP105" s="87">
        <f t="shared" si="42"/>
        <v>36991.762499999997</v>
      </c>
    </row>
    <row r="106" spans="1:94" ht="15" customHeight="1" x14ac:dyDescent="0.25">
      <c r="A106" s="15" t="s">
        <v>51</v>
      </c>
      <c r="B106" s="3" t="s">
        <v>86</v>
      </c>
      <c r="C106" s="25" t="s">
        <v>217</v>
      </c>
      <c r="D106" s="25" t="s">
        <v>218</v>
      </c>
      <c r="E106" t="s">
        <v>111</v>
      </c>
      <c r="F106" s="25" t="s">
        <v>110</v>
      </c>
      <c r="G106" t="s">
        <v>101</v>
      </c>
      <c r="H106" t="s">
        <v>159</v>
      </c>
      <c r="I106" s="3">
        <v>1</v>
      </c>
      <c r="J106" s="21">
        <v>922.6105</v>
      </c>
      <c r="K106" s="22">
        <f t="shared" si="37"/>
        <v>922.6105</v>
      </c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95"/>
      <c r="AS106" s="7">
        <v>922.6105</v>
      </c>
      <c r="AT106" s="7">
        <f t="shared" si="55"/>
        <v>922.6105</v>
      </c>
      <c r="AU106" s="7">
        <f t="shared" si="55"/>
        <v>922.6105</v>
      </c>
      <c r="AV106" s="7">
        <f t="shared" si="55"/>
        <v>922.6105</v>
      </c>
      <c r="AW106" s="7">
        <f t="shared" si="55"/>
        <v>922.6105</v>
      </c>
      <c r="AX106" s="7">
        <f t="shared" si="55"/>
        <v>922.6105</v>
      </c>
      <c r="AY106" s="7">
        <f t="shared" si="55"/>
        <v>922.6105</v>
      </c>
      <c r="AZ106" s="7">
        <f t="shared" si="55"/>
        <v>922.6105</v>
      </c>
      <c r="BA106" s="7">
        <f t="shared" si="55"/>
        <v>922.6105</v>
      </c>
      <c r="BB106" s="7">
        <f t="shared" si="55"/>
        <v>922.6105</v>
      </c>
      <c r="BC106" s="7">
        <f t="shared" si="55"/>
        <v>922.6105</v>
      </c>
      <c r="BD106" s="7">
        <f t="shared" si="55"/>
        <v>922.6105</v>
      </c>
      <c r="BE106" s="7">
        <f t="shared" si="55"/>
        <v>922.6105</v>
      </c>
      <c r="BF106" s="7">
        <f t="shared" si="55"/>
        <v>922.6105</v>
      </c>
      <c r="BG106" s="7">
        <f t="shared" si="55"/>
        <v>922.6105</v>
      </c>
      <c r="BH106" s="7">
        <f t="shared" si="55"/>
        <v>922.6105</v>
      </c>
      <c r="BI106" s="7">
        <f t="shared" si="54"/>
        <v>922.6105</v>
      </c>
      <c r="BJ106" s="7">
        <f t="shared" si="54"/>
        <v>922.6105</v>
      </c>
      <c r="BK106" s="7">
        <f t="shared" si="54"/>
        <v>922.6105</v>
      </c>
      <c r="BL106" s="7">
        <f t="shared" si="54"/>
        <v>922.6105</v>
      </c>
      <c r="BM106" s="7">
        <f t="shared" si="54"/>
        <v>922.6105</v>
      </c>
      <c r="BN106" s="7">
        <f t="shared" si="54"/>
        <v>922.6105</v>
      </c>
      <c r="BO106" s="7">
        <f t="shared" si="54"/>
        <v>922.6105</v>
      </c>
      <c r="BP106" s="7">
        <f t="shared" si="54"/>
        <v>922.6105</v>
      </c>
      <c r="BQ106" s="7">
        <f t="shared" si="54"/>
        <v>922.6105</v>
      </c>
      <c r="BR106" s="7"/>
      <c r="BS106" s="7"/>
      <c r="BT106" s="7"/>
      <c r="BU106" s="24">
        <f t="shared" si="32"/>
        <v>23065.262499999997</v>
      </c>
      <c r="BW106" s="23">
        <f t="shared" si="12"/>
        <v>0</v>
      </c>
      <c r="BX106" s="23">
        <f t="shared" si="13"/>
        <v>0</v>
      </c>
      <c r="BY106" s="23">
        <f t="shared" si="14"/>
        <v>0</v>
      </c>
      <c r="BZ106" s="23">
        <f t="shared" si="44"/>
        <v>0</v>
      </c>
      <c r="CA106" s="23">
        <f t="shared" si="45"/>
        <v>7380.8839999999991</v>
      </c>
      <c r="CB106" s="23">
        <f t="shared" si="38"/>
        <v>11071.326000000001</v>
      </c>
      <c r="CC106" s="23">
        <f t="shared" si="51"/>
        <v>4613.0524999999998</v>
      </c>
      <c r="CD106" s="23">
        <f t="shared" si="39"/>
        <v>23065.262499999997</v>
      </c>
      <c r="CI106" s="7">
        <f t="shared" si="46"/>
        <v>0</v>
      </c>
      <c r="CJ106" s="7">
        <f t="shared" si="47"/>
        <v>0</v>
      </c>
      <c r="CK106" s="7">
        <f t="shared" si="48"/>
        <v>0</v>
      </c>
      <c r="CL106" s="7">
        <f t="shared" si="49"/>
        <v>0</v>
      </c>
      <c r="CM106" s="7">
        <f t="shared" si="50"/>
        <v>10148.7155</v>
      </c>
      <c r="CN106" s="7">
        <f t="shared" si="40"/>
        <v>11071.326000000001</v>
      </c>
      <c r="CO106" s="7">
        <f t="shared" si="41"/>
        <v>1845.221</v>
      </c>
      <c r="CP106" s="87">
        <f t="shared" si="42"/>
        <v>23065.262500000001</v>
      </c>
    </row>
    <row r="107" spans="1:94" ht="15" customHeight="1" x14ac:dyDescent="0.25">
      <c r="A107" s="15" t="s">
        <v>51</v>
      </c>
      <c r="B107" s="3" t="s">
        <v>86</v>
      </c>
      <c r="C107" s="25" t="s">
        <v>219</v>
      </c>
      <c r="D107" s="25" t="s">
        <v>220</v>
      </c>
      <c r="E107" t="s">
        <v>94</v>
      </c>
      <c r="F107" s="25" t="s">
        <v>94</v>
      </c>
      <c r="G107" t="s">
        <v>94</v>
      </c>
      <c r="H107" t="s">
        <v>112</v>
      </c>
      <c r="I107" s="3">
        <v>1</v>
      </c>
      <c r="J107" s="21">
        <v>1624.6349000000002</v>
      </c>
      <c r="K107" s="22">
        <f t="shared" si="37"/>
        <v>1624.6349000000002</v>
      </c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95"/>
      <c r="AS107" s="7">
        <v>1624.6349000000002</v>
      </c>
      <c r="AT107" s="7">
        <f t="shared" si="55"/>
        <v>1624.6349000000002</v>
      </c>
      <c r="AU107" s="7">
        <f t="shared" si="55"/>
        <v>1624.6349000000002</v>
      </c>
      <c r="AV107" s="7">
        <f t="shared" si="55"/>
        <v>1624.6349000000002</v>
      </c>
      <c r="AW107" s="7">
        <f t="shared" si="55"/>
        <v>1624.6349000000002</v>
      </c>
      <c r="AX107" s="7">
        <f t="shared" si="55"/>
        <v>1624.6349000000002</v>
      </c>
      <c r="AY107" s="7">
        <f t="shared" si="55"/>
        <v>1624.6349000000002</v>
      </c>
      <c r="AZ107" s="7">
        <f t="shared" si="55"/>
        <v>1624.6349000000002</v>
      </c>
      <c r="BA107" s="7">
        <f t="shared" si="55"/>
        <v>1624.6349000000002</v>
      </c>
      <c r="BB107" s="7">
        <f t="shared" si="55"/>
        <v>1624.6349000000002</v>
      </c>
      <c r="BC107" s="7">
        <f t="shared" si="55"/>
        <v>1624.6349000000002</v>
      </c>
      <c r="BD107" s="7">
        <f t="shared" si="55"/>
        <v>1624.6349000000002</v>
      </c>
      <c r="BE107" s="7">
        <f t="shared" si="55"/>
        <v>1624.6349000000002</v>
      </c>
      <c r="BF107" s="7">
        <f t="shared" si="55"/>
        <v>1624.6349000000002</v>
      </c>
      <c r="BG107" s="7">
        <f t="shared" si="55"/>
        <v>1624.6349000000002</v>
      </c>
      <c r="BH107" s="7">
        <f t="shared" si="55"/>
        <v>1624.6349000000002</v>
      </c>
      <c r="BI107" s="7">
        <f t="shared" si="54"/>
        <v>1624.6349000000002</v>
      </c>
      <c r="BJ107" s="7">
        <f t="shared" si="54"/>
        <v>1624.6349000000002</v>
      </c>
      <c r="BK107" s="7">
        <f t="shared" si="54"/>
        <v>1624.6349000000002</v>
      </c>
      <c r="BL107" s="7">
        <f t="shared" si="54"/>
        <v>1624.6349000000002</v>
      </c>
      <c r="BM107" s="7">
        <f t="shared" si="54"/>
        <v>1624.6349000000002</v>
      </c>
      <c r="BN107" s="7">
        <f t="shared" si="54"/>
        <v>1624.6349000000002</v>
      </c>
      <c r="BO107" s="7">
        <f t="shared" si="54"/>
        <v>1624.6349000000002</v>
      </c>
      <c r="BP107" s="7">
        <f t="shared" si="54"/>
        <v>1624.6349000000002</v>
      </c>
      <c r="BQ107" s="7">
        <f t="shared" si="54"/>
        <v>1624.6349000000002</v>
      </c>
      <c r="BR107" s="7"/>
      <c r="BS107" s="7"/>
      <c r="BT107" s="7"/>
      <c r="BU107" s="24">
        <f t="shared" si="32"/>
        <v>40615.872500000005</v>
      </c>
      <c r="BW107" s="23">
        <f t="shared" si="12"/>
        <v>0</v>
      </c>
      <c r="BX107" s="23">
        <f t="shared" si="13"/>
        <v>0</v>
      </c>
      <c r="BY107" s="23">
        <f t="shared" si="14"/>
        <v>0</v>
      </c>
      <c r="BZ107" s="23">
        <f t="shared" si="44"/>
        <v>0</v>
      </c>
      <c r="CA107" s="23">
        <f t="shared" si="45"/>
        <v>12997.079200000004</v>
      </c>
      <c r="CB107" s="23">
        <f t="shared" si="38"/>
        <v>19495.618800000007</v>
      </c>
      <c r="CC107" s="23">
        <f t="shared" si="51"/>
        <v>8123.174500000001</v>
      </c>
      <c r="CD107" s="23">
        <f t="shared" si="39"/>
        <v>40615.872500000012</v>
      </c>
      <c r="CI107" s="7">
        <f t="shared" si="46"/>
        <v>0</v>
      </c>
      <c r="CJ107" s="7">
        <f t="shared" si="47"/>
        <v>0</v>
      </c>
      <c r="CK107" s="7">
        <f t="shared" si="48"/>
        <v>0</v>
      </c>
      <c r="CL107" s="7">
        <f t="shared" si="49"/>
        <v>0</v>
      </c>
      <c r="CM107" s="7">
        <f t="shared" si="50"/>
        <v>17870.983900000007</v>
      </c>
      <c r="CN107" s="7">
        <f t="shared" si="40"/>
        <v>19495.618800000007</v>
      </c>
      <c r="CO107" s="7">
        <f t="shared" si="41"/>
        <v>3249.2698000000005</v>
      </c>
      <c r="CP107" s="87">
        <f t="shared" si="42"/>
        <v>40615.872500000019</v>
      </c>
    </row>
    <row r="108" spans="1:94" ht="15" customHeight="1" x14ac:dyDescent="0.25">
      <c r="A108" s="15" t="s">
        <v>51</v>
      </c>
      <c r="B108" s="3" t="s">
        <v>86</v>
      </c>
      <c r="C108" s="38" t="s">
        <v>221</v>
      </c>
      <c r="D108" s="25" t="s">
        <v>222</v>
      </c>
      <c r="E108" t="s">
        <v>94</v>
      </c>
      <c r="F108" s="25" t="s">
        <v>94</v>
      </c>
      <c r="G108" t="s">
        <v>93</v>
      </c>
      <c r="H108" t="s">
        <v>102</v>
      </c>
      <c r="I108" s="3">
        <v>1</v>
      </c>
      <c r="J108" s="21">
        <v>1611.6904999999999</v>
      </c>
      <c r="K108" s="22">
        <f t="shared" si="37"/>
        <v>1611.6904999999999</v>
      </c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95"/>
      <c r="AS108" s="7">
        <v>1611.6904999999999</v>
      </c>
      <c r="AT108" s="7">
        <f t="shared" si="55"/>
        <v>1611.6904999999999</v>
      </c>
      <c r="AU108" s="7">
        <f t="shared" si="55"/>
        <v>1611.6904999999999</v>
      </c>
      <c r="AV108" s="7">
        <f t="shared" si="55"/>
        <v>1611.6904999999999</v>
      </c>
      <c r="AW108" s="7">
        <f t="shared" si="55"/>
        <v>1611.6904999999999</v>
      </c>
      <c r="AX108" s="7">
        <f t="shared" si="55"/>
        <v>1611.6904999999999</v>
      </c>
      <c r="AY108" s="7">
        <f t="shared" si="55"/>
        <v>1611.6904999999999</v>
      </c>
      <c r="AZ108" s="7">
        <f t="shared" si="55"/>
        <v>1611.6904999999999</v>
      </c>
      <c r="BA108" s="7">
        <f t="shared" si="55"/>
        <v>1611.6904999999999</v>
      </c>
      <c r="BB108" s="7">
        <f t="shared" si="55"/>
        <v>1611.6904999999999</v>
      </c>
      <c r="BC108" s="7">
        <f t="shared" si="55"/>
        <v>1611.6904999999999</v>
      </c>
      <c r="BD108" s="7">
        <f t="shared" si="55"/>
        <v>1611.6904999999999</v>
      </c>
      <c r="BE108" s="7">
        <f t="shared" si="55"/>
        <v>1611.6904999999999</v>
      </c>
      <c r="BF108" s="7">
        <f t="shared" si="55"/>
        <v>1611.6904999999999</v>
      </c>
      <c r="BG108" s="7">
        <f t="shared" si="55"/>
        <v>1611.6904999999999</v>
      </c>
      <c r="BH108" s="7">
        <f t="shared" si="55"/>
        <v>1611.6904999999999</v>
      </c>
      <c r="BI108" s="7">
        <f t="shared" si="54"/>
        <v>1611.6904999999999</v>
      </c>
      <c r="BJ108" s="7">
        <f t="shared" si="54"/>
        <v>1611.6904999999999</v>
      </c>
      <c r="BK108" s="7">
        <f t="shared" si="54"/>
        <v>1611.6904999999999</v>
      </c>
      <c r="BL108" s="7">
        <f t="shared" si="54"/>
        <v>1611.6904999999999</v>
      </c>
      <c r="BM108" s="7">
        <f t="shared" si="54"/>
        <v>1611.6904999999999</v>
      </c>
      <c r="BN108" s="7">
        <f t="shared" si="54"/>
        <v>1611.6904999999999</v>
      </c>
      <c r="BO108" s="7">
        <f t="shared" si="54"/>
        <v>1611.6904999999999</v>
      </c>
      <c r="BP108" s="7">
        <f t="shared" si="54"/>
        <v>1611.6904999999999</v>
      </c>
      <c r="BQ108" s="7">
        <f t="shared" si="54"/>
        <v>1611.6904999999999</v>
      </c>
      <c r="BR108" s="7"/>
      <c r="BS108" s="7"/>
      <c r="BT108" s="7"/>
      <c r="BU108" s="24">
        <f t="shared" ref="BU108:BU171" si="56">SUM(L108:BT108)</f>
        <v>40292.262499999997</v>
      </c>
      <c r="BW108" s="23">
        <f t="shared" si="12"/>
        <v>0</v>
      </c>
      <c r="BX108" s="23">
        <f t="shared" si="13"/>
        <v>0</v>
      </c>
      <c r="BY108" s="23">
        <f t="shared" si="14"/>
        <v>0</v>
      </c>
      <c r="BZ108" s="23">
        <f t="shared" si="44"/>
        <v>0</v>
      </c>
      <c r="CA108" s="23">
        <f t="shared" si="45"/>
        <v>12893.524000000001</v>
      </c>
      <c r="CB108" s="23">
        <f t="shared" si="38"/>
        <v>19340.286000000004</v>
      </c>
      <c r="CC108" s="23">
        <f t="shared" ref="CC108:CC139" si="57">SUM(BM108:BT108)</f>
        <v>8058.4524999999994</v>
      </c>
      <c r="CD108" s="23">
        <f t="shared" si="39"/>
        <v>40292.262500000004</v>
      </c>
      <c r="CI108" s="7">
        <f t="shared" si="46"/>
        <v>0</v>
      </c>
      <c r="CJ108" s="7">
        <f t="shared" si="47"/>
        <v>0</v>
      </c>
      <c r="CK108" s="7">
        <f t="shared" si="48"/>
        <v>0</v>
      </c>
      <c r="CL108" s="7">
        <f t="shared" si="49"/>
        <v>0</v>
      </c>
      <c r="CM108" s="7">
        <f t="shared" si="50"/>
        <v>17728.595500000003</v>
      </c>
      <c r="CN108" s="7">
        <f t="shared" si="40"/>
        <v>19340.286000000004</v>
      </c>
      <c r="CO108" s="7">
        <f t="shared" si="41"/>
        <v>3223.3809999999999</v>
      </c>
      <c r="CP108" s="87">
        <f t="shared" si="42"/>
        <v>40292.262500000004</v>
      </c>
    </row>
    <row r="109" spans="1:94" ht="15" customHeight="1" x14ac:dyDescent="0.25">
      <c r="A109" s="15" t="s">
        <v>51</v>
      </c>
      <c r="B109" s="3" t="s">
        <v>86</v>
      </c>
      <c r="C109" s="25" t="s">
        <v>223</v>
      </c>
      <c r="D109" s="25" t="s">
        <v>224</v>
      </c>
      <c r="E109" t="s">
        <v>110</v>
      </c>
      <c r="F109" s="25" t="s">
        <v>111</v>
      </c>
      <c r="G109" t="s">
        <v>93</v>
      </c>
      <c r="H109" t="s">
        <v>102</v>
      </c>
      <c r="I109" s="3">
        <v>1</v>
      </c>
      <c r="J109" s="21">
        <v>851.77049999999997</v>
      </c>
      <c r="K109" s="22">
        <f t="shared" si="37"/>
        <v>851.77049999999997</v>
      </c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95"/>
      <c r="AS109" s="7">
        <v>851.77049999999997</v>
      </c>
      <c r="AT109" s="7">
        <f t="shared" si="55"/>
        <v>851.77049999999997</v>
      </c>
      <c r="AU109" s="7">
        <f t="shared" si="55"/>
        <v>851.77049999999997</v>
      </c>
      <c r="AV109" s="7">
        <f t="shared" si="55"/>
        <v>851.77049999999997</v>
      </c>
      <c r="AW109" s="7">
        <f t="shared" si="55"/>
        <v>851.77049999999997</v>
      </c>
      <c r="AX109" s="7">
        <f t="shared" si="55"/>
        <v>851.77049999999997</v>
      </c>
      <c r="AY109" s="7">
        <f t="shared" si="55"/>
        <v>851.77049999999997</v>
      </c>
      <c r="AZ109" s="7">
        <f t="shared" si="55"/>
        <v>851.77049999999997</v>
      </c>
      <c r="BA109" s="7">
        <f t="shared" si="55"/>
        <v>851.77049999999997</v>
      </c>
      <c r="BB109" s="7">
        <f t="shared" si="55"/>
        <v>851.77049999999997</v>
      </c>
      <c r="BC109" s="7">
        <f t="shared" si="55"/>
        <v>851.77049999999997</v>
      </c>
      <c r="BD109" s="7">
        <f t="shared" si="55"/>
        <v>851.77049999999997</v>
      </c>
      <c r="BE109" s="7">
        <f t="shared" si="55"/>
        <v>851.77049999999997</v>
      </c>
      <c r="BF109" s="7">
        <f t="shared" si="55"/>
        <v>851.77049999999997</v>
      </c>
      <c r="BG109" s="7">
        <f t="shared" si="55"/>
        <v>851.77049999999997</v>
      </c>
      <c r="BH109" s="7">
        <f t="shared" si="55"/>
        <v>851.77049999999997</v>
      </c>
      <c r="BI109" s="7">
        <f t="shared" si="54"/>
        <v>851.77049999999997</v>
      </c>
      <c r="BJ109" s="7">
        <f t="shared" si="54"/>
        <v>851.77049999999997</v>
      </c>
      <c r="BK109" s="7">
        <f t="shared" si="54"/>
        <v>851.77049999999997</v>
      </c>
      <c r="BL109" s="7">
        <f t="shared" si="54"/>
        <v>851.77049999999997</v>
      </c>
      <c r="BM109" s="7">
        <f t="shared" si="54"/>
        <v>851.77049999999997</v>
      </c>
      <c r="BN109" s="7">
        <f t="shared" si="54"/>
        <v>851.77049999999997</v>
      </c>
      <c r="BO109" s="7">
        <f t="shared" si="54"/>
        <v>851.77049999999997</v>
      </c>
      <c r="BP109" s="7">
        <f t="shared" si="54"/>
        <v>851.77049999999997</v>
      </c>
      <c r="BQ109" s="7">
        <f t="shared" si="54"/>
        <v>851.77049999999997</v>
      </c>
      <c r="BR109" s="7"/>
      <c r="BS109" s="7"/>
      <c r="BT109" s="7"/>
      <c r="BU109" s="24">
        <f t="shared" si="56"/>
        <v>21294.262499999997</v>
      </c>
      <c r="BW109" s="23">
        <f t="shared" si="12"/>
        <v>0</v>
      </c>
      <c r="BX109" s="23">
        <f t="shared" si="13"/>
        <v>0</v>
      </c>
      <c r="BY109" s="23">
        <f t="shared" si="14"/>
        <v>0</v>
      </c>
      <c r="BZ109" s="23">
        <f t="shared" si="44"/>
        <v>0</v>
      </c>
      <c r="CA109" s="23">
        <f t="shared" si="45"/>
        <v>6814.1639999999989</v>
      </c>
      <c r="CB109" s="23">
        <f t="shared" si="38"/>
        <v>10221.245999999999</v>
      </c>
      <c r="CC109" s="23">
        <f t="shared" si="57"/>
        <v>4258.8525</v>
      </c>
      <c r="CD109" s="23">
        <f t="shared" si="39"/>
        <v>21294.262499999997</v>
      </c>
      <c r="CI109" s="7">
        <f t="shared" si="46"/>
        <v>0</v>
      </c>
      <c r="CJ109" s="7">
        <f t="shared" si="47"/>
        <v>0</v>
      </c>
      <c r="CK109" s="7">
        <f t="shared" si="48"/>
        <v>0</v>
      </c>
      <c r="CL109" s="7">
        <f t="shared" si="49"/>
        <v>0</v>
      </c>
      <c r="CM109" s="7">
        <f t="shared" si="50"/>
        <v>9369.4754999999986</v>
      </c>
      <c r="CN109" s="7">
        <f t="shared" si="40"/>
        <v>10221.245999999999</v>
      </c>
      <c r="CO109" s="7">
        <f t="shared" si="41"/>
        <v>1703.5409999999999</v>
      </c>
      <c r="CP109" s="87">
        <f t="shared" si="42"/>
        <v>21294.262500000001</v>
      </c>
    </row>
    <row r="110" spans="1:94" ht="15" customHeight="1" x14ac:dyDescent="0.25">
      <c r="A110" s="15" t="s">
        <v>51</v>
      </c>
      <c r="B110" s="3" t="s">
        <v>86</v>
      </c>
      <c r="C110" s="25" t="s">
        <v>225</v>
      </c>
      <c r="D110" s="25" t="s">
        <v>226</v>
      </c>
      <c r="E110" t="s">
        <v>93</v>
      </c>
      <c r="F110" s="25" t="s">
        <v>102</v>
      </c>
      <c r="G110" t="s">
        <v>94</v>
      </c>
      <c r="H110" t="s">
        <v>94</v>
      </c>
      <c r="I110" s="3">
        <v>1</v>
      </c>
      <c r="J110" s="21">
        <v>943.54049999999995</v>
      </c>
      <c r="K110" s="22">
        <f t="shared" si="37"/>
        <v>943.54049999999995</v>
      </c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95"/>
      <c r="AS110" s="7">
        <v>943.54049999999995</v>
      </c>
      <c r="AT110" s="7">
        <f t="shared" si="55"/>
        <v>943.54049999999995</v>
      </c>
      <c r="AU110" s="7">
        <f t="shared" si="55"/>
        <v>943.54049999999995</v>
      </c>
      <c r="AV110" s="7">
        <f t="shared" si="55"/>
        <v>943.54049999999995</v>
      </c>
      <c r="AW110" s="7">
        <f t="shared" si="55"/>
        <v>943.54049999999995</v>
      </c>
      <c r="AX110" s="7">
        <f t="shared" si="55"/>
        <v>943.54049999999995</v>
      </c>
      <c r="AY110" s="7">
        <f t="shared" si="55"/>
        <v>943.54049999999995</v>
      </c>
      <c r="AZ110" s="7">
        <f t="shared" si="55"/>
        <v>943.54049999999995</v>
      </c>
      <c r="BA110" s="7">
        <f t="shared" si="55"/>
        <v>943.54049999999995</v>
      </c>
      <c r="BB110" s="7">
        <f t="shared" si="55"/>
        <v>943.54049999999995</v>
      </c>
      <c r="BC110" s="7">
        <f t="shared" si="55"/>
        <v>943.54049999999995</v>
      </c>
      <c r="BD110" s="7">
        <f t="shared" si="55"/>
        <v>943.54049999999995</v>
      </c>
      <c r="BE110" s="7">
        <f t="shared" si="55"/>
        <v>943.54049999999995</v>
      </c>
      <c r="BF110" s="7">
        <f t="shared" si="55"/>
        <v>943.54049999999995</v>
      </c>
      <c r="BG110" s="7">
        <f t="shared" si="55"/>
        <v>943.54049999999995</v>
      </c>
      <c r="BH110" s="7">
        <f t="shared" si="55"/>
        <v>943.54049999999995</v>
      </c>
      <c r="BI110" s="7">
        <f t="shared" si="54"/>
        <v>943.54049999999995</v>
      </c>
      <c r="BJ110" s="7">
        <f t="shared" si="54"/>
        <v>943.54049999999995</v>
      </c>
      <c r="BK110" s="7">
        <f t="shared" si="54"/>
        <v>943.54049999999995</v>
      </c>
      <c r="BL110" s="7">
        <f t="shared" si="54"/>
        <v>943.54049999999995</v>
      </c>
      <c r="BM110" s="7">
        <f t="shared" si="54"/>
        <v>943.54049999999995</v>
      </c>
      <c r="BN110" s="7">
        <f t="shared" si="54"/>
        <v>943.54049999999995</v>
      </c>
      <c r="BO110" s="7">
        <f t="shared" si="54"/>
        <v>943.54049999999995</v>
      </c>
      <c r="BP110" s="7">
        <f t="shared" si="54"/>
        <v>943.54049999999995</v>
      </c>
      <c r="BQ110" s="7">
        <f t="shared" si="54"/>
        <v>943.54049999999995</v>
      </c>
      <c r="BR110" s="7"/>
      <c r="BS110" s="7"/>
      <c r="BT110" s="7"/>
      <c r="BU110" s="24">
        <f t="shared" si="56"/>
        <v>23588.512499999986</v>
      </c>
      <c r="BW110" s="23">
        <f t="shared" si="12"/>
        <v>0</v>
      </c>
      <c r="BX110" s="23">
        <f t="shared" si="13"/>
        <v>0</v>
      </c>
      <c r="BY110" s="23">
        <f t="shared" si="14"/>
        <v>0</v>
      </c>
      <c r="BZ110" s="23">
        <f t="shared" si="44"/>
        <v>0</v>
      </c>
      <c r="CA110" s="23">
        <f t="shared" si="45"/>
        <v>7548.3239999999996</v>
      </c>
      <c r="CB110" s="23">
        <f t="shared" si="38"/>
        <v>11322.485999999997</v>
      </c>
      <c r="CC110" s="23">
        <f t="shared" si="57"/>
        <v>4717.7024999999994</v>
      </c>
      <c r="CD110" s="23">
        <f t="shared" si="39"/>
        <v>23588.512499999997</v>
      </c>
      <c r="CI110" s="7">
        <f t="shared" si="46"/>
        <v>0</v>
      </c>
      <c r="CJ110" s="7">
        <f t="shared" si="47"/>
        <v>0</v>
      </c>
      <c r="CK110" s="7">
        <f t="shared" si="48"/>
        <v>0</v>
      </c>
      <c r="CL110" s="7">
        <f t="shared" si="49"/>
        <v>0</v>
      </c>
      <c r="CM110" s="7">
        <f t="shared" si="50"/>
        <v>10378.945499999998</v>
      </c>
      <c r="CN110" s="7">
        <f t="shared" si="40"/>
        <v>11322.485999999997</v>
      </c>
      <c r="CO110" s="7">
        <f t="shared" si="41"/>
        <v>1887.0809999999999</v>
      </c>
      <c r="CP110" s="87">
        <f t="shared" si="42"/>
        <v>23588.512499999993</v>
      </c>
    </row>
    <row r="111" spans="1:94" ht="15" customHeight="1" x14ac:dyDescent="0.25">
      <c r="A111" s="15" t="s">
        <v>51</v>
      </c>
      <c r="B111" s="3" t="s">
        <v>86</v>
      </c>
      <c r="C111" s="25" t="s">
        <v>227</v>
      </c>
      <c r="D111" s="25" t="s">
        <v>228</v>
      </c>
      <c r="E111" t="s">
        <v>93</v>
      </c>
      <c r="F111" s="25" t="s">
        <v>93</v>
      </c>
      <c r="G111" t="s">
        <v>94</v>
      </c>
      <c r="H111" t="s">
        <v>112</v>
      </c>
      <c r="I111" s="3">
        <v>1</v>
      </c>
      <c r="J111" s="21">
        <v>1555.4049000000002</v>
      </c>
      <c r="K111" s="22">
        <f t="shared" si="37"/>
        <v>1555.4049000000002</v>
      </c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95"/>
      <c r="AS111" s="7">
        <v>1555.4049000000002</v>
      </c>
      <c r="AT111" s="7">
        <f t="shared" si="55"/>
        <v>1555.4049000000002</v>
      </c>
      <c r="AU111" s="7">
        <f t="shared" si="55"/>
        <v>1555.4049000000002</v>
      </c>
      <c r="AV111" s="7">
        <f t="shared" si="55"/>
        <v>1555.4049000000002</v>
      </c>
      <c r="AW111" s="7">
        <f t="shared" si="55"/>
        <v>1555.4049000000002</v>
      </c>
      <c r="AX111" s="7">
        <f t="shared" si="55"/>
        <v>1555.4049000000002</v>
      </c>
      <c r="AY111" s="7">
        <f t="shared" si="55"/>
        <v>1555.4049000000002</v>
      </c>
      <c r="AZ111" s="7">
        <f t="shared" si="55"/>
        <v>1555.4049000000002</v>
      </c>
      <c r="BA111" s="7">
        <f t="shared" si="55"/>
        <v>1555.4049000000002</v>
      </c>
      <c r="BB111" s="7">
        <f t="shared" si="55"/>
        <v>1555.4049000000002</v>
      </c>
      <c r="BC111" s="7">
        <f t="shared" si="55"/>
        <v>1555.4049000000002</v>
      </c>
      <c r="BD111" s="7">
        <f t="shared" si="55"/>
        <v>1555.4049000000002</v>
      </c>
      <c r="BE111" s="7">
        <f t="shared" si="55"/>
        <v>1555.4049000000002</v>
      </c>
      <c r="BF111" s="7">
        <f t="shared" si="55"/>
        <v>1555.4049000000002</v>
      </c>
      <c r="BG111" s="7">
        <f t="shared" si="55"/>
        <v>1555.4049000000002</v>
      </c>
      <c r="BH111" s="7">
        <f t="shared" si="55"/>
        <v>1555.4049000000002</v>
      </c>
      <c r="BI111" s="7">
        <f t="shared" si="54"/>
        <v>1555.4049000000002</v>
      </c>
      <c r="BJ111" s="7">
        <f t="shared" si="54"/>
        <v>1555.4049000000002</v>
      </c>
      <c r="BK111" s="7">
        <f t="shared" si="54"/>
        <v>1555.4049000000002</v>
      </c>
      <c r="BL111" s="7">
        <f t="shared" si="54"/>
        <v>1555.4049000000002</v>
      </c>
      <c r="BM111" s="7">
        <f t="shared" si="54"/>
        <v>1555.4049000000002</v>
      </c>
      <c r="BN111" s="7">
        <f t="shared" si="54"/>
        <v>1555.4049000000002</v>
      </c>
      <c r="BO111" s="7">
        <f t="shared" si="54"/>
        <v>1555.4049000000002</v>
      </c>
      <c r="BP111" s="7">
        <f t="shared" si="54"/>
        <v>1555.4049000000002</v>
      </c>
      <c r="BQ111" s="7">
        <f t="shared" si="54"/>
        <v>1555.4049000000002</v>
      </c>
      <c r="BR111" s="7"/>
      <c r="BS111" s="7"/>
      <c r="BT111" s="7"/>
      <c r="BU111" s="24">
        <f t="shared" si="56"/>
        <v>38885.122500000019</v>
      </c>
      <c r="BW111" s="23">
        <f t="shared" si="12"/>
        <v>0</v>
      </c>
      <c r="BX111" s="23">
        <f t="shared" si="13"/>
        <v>0</v>
      </c>
      <c r="BY111" s="23">
        <f t="shared" si="14"/>
        <v>0</v>
      </c>
      <c r="BZ111" s="23">
        <f t="shared" si="44"/>
        <v>0</v>
      </c>
      <c r="CA111" s="23">
        <f t="shared" si="45"/>
        <v>12443.2392</v>
      </c>
      <c r="CB111" s="23">
        <f t="shared" si="38"/>
        <v>18664.858800000002</v>
      </c>
      <c r="CC111" s="23">
        <f t="shared" si="57"/>
        <v>7777.0245000000014</v>
      </c>
      <c r="CD111" s="23">
        <f t="shared" si="39"/>
        <v>38885.122500000005</v>
      </c>
      <c r="CI111" s="7">
        <f t="shared" si="46"/>
        <v>0</v>
      </c>
      <c r="CJ111" s="7">
        <f t="shared" si="47"/>
        <v>0</v>
      </c>
      <c r="CK111" s="7">
        <f t="shared" si="48"/>
        <v>0</v>
      </c>
      <c r="CL111" s="7">
        <f t="shared" si="49"/>
        <v>0</v>
      </c>
      <c r="CM111" s="7">
        <f t="shared" si="50"/>
        <v>17109.4539</v>
      </c>
      <c r="CN111" s="7">
        <f t="shared" si="40"/>
        <v>18664.858800000002</v>
      </c>
      <c r="CO111" s="7">
        <f t="shared" si="41"/>
        <v>3110.8098000000005</v>
      </c>
      <c r="CP111" s="87">
        <f t="shared" si="42"/>
        <v>38885.122500000005</v>
      </c>
    </row>
    <row r="112" spans="1:94" ht="15" customHeight="1" x14ac:dyDescent="0.25">
      <c r="A112" s="15" t="s">
        <v>51</v>
      </c>
      <c r="B112" s="3" t="s">
        <v>86</v>
      </c>
      <c r="C112" s="25" t="s">
        <v>229</v>
      </c>
      <c r="D112" s="25" t="s">
        <v>230</v>
      </c>
      <c r="E112" t="s">
        <v>101</v>
      </c>
      <c r="F112" t="s">
        <v>101</v>
      </c>
      <c r="G112" t="s">
        <v>94</v>
      </c>
      <c r="H112" t="s">
        <v>94</v>
      </c>
      <c r="I112" s="3">
        <v>1</v>
      </c>
      <c r="J112" s="21">
        <v>1642.9245000000001</v>
      </c>
      <c r="K112" s="22">
        <f t="shared" si="37"/>
        <v>1642.9245000000001</v>
      </c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95"/>
      <c r="AS112" s="7">
        <v>1642.9245000000001</v>
      </c>
      <c r="AT112" s="7">
        <f t="shared" si="55"/>
        <v>1642.9245000000001</v>
      </c>
      <c r="AU112" s="7">
        <f t="shared" si="55"/>
        <v>1642.9245000000001</v>
      </c>
      <c r="AV112" s="7">
        <f t="shared" si="55"/>
        <v>1642.9245000000001</v>
      </c>
      <c r="AW112" s="7">
        <f t="shared" si="55"/>
        <v>1642.9245000000001</v>
      </c>
      <c r="AX112" s="7">
        <f t="shared" si="55"/>
        <v>1642.9245000000001</v>
      </c>
      <c r="AY112" s="7">
        <f t="shared" si="55"/>
        <v>1642.9245000000001</v>
      </c>
      <c r="AZ112" s="7">
        <f t="shared" si="55"/>
        <v>1642.9245000000001</v>
      </c>
      <c r="BA112" s="7">
        <f t="shared" si="55"/>
        <v>1642.9245000000001</v>
      </c>
      <c r="BB112" s="7">
        <f t="shared" si="55"/>
        <v>1642.9245000000001</v>
      </c>
      <c r="BC112" s="7">
        <f t="shared" si="55"/>
        <v>1642.9245000000001</v>
      </c>
      <c r="BD112" s="7">
        <f t="shared" si="55"/>
        <v>1642.9245000000001</v>
      </c>
      <c r="BE112" s="7">
        <f t="shared" si="55"/>
        <v>1642.9245000000001</v>
      </c>
      <c r="BF112" s="7">
        <f t="shared" si="55"/>
        <v>1642.9245000000001</v>
      </c>
      <c r="BG112" s="7">
        <f t="shared" si="55"/>
        <v>1642.9245000000001</v>
      </c>
      <c r="BH112" s="7">
        <f t="shared" si="55"/>
        <v>1642.9245000000001</v>
      </c>
      <c r="BI112" s="7">
        <f t="shared" si="54"/>
        <v>1642.9245000000001</v>
      </c>
      <c r="BJ112" s="7">
        <f t="shared" si="54"/>
        <v>1642.9245000000001</v>
      </c>
      <c r="BK112" s="7">
        <f t="shared" si="54"/>
        <v>1642.9245000000001</v>
      </c>
      <c r="BL112" s="7">
        <f t="shared" si="54"/>
        <v>1642.9245000000001</v>
      </c>
      <c r="BM112" s="7">
        <f t="shared" si="54"/>
        <v>1642.9245000000001</v>
      </c>
      <c r="BN112" s="7">
        <f t="shared" si="54"/>
        <v>1642.9245000000001</v>
      </c>
      <c r="BO112" s="7">
        <f t="shared" si="54"/>
        <v>1642.9245000000001</v>
      </c>
      <c r="BP112" s="7">
        <f t="shared" si="54"/>
        <v>1642.9245000000001</v>
      </c>
      <c r="BQ112" s="7">
        <f t="shared" si="54"/>
        <v>1642.9245000000001</v>
      </c>
      <c r="BR112" s="7"/>
      <c r="BS112" s="7"/>
      <c r="BT112" s="7"/>
      <c r="BU112" s="24">
        <f t="shared" si="56"/>
        <v>41073.112500000017</v>
      </c>
      <c r="BW112" s="23">
        <f t="shared" si="12"/>
        <v>0</v>
      </c>
      <c r="BX112" s="23">
        <f t="shared" si="13"/>
        <v>0</v>
      </c>
      <c r="BY112" s="23">
        <f t="shared" si="14"/>
        <v>0</v>
      </c>
      <c r="BZ112" s="23">
        <f t="shared" si="44"/>
        <v>0</v>
      </c>
      <c r="CA112" s="23">
        <f t="shared" si="45"/>
        <v>13143.396000000004</v>
      </c>
      <c r="CB112" s="23">
        <f t="shared" si="38"/>
        <v>19715.094000000008</v>
      </c>
      <c r="CC112" s="23">
        <f t="shared" si="57"/>
        <v>8214.6225000000013</v>
      </c>
      <c r="CD112" s="23">
        <f t="shared" si="39"/>
        <v>41073.112500000017</v>
      </c>
      <c r="CI112" s="7">
        <f t="shared" si="46"/>
        <v>0</v>
      </c>
      <c r="CJ112" s="7">
        <f t="shared" si="47"/>
        <v>0</v>
      </c>
      <c r="CK112" s="7">
        <f t="shared" si="48"/>
        <v>0</v>
      </c>
      <c r="CL112" s="7">
        <f t="shared" si="49"/>
        <v>0</v>
      </c>
      <c r="CM112" s="7">
        <f t="shared" si="50"/>
        <v>18072.169500000007</v>
      </c>
      <c r="CN112" s="7">
        <f t="shared" si="40"/>
        <v>19715.094000000008</v>
      </c>
      <c r="CO112" s="7">
        <f t="shared" si="41"/>
        <v>3285.8490000000002</v>
      </c>
      <c r="CP112" s="87">
        <f t="shared" si="42"/>
        <v>41073.112500000017</v>
      </c>
    </row>
    <row r="113" spans="1:94" ht="15" customHeight="1" x14ac:dyDescent="0.25">
      <c r="A113" s="15" t="s">
        <v>51</v>
      </c>
      <c r="B113" s="3" t="s">
        <v>86</v>
      </c>
      <c r="C113" s="25" t="s">
        <v>231</v>
      </c>
      <c r="D113" s="25" t="s">
        <v>232</v>
      </c>
      <c r="E113" t="s">
        <v>97</v>
      </c>
      <c r="F113" s="25" t="s">
        <v>97</v>
      </c>
      <c r="G113" t="s">
        <v>97</v>
      </c>
      <c r="H113" t="s">
        <v>98</v>
      </c>
      <c r="I113" s="3">
        <v>1</v>
      </c>
      <c r="J113" s="21">
        <v>1978.9637000000002</v>
      </c>
      <c r="K113" s="22">
        <f t="shared" si="37"/>
        <v>1978.9637000000002</v>
      </c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95"/>
      <c r="AS113" s="7">
        <v>1978.9637000000002</v>
      </c>
      <c r="AT113" s="7">
        <f t="shared" si="55"/>
        <v>1978.9637000000002</v>
      </c>
      <c r="AU113" s="7">
        <f t="shared" si="55"/>
        <v>1978.9637000000002</v>
      </c>
      <c r="AV113" s="7">
        <f t="shared" si="55"/>
        <v>1978.9637000000002</v>
      </c>
      <c r="AW113" s="7">
        <f t="shared" si="55"/>
        <v>1978.9637000000002</v>
      </c>
      <c r="AX113" s="7">
        <f t="shared" si="55"/>
        <v>1978.9637000000002</v>
      </c>
      <c r="AY113" s="7">
        <f t="shared" si="55"/>
        <v>1978.9637000000002</v>
      </c>
      <c r="AZ113" s="7">
        <f t="shared" si="55"/>
        <v>1978.9637000000002</v>
      </c>
      <c r="BA113" s="7">
        <f t="shared" si="55"/>
        <v>1978.9637000000002</v>
      </c>
      <c r="BB113" s="7">
        <f t="shared" si="55"/>
        <v>1978.9637000000002</v>
      </c>
      <c r="BC113" s="7">
        <f t="shared" si="55"/>
        <v>1978.9637000000002</v>
      </c>
      <c r="BD113" s="7">
        <f t="shared" si="55"/>
        <v>1978.9637000000002</v>
      </c>
      <c r="BE113" s="7">
        <f t="shared" si="55"/>
        <v>1978.9637000000002</v>
      </c>
      <c r="BF113" s="7">
        <f t="shared" si="55"/>
        <v>1978.9637000000002</v>
      </c>
      <c r="BG113" s="7">
        <f t="shared" si="55"/>
        <v>1978.9637000000002</v>
      </c>
      <c r="BH113" s="7">
        <f t="shared" si="55"/>
        <v>1978.9637000000002</v>
      </c>
      <c r="BI113" s="7">
        <f t="shared" si="54"/>
        <v>1978.9637000000002</v>
      </c>
      <c r="BJ113" s="7">
        <f t="shared" si="54"/>
        <v>1978.9637000000002</v>
      </c>
      <c r="BK113" s="7">
        <f t="shared" si="54"/>
        <v>1978.9637000000002</v>
      </c>
      <c r="BL113" s="7">
        <f t="shared" si="54"/>
        <v>1978.9637000000002</v>
      </c>
      <c r="BM113" s="7">
        <f t="shared" si="54"/>
        <v>1978.9637000000002</v>
      </c>
      <c r="BN113" s="7">
        <f t="shared" si="54"/>
        <v>1978.9637000000002</v>
      </c>
      <c r="BO113" s="7">
        <f t="shared" si="54"/>
        <v>1978.9637000000002</v>
      </c>
      <c r="BP113" s="7">
        <f t="shared" si="54"/>
        <v>1978.9637000000002</v>
      </c>
      <c r="BQ113" s="7">
        <f t="shared" si="54"/>
        <v>1978.9637000000002</v>
      </c>
      <c r="BR113" s="7"/>
      <c r="BS113" s="7"/>
      <c r="BT113" s="7"/>
      <c r="BU113" s="24">
        <f t="shared" si="56"/>
        <v>49474.092500000006</v>
      </c>
      <c r="BW113" s="23">
        <f t="shared" si="12"/>
        <v>0</v>
      </c>
      <c r="BX113" s="23">
        <f t="shared" si="13"/>
        <v>0</v>
      </c>
      <c r="BY113" s="23">
        <f t="shared" si="14"/>
        <v>0</v>
      </c>
      <c r="BZ113" s="23">
        <f t="shared" si="44"/>
        <v>0</v>
      </c>
      <c r="CA113" s="23">
        <f t="shared" si="45"/>
        <v>15831.709600000002</v>
      </c>
      <c r="CB113" s="23">
        <f t="shared" si="38"/>
        <v>23747.564400000003</v>
      </c>
      <c r="CC113" s="23">
        <f t="shared" si="57"/>
        <v>9894.8185000000012</v>
      </c>
      <c r="CD113" s="23">
        <f t="shared" si="39"/>
        <v>49474.092500000006</v>
      </c>
      <c r="CI113" s="7">
        <f t="shared" si="46"/>
        <v>0</v>
      </c>
      <c r="CJ113" s="7">
        <f t="shared" si="47"/>
        <v>0</v>
      </c>
      <c r="CK113" s="7">
        <f t="shared" si="48"/>
        <v>0</v>
      </c>
      <c r="CL113" s="7">
        <f t="shared" si="49"/>
        <v>0</v>
      </c>
      <c r="CM113" s="7">
        <f t="shared" si="50"/>
        <v>21768.600700000003</v>
      </c>
      <c r="CN113" s="7">
        <f t="shared" si="40"/>
        <v>23747.564400000003</v>
      </c>
      <c r="CO113" s="7">
        <f t="shared" si="41"/>
        <v>3957.9274000000005</v>
      </c>
      <c r="CP113" s="87">
        <f t="shared" si="42"/>
        <v>49474.092500000006</v>
      </c>
    </row>
    <row r="114" spans="1:94" ht="15" customHeight="1" x14ac:dyDescent="0.25">
      <c r="A114" s="15" t="s">
        <v>51</v>
      </c>
      <c r="B114" s="3" t="s">
        <v>86</v>
      </c>
      <c r="C114" s="25" t="s">
        <v>233</v>
      </c>
      <c r="D114" s="25" t="s">
        <v>234</v>
      </c>
      <c r="E114" t="s">
        <v>94</v>
      </c>
      <c r="F114" s="25" t="s">
        <v>94</v>
      </c>
      <c r="G114" t="s">
        <v>94</v>
      </c>
      <c r="H114" t="s">
        <v>112</v>
      </c>
      <c r="I114" s="3">
        <v>1</v>
      </c>
      <c r="J114" s="21">
        <v>1624.6349000000002</v>
      </c>
      <c r="K114" s="22">
        <f t="shared" si="37"/>
        <v>1624.6349000000002</v>
      </c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95"/>
      <c r="AS114" s="7">
        <v>1624.6349000000002</v>
      </c>
      <c r="AT114" s="7">
        <f t="shared" si="55"/>
        <v>1624.6349000000002</v>
      </c>
      <c r="AU114" s="7">
        <f t="shared" si="55"/>
        <v>1624.6349000000002</v>
      </c>
      <c r="AV114" s="7">
        <f t="shared" si="55"/>
        <v>1624.6349000000002</v>
      </c>
      <c r="AW114" s="7">
        <f t="shared" si="55"/>
        <v>1624.6349000000002</v>
      </c>
      <c r="AX114" s="7">
        <f t="shared" si="55"/>
        <v>1624.6349000000002</v>
      </c>
      <c r="AY114" s="7">
        <f t="shared" si="55"/>
        <v>1624.6349000000002</v>
      </c>
      <c r="AZ114" s="7">
        <f t="shared" si="55"/>
        <v>1624.6349000000002</v>
      </c>
      <c r="BA114" s="7">
        <f t="shared" si="55"/>
        <v>1624.6349000000002</v>
      </c>
      <c r="BB114" s="7">
        <f t="shared" si="55"/>
        <v>1624.6349000000002</v>
      </c>
      <c r="BC114" s="7">
        <f t="shared" si="55"/>
        <v>1624.6349000000002</v>
      </c>
      <c r="BD114" s="7">
        <f t="shared" si="55"/>
        <v>1624.6349000000002</v>
      </c>
      <c r="BE114" s="7">
        <f t="shared" si="55"/>
        <v>1624.6349000000002</v>
      </c>
      <c r="BF114" s="7">
        <f t="shared" si="55"/>
        <v>1624.6349000000002</v>
      </c>
      <c r="BG114" s="7">
        <f t="shared" si="55"/>
        <v>1624.6349000000002</v>
      </c>
      <c r="BH114" s="7">
        <f t="shared" si="55"/>
        <v>1624.6349000000002</v>
      </c>
      <c r="BI114" s="7">
        <f t="shared" si="54"/>
        <v>1624.6349000000002</v>
      </c>
      <c r="BJ114" s="7">
        <f t="shared" si="54"/>
        <v>1624.6349000000002</v>
      </c>
      <c r="BK114" s="7">
        <f t="shared" si="54"/>
        <v>1624.6349000000002</v>
      </c>
      <c r="BL114" s="7">
        <f t="shared" si="54"/>
        <v>1624.6349000000002</v>
      </c>
      <c r="BM114" s="7">
        <f t="shared" si="54"/>
        <v>1624.6349000000002</v>
      </c>
      <c r="BN114" s="7">
        <f t="shared" si="54"/>
        <v>1624.6349000000002</v>
      </c>
      <c r="BO114" s="7">
        <f t="shared" si="54"/>
        <v>1624.6349000000002</v>
      </c>
      <c r="BP114" s="7">
        <f t="shared" si="54"/>
        <v>1624.6349000000002</v>
      </c>
      <c r="BQ114" s="7">
        <f t="shared" si="54"/>
        <v>1624.6349000000002</v>
      </c>
      <c r="BR114" s="7"/>
      <c r="BS114" s="7"/>
      <c r="BT114" s="7"/>
      <c r="BU114" s="24">
        <f t="shared" si="56"/>
        <v>40615.872500000005</v>
      </c>
      <c r="BW114" s="23">
        <f t="shared" si="12"/>
        <v>0</v>
      </c>
      <c r="BX114" s="23">
        <f t="shared" si="13"/>
        <v>0</v>
      </c>
      <c r="BY114" s="23">
        <f t="shared" si="14"/>
        <v>0</v>
      </c>
      <c r="BZ114" s="23">
        <f t="shared" si="44"/>
        <v>0</v>
      </c>
      <c r="CA114" s="23">
        <f t="shared" si="45"/>
        <v>12997.079200000004</v>
      </c>
      <c r="CB114" s="23">
        <f t="shared" si="38"/>
        <v>19495.618800000007</v>
      </c>
      <c r="CC114" s="23">
        <f t="shared" si="57"/>
        <v>8123.174500000001</v>
      </c>
      <c r="CD114" s="23">
        <f t="shared" si="39"/>
        <v>40615.872500000012</v>
      </c>
      <c r="CI114" s="7">
        <f t="shared" si="46"/>
        <v>0</v>
      </c>
      <c r="CJ114" s="7">
        <f t="shared" si="47"/>
        <v>0</v>
      </c>
      <c r="CK114" s="7">
        <f t="shared" si="48"/>
        <v>0</v>
      </c>
      <c r="CL114" s="7">
        <f t="shared" si="49"/>
        <v>0</v>
      </c>
      <c r="CM114" s="7">
        <f t="shared" si="50"/>
        <v>17870.983900000007</v>
      </c>
      <c r="CN114" s="7">
        <f t="shared" si="40"/>
        <v>19495.618800000007</v>
      </c>
      <c r="CO114" s="7">
        <f t="shared" si="41"/>
        <v>3249.2698000000005</v>
      </c>
      <c r="CP114" s="87">
        <f t="shared" si="42"/>
        <v>40615.872500000019</v>
      </c>
    </row>
    <row r="115" spans="1:94" ht="15" customHeight="1" x14ac:dyDescent="0.25">
      <c r="A115" s="15" t="s">
        <v>51</v>
      </c>
      <c r="B115" s="3" t="s">
        <v>86</v>
      </c>
      <c r="C115" s="25" t="s">
        <v>235</v>
      </c>
      <c r="D115" s="25" t="s">
        <v>236</v>
      </c>
      <c r="E115" t="s">
        <v>94</v>
      </c>
      <c r="F115" s="25" t="s">
        <v>94</v>
      </c>
      <c r="G115" t="s">
        <v>94</v>
      </c>
      <c r="H115" t="s">
        <v>112</v>
      </c>
      <c r="I115" s="3">
        <v>1</v>
      </c>
      <c r="J115" s="21">
        <v>1624.6349000000002</v>
      </c>
      <c r="K115" s="22">
        <f t="shared" si="37"/>
        <v>1624.6349000000002</v>
      </c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95"/>
      <c r="AS115" s="7">
        <v>1624.6349000000002</v>
      </c>
      <c r="AT115" s="7">
        <f t="shared" si="55"/>
        <v>1624.6349000000002</v>
      </c>
      <c r="AU115" s="7">
        <f t="shared" si="55"/>
        <v>1624.6349000000002</v>
      </c>
      <c r="AV115" s="7">
        <f t="shared" si="55"/>
        <v>1624.6349000000002</v>
      </c>
      <c r="AW115" s="7">
        <f t="shared" si="55"/>
        <v>1624.6349000000002</v>
      </c>
      <c r="AX115" s="7">
        <f t="shared" si="55"/>
        <v>1624.6349000000002</v>
      </c>
      <c r="AY115" s="7">
        <f t="shared" si="55"/>
        <v>1624.6349000000002</v>
      </c>
      <c r="AZ115" s="7">
        <f t="shared" si="55"/>
        <v>1624.6349000000002</v>
      </c>
      <c r="BA115" s="7">
        <f t="shared" si="55"/>
        <v>1624.6349000000002</v>
      </c>
      <c r="BB115" s="7">
        <f t="shared" si="55"/>
        <v>1624.6349000000002</v>
      </c>
      <c r="BC115" s="7">
        <f t="shared" si="55"/>
        <v>1624.6349000000002</v>
      </c>
      <c r="BD115" s="7">
        <f t="shared" si="55"/>
        <v>1624.6349000000002</v>
      </c>
      <c r="BE115" s="7">
        <f t="shared" si="55"/>
        <v>1624.6349000000002</v>
      </c>
      <c r="BF115" s="7">
        <f t="shared" si="55"/>
        <v>1624.6349000000002</v>
      </c>
      <c r="BG115" s="7">
        <f t="shared" si="55"/>
        <v>1624.6349000000002</v>
      </c>
      <c r="BH115" s="7">
        <f t="shared" si="55"/>
        <v>1624.6349000000002</v>
      </c>
      <c r="BI115" s="7">
        <f t="shared" si="54"/>
        <v>1624.6349000000002</v>
      </c>
      <c r="BJ115" s="7">
        <f t="shared" si="54"/>
        <v>1624.6349000000002</v>
      </c>
      <c r="BK115" s="7">
        <f t="shared" si="54"/>
        <v>1624.6349000000002</v>
      </c>
      <c r="BL115" s="7">
        <f t="shared" si="54"/>
        <v>1624.6349000000002</v>
      </c>
      <c r="BM115" s="7">
        <f t="shared" si="54"/>
        <v>1624.6349000000002</v>
      </c>
      <c r="BN115" s="7">
        <f t="shared" si="54"/>
        <v>1624.6349000000002</v>
      </c>
      <c r="BO115" s="7">
        <f t="shared" si="54"/>
        <v>1624.6349000000002</v>
      </c>
      <c r="BP115" s="7">
        <f t="shared" si="54"/>
        <v>1624.6349000000002</v>
      </c>
      <c r="BQ115" s="7">
        <f t="shared" si="54"/>
        <v>1624.6349000000002</v>
      </c>
      <c r="BR115" s="7"/>
      <c r="BS115" s="7"/>
      <c r="BT115" s="7"/>
      <c r="BU115" s="24">
        <f t="shared" si="56"/>
        <v>40615.872500000005</v>
      </c>
      <c r="BW115" s="23">
        <f t="shared" si="12"/>
        <v>0</v>
      </c>
      <c r="BX115" s="23">
        <f t="shared" si="13"/>
        <v>0</v>
      </c>
      <c r="BY115" s="23">
        <f t="shared" si="14"/>
        <v>0</v>
      </c>
      <c r="BZ115" s="23">
        <f t="shared" si="44"/>
        <v>0</v>
      </c>
      <c r="CA115" s="23">
        <f t="shared" si="45"/>
        <v>12997.079200000004</v>
      </c>
      <c r="CB115" s="23">
        <f t="shared" si="38"/>
        <v>19495.618800000007</v>
      </c>
      <c r="CC115" s="23">
        <f t="shared" si="57"/>
        <v>8123.174500000001</v>
      </c>
      <c r="CD115" s="23">
        <f t="shared" si="39"/>
        <v>40615.872500000012</v>
      </c>
      <c r="CI115" s="7">
        <f t="shared" si="46"/>
        <v>0</v>
      </c>
      <c r="CJ115" s="7">
        <f t="shared" si="47"/>
        <v>0</v>
      </c>
      <c r="CK115" s="7">
        <f t="shared" si="48"/>
        <v>0</v>
      </c>
      <c r="CL115" s="7">
        <f t="shared" si="49"/>
        <v>0</v>
      </c>
      <c r="CM115" s="7">
        <f t="shared" si="50"/>
        <v>17870.983900000007</v>
      </c>
      <c r="CN115" s="7">
        <f t="shared" si="40"/>
        <v>19495.618800000007</v>
      </c>
      <c r="CO115" s="7">
        <f t="shared" si="41"/>
        <v>3249.2698000000005</v>
      </c>
      <c r="CP115" s="87">
        <f t="shared" si="42"/>
        <v>40615.872500000019</v>
      </c>
    </row>
    <row r="116" spans="1:94" ht="15" customHeight="1" x14ac:dyDescent="0.25">
      <c r="A116" s="15" t="s">
        <v>51</v>
      </c>
      <c r="B116" s="3" t="s">
        <v>86</v>
      </c>
      <c r="C116" s="25" t="s">
        <v>237</v>
      </c>
      <c r="D116" s="25" t="s">
        <v>238</v>
      </c>
      <c r="E116" t="s">
        <v>104</v>
      </c>
      <c r="F116" s="25" t="s">
        <v>104</v>
      </c>
      <c r="G116" t="s">
        <v>114</v>
      </c>
      <c r="H116" t="s">
        <v>114</v>
      </c>
      <c r="I116" s="3">
        <v>1</v>
      </c>
      <c r="J116" s="21">
        <v>1605.2505000000001</v>
      </c>
      <c r="K116" s="22">
        <f t="shared" si="37"/>
        <v>1605.2505000000001</v>
      </c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95"/>
      <c r="AS116" s="7">
        <v>1605.2505000000001</v>
      </c>
      <c r="AT116" s="7">
        <f t="shared" si="55"/>
        <v>1605.2505000000001</v>
      </c>
      <c r="AU116" s="7">
        <f t="shared" si="55"/>
        <v>1605.2505000000001</v>
      </c>
      <c r="AV116" s="7">
        <f t="shared" si="55"/>
        <v>1605.2505000000001</v>
      </c>
      <c r="AW116" s="7">
        <f t="shared" si="55"/>
        <v>1605.2505000000001</v>
      </c>
      <c r="AX116" s="7">
        <f t="shared" si="55"/>
        <v>1605.2505000000001</v>
      </c>
      <c r="AY116" s="7">
        <f t="shared" si="55"/>
        <v>1605.2505000000001</v>
      </c>
      <c r="AZ116" s="7">
        <f t="shared" si="55"/>
        <v>1605.2505000000001</v>
      </c>
      <c r="BA116" s="7">
        <f t="shared" si="55"/>
        <v>1605.2505000000001</v>
      </c>
      <c r="BB116" s="7">
        <f t="shared" si="55"/>
        <v>1605.2505000000001</v>
      </c>
      <c r="BC116" s="7">
        <f t="shared" si="55"/>
        <v>1605.2505000000001</v>
      </c>
      <c r="BD116" s="7">
        <f t="shared" si="55"/>
        <v>1605.2505000000001</v>
      </c>
      <c r="BE116" s="7">
        <f t="shared" si="55"/>
        <v>1605.2505000000001</v>
      </c>
      <c r="BF116" s="7">
        <f t="shared" si="55"/>
        <v>1605.2505000000001</v>
      </c>
      <c r="BG116" s="7">
        <f t="shared" si="55"/>
        <v>1605.2505000000001</v>
      </c>
      <c r="BH116" s="7">
        <f t="shared" si="55"/>
        <v>1605.2505000000001</v>
      </c>
      <c r="BI116" s="7">
        <f t="shared" ref="BI116:BQ131" si="58">BH116</f>
        <v>1605.2505000000001</v>
      </c>
      <c r="BJ116" s="7">
        <f t="shared" si="58"/>
        <v>1605.2505000000001</v>
      </c>
      <c r="BK116" s="7">
        <f t="shared" si="58"/>
        <v>1605.2505000000001</v>
      </c>
      <c r="BL116" s="7">
        <f t="shared" si="58"/>
        <v>1605.2505000000001</v>
      </c>
      <c r="BM116" s="7">
        <f t="shared" si="58"/>
        <v>1605.2505000000001</v>
      </c>
      <c r="BN116" s="7">
        <f t="shared" si="58"/>
        <v>1605.2505000000001</v>
      </c>
      <c r="BO116" s="7">
        <f t="shared" si="58"/>
        <v>1605.2505000000001</v>
      </c>
      <c r="BP116" s="7">
        <f t="shared" si="58"/>
        <v>1605.2505000000001</v>
      </c>
      <c r="BQ116" s="7">
        <f t="shared" si="58"/>
        <v>1605.2505000000001</v>
      </c>
      <c r="BR116" s="7"/>
      <c r="BS116" s="7"/>
      <c r="BT116" s="7"/>
      <c r="BU116" s="24">
        <f t="shared" si="56"/>
        <v>40131.262500000026</v>
      </c>
      <c r="BW116" s="23">
        <f t="shared" si="12"/>
        <v>0</v>
      </c>
      <c r="BX116" s="23">
        <f t="shared" si="13"/>
        <v>0</v>
      </c>
      <c r="BY116" s="23">
        <f t="shared" si="14"/>
        <v>0</v>
      </c>
      <c r="BZ116" s="23">
        <f t="shared" si="44"/>
        <v>0</v>
      </c>
      <c r="CA116" s="23">
        <f t="shared" si="45"/>
        <v>12842.004000000001</v>
      </c>
      <c r="CB116" s="23">
        <f t="shared" si="38"/>
        <v>19263.006000000001</v>
      </c>
      <c r="CC116" s="23">
        <f t="shared" si="57"/>
        <v>8026.2525000000005</v>
      </c>
      <c r="CD116" s="23">
        <f t="shared" si="39"/>
        <v>40131.262500000004</v>
      </c>
      <c r="CI116" s="7">
        <f t="shared" si="46"/>
        <v>0</v>
      </c>
      <c r="CJ116" s="7">
        <f t="shared" si="47"/>
        <v>0</v>
      </c>
      <c r="CK116" s="7">
        <f t="shared" si="48"/>
        <v>0</v>
      </c>
      <c r="CL116" s="7">
        <f t="shared" si="49"/>
        <v>0</v>
      </c>
      <c r="CM116" s="7">
        <f t="shared" si="50"/>
        <v>17657.755499999999</v>
      </c>
      <c r="CN116" s="7">
        <f t="shared" si="40"/>
        <v>19263.006000000001</v>
      </c>
      <c r="CO116" s="7">
        <f t="shared" si="41"/>
        <v>3210.5010000000002</v>
      </c>
      <c r="CP116" s="87">
        <f t="shared" si="42"/>
        <v>40131.262499999997</v>
      </c>
    </row>
    <row r="117" spans="1:94" ht="15" customHeight="1" x14ac:dyDescent="0.25">
      <c r="A117" s="15" t="s">
        <v>51</v>
      </c>
      <c r="B117" s="3" t="s">
        <v>86</v>
      </c>
      <c r="C117" s="25" t="s">
        <v>239</v>
      </c>
      <c r="D117" s="25" t="s">
        <v>240</v>
      </c>
      <c r="E117" t="s">
        <v>102</v>
      </c>
      <c r="F117" s="26" t="s">
        <v>93</v>
      </c>
      <c r="G117" t="s">
        <v>94</v>
      </c>
      <c r="H117" t="s">
        <v>94</v>
      </c>
      <c r="I117" s="3">
        <v>1</v>
      </c>
      <c r="J117" s="21">
        <v>1410.4404999999999</v>
      </c>
      <c r="K117" s="22">
        <f t="shared" si="37"/>
        <v>1410.4404999999999</v>
      </c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95"/>
      <c r="AS117" s="7">
        <v>1410.4404999999999</v>
      </c>
      <c r="AT117" s="7">
        <f t="shared" ref="AT117:BH132" si="59">AS117</f>
        <v>1410.4404999999999</v>
      </c>
      <c r="AU117" s="7">
        <f t="shared" si="59"/>
        <v>1410.4404999999999</v>
      </c>
      <c r="AV117" s="7">
        <f t="shared" si="59"/>
        <v>1410.4404999999999</v>
      </c>
      <c r="AW117" s="7">
        <f t="shared" si="59"/>
        <v>1410.4404999999999</v>
      </c>
      <c r="AX117" s="7">
        <f t="shared" si="59"/>
        <v>1410.4404999999999</v>
      </c>
      <c r="AY117" s="7">
        <f t="shared" si="59"/>
        <v>1410.4404999999999</v>
      </c>
      <c r="AZ117" s="7">
        <f t="shared" si="59"/>
        <v>1410.4404999999999</v>
      </c>
      <c r="BA117" s="7">
        <f t="shared" si="59"/>
        <v>1410.4404999999999</v>
      </c>
      <c r="BB117" s="7">
        <f t="shared" si="59"/>
        <v>1410.4404999999999</v>
      </c>
      <c r="BC117" s="7">
        <f t="shared" si="59"/>
        <v>1410.4404999999999</v>
      </c>
      <c r="BD117" s="7">
        <f t="shared" si="59"/>
        <v>1410.4404999999999</v>
      </c>
      <c r="BE117" s="7">
        <f t="shared" si="59"/>
        <v>1410.4404999999999</v>
      </c>
      <c r="BF117" s="7">
        <f t="shared" si="59"/>
        <v>1410.4404999999999</v>
      </c>
      <c r="BG117" s="7">
        <f t="shared" si="59"/>
        <v>1410.4404999999999</v>
      </c>
      <c r="BH117" s="7">
        <f t="shared" si="59"/>
        <v>1410.4404999999999</v>
      </c>
      <c r="BI117" s="7">
        <f t="shared" si="58"/>
        <v>1410.4404999999999</v>
      </c>
      <c r="BJ117" s="7">
        <f t="shared" si="58"/>
        <v>1410.4404999999999</v>
      </c>
      <c r="BK117" s="7">
        <f t="shared" si="58"/>
        <v>1410.4404999999999</v>
      </c>
      <c r="BL117" s="7">
        <f t="shared" si="58"/>
        <v>1410.4404999999999</v>
      </c>
      <c r="BM117" s="7">
        <f t="shared" si="58"/>
        <v>1410.4404999999999</v>
      </c>
      <c r="BN117" s="7">
        <f t="shared" si="58"/>
        <v>1410.4404999999999</v>
      </c>
      <c r="BO117" s="7">
        <f t="shared" si="58"/>
        <v>1410.4404999999999</v>
      </c>
      <c r="BP117" s="7">
        <f t="shared" si="58"/>
        <v>1410.4404999999999</v>
      </c>
      <c r="BQ117" s="7">
        <f t="shared" si="58"/>
        <v>1410.4404999999999</v>
      </c>
      <c r="BR117" s="7"/>
      <c r="BS117" s="7"/>
      <c r="BT117" s="7"/>
      <c r="BU117" s="24">
        <f t="shared" si="56"/>
        <v>35261.012500000004</v>
      </c>
      <c r="BW117" s="23">
        <f t="shared" si="12"/>
        <v>0</v>
      </c>
      <c r="BX117" s="23">
        <f t="shared" si="13"/>
        <v>0</v>
      </c>
      <c r="BY117" s="23">
        <f t="shared" si="14"/>
        <v>0</v>
      </c>
      <c r="BZ117" s="23">
        <f t="shared" si="44"/>
        <v>0</v>
      </c>
      <c r="CA117" s="23">
        <f t="shared" si="45"/>
        <v>11283.524000000001</v>
      </c>
      <c r="CB117" s="23">
        <f t="shared" si="38"/>
        <v>16925.286000000004</v>
      </c>
      <c r="CC117" s="23">
        <f t="shared" si="57"/>
        <v>7052.2024999999994</v>
      </c>
      <c r="CD117" s="23">
        <f t="shared" si="39"/>
        <v>35261.012500000004</v>
      </c>
      <c r="CI117" s="7">
        <f t="shared" si="46"/>
        <v>0</v>
      </c>
      <c r="CJ117" s="7">
        <f t="shared" si="47"/>
        <v>0</v>
      </c>
      <c r="CK117" s="7">
        <f t="shared" si="48"/>
        <v>0</v>
      </c>
      <c r="CL117" s="7">
        <f t="shared" si="49"/>
        <v>0</v>
      </c>
      <c r="CM117" s="7">
        <f t="shared" si="50"/>
        <v>15514.845500000003</v>
      </c>
      <c r="CN117" s="7">
        <f t="shared" si="40"/>
        <v>16925.286000000004</v>
      </c>
      <c r="CO117" s="7">
        <f t="shared" si="41"/>
        <v>2820.8809999999999</v>
      </c>
      <c r="CP117" s="87">
        <f t="shared" si="42"/>
        <v>35261.012500000004</v>
      </c>
    </row>
    <row r="118" spans="1:94" ht="15" customHeight="1" x14ac:dyDescent="0.25">
      <c r="A118" s="15" t="s">
        <v>51</v>
      </c>
      <c r="B118" s="3" t="s">
        <v>86</v>
      </c>
      <c r="C118" s="25" t="s">
        <v>241</v>
      </c>
      <c r="D118" s="25" t="s">
        <v>240</v>
      </c>
      <c r="E118" t="s">
        <v>94</v>
      </c>
      <c r="F118" s="25" t="s">
        <v>94</v>
      </c>
      <c r="G118" t="s">
        <v>94</v>
      </c>
      <c r="H118" t="s">
        <v>112</v>
      </c>
      <c r="I118" s="3">
        <v>1</v>
      </c>
      <c r="J118" s="21">
        <v>1624.6349000000002</v>
      </c>
      <c r="K118" s="22">
        <f t="shared" si="37"/>
        <v>1624.6349000000002</v>
      </c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95"/>
      <c r="AS118" s="7">
        <v>1624.6349000000002</v>
      </c>
      <c r="AT118" s="7">
        <f t="shared" si="59"/>
        <v>1624.6349000000002</v>
      </c>
      <c r="AU118" s="7">
        <f t="shared" si="59"/>
        <v>1624.6349000000002</v>
      </c>
      <c r="AV118" s="7">
        <f t="shared" si="59"/>
        <v>1624.6349000000002</v>
      </c>
      <c r="AW118" s="7">
        <f t="shared" si="59"/>
        <v>1624.6349000000002</v>
      </c>
      <c r="AX118" s="7">
        <f t="shared" si="59"/>
        <v>1624.6349000000002</v>
      </c>
      <c r="AY118" s="7">
        <f t="shared" si="59"/>
        <v>1624.6349000000002</v>
      </c>
      <c r="AZ118" s="7">
        <f t="shared" si="59"/>
        <v>1624.6349000000002</v>
      </c>
      <c r="BA118" s="7">
        <f t="shared" si="59"/>
        <v>1624.6349000000002</v>
      </c>
      <c r="BB118" s="7">
        <f t="shared" si="59"/>
        <v>1624.6349000000002</v>
      </c>
      <c r="BC118" s="7">
        <f t="shared" si="59"/>
        <v>1624.6349000000002</v>
      </c>
      <c r="BD118" s="7">
        <f t="shared" si="59"/>
        <v>1624.6349000000002</v>
      </c>
      <c r="BE118" s="7">
        <f t="shared" si="59"/>
        <v>1624.6349000000002</v>
      </c>
      <c r="BF118" s="7">
        <f t="shared" si="59"/>
        <v>1624.6349000000002</v>
      </c>
      <c r="BG118" s="7">
        <f t="shared" si="59"/>
        <v>1624.6349000000002</v>
      </c>
      <c r="BH118" s="7">
        <f t="shared" si="59"/>
        <v>1624.6349000000002</v>
      </c>
      <c r="BI118" s="7">
        <f t="shared" si="58"/>
        <v>1624.6349000000002</v>
      </c>
      <c r="BJ118" s="7">
        <f t="shared" si="58"/>
        <v>1624.6349000000002</v>
      </c>
      <c r="BK118" s="7">
        <f t="shared" si="58"/>
        <v>1624.6349000000002</v>
      </c>
      <c r="BL118" s="7">
        <f t="shared" si="58"/>
        <v>1624.6349000000002</v>
      </c>
      <c r="BM118" s="7">
        <f t="shared" si="58"/>
        <v>1624.6349000000002</v>
      </c>
      <c r="BN118" s="7">
        <f t="shared" si="58"/>
        <v>1624.6349000000002</v>
      </c>
      <c r="BO118" s="7">
        <f t="shared" si="58"/>
        <v>1624.6349000000002</v>
      </c>
      <c r="BP118" s="7">
        <f t="shared" si="58"/>
        <v>1624.6349000000002</v>
      </c>
      <c r="BQ118" s="7">
        <f t="shared" si="58"/>
        <v>1624.6349000000002</v>
      </c>
      <c r="BR118" s="7"/>
      <c r="BS118" s="7"/>
      <c r="BT118" s="7"/>
      <c r="BU118" s="24">
        <f t="shared" si="56"/>
        <v>40615.872500000005</v>
      </c>
      <c r="BW118" s="23">
        <f t="shared" si="12"/>
        <v>0</v>
      </c>
      <c r="BX118" s="23">
        <f t="shared" si="13"/>
        <v>0</v>
      </c>
      <c r="BY118" s="23">
        <f t="shared" si="14"/>
        <v>0</v>
      </c>
      <c r="BZ118" s="23">
        <f t="shared" si="44"/>
        <v>0</v>
      </c>
      <c r="CA118" s="23">
        <f t="shared" si="45"/>
        <v>12997.079200000004</v>
      </c>
      <c r="CB118" s="23">
        <f t="shared" si="38"/>
        <v>19495.618800000007</v>
      </c>
      <c r="CC118" s="23">
        <f t="shared" si="57"/>
        <v>8123.174500000001</v>
      </c>
      <c r="CD118" s="23">
        <f t="shared" si="39"/>
        <v>40615.872500000012</v>
      </c>
      <c r="CI118" s="7">
        <f t="shared" si="46"/>
        <v>0</v>
      </c>
      <c r="CJ118" s="7">
        <f t="shared" si="47"/>
        <v>0</v>
      </c>
      <c r="CK118" s="7">
        <f t="shared" si="48"/>
        <v>0</v>
      </c>
      <c r="CL118" s="7">
        <f t="shared" si="49"/>
        <v>0</v>
      </c>
      <c r="CM118" s="7">
        <f t="shared" si="50"/>
        <v>17870.983900000007</v>
      </c>
      <c r="CN118" s="7">
        <f t="shared" si="40"/>
        <v>19495.618800000007</v>
      </c>
      <c r="CO118" s="7">
        <f t="shared" si="41"/>
        <v>3249.2698000000005</v>
      </c>
      <c r="CP118" s="87">
        <f t="shared" si="42"/>
        <v>40615.872500000019</v>
      </c>
    </row>
    <row r="119" spans="1:94" ht="15" customHeight="1" x14ac:dyDescent="0.25">
      <c r="A119" s="15" t="s">
        <v>51</v>
      </c>
      <c r="B119" s="3" t="s">
        <v>86</v>
      </c>
      <c r="C119" s="25" t="s">
        <v>242</v>
      </c>
      <c r="D119" s="25" t="s">
        <v>240</v>
      </c>
      <c r="E119" t="s">
        <v>94</v>
      </c>
      <c r="F119" s="25" t="s">
        <v>94</v>
      </c>
      <c r="G119" t="s">
        <v>130</v>
      </c>
      <c r="H119" t="s">
        <v>243</v>
      </c>
      <c r="I119" s="3">
        <v>1</v>
      </c>
      <c r="J119" s="21">
        <v>1458.7405000000001</v>
      </c>
      <c r="K119" s="22">
        <f t="shared" si="37"/>
        <v>1458.7405000000001</v>
      </c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95"/>
      <c r="AS119" s="7">
        <v>1458.7405000000001</v>
      </c>
      <c r="AT119" s="7">
        <f t="shared" si="59"/>
        <v>1458.7405000000001</v>
      </c>
      <c r="AU119" s="7">
        <f t="shared" si="59"/>
        <v>1458.7405000000001</v>
      </c>
      <c r="AV119" s="7">
        <f t="shared" si="59"/>
        <v>1458.7405000000001</v>
      </c>
      <c r="AW119" s="7">
        <f t="shared" si="59"/>
        <v>1458.7405000000001</v>
      </c>
      <c r="AX119" s="7">
        <f t="shared" si="59"/>
        <v>1458.7405000000001</v>
      </c>
      <c r="AY119" s="7">
        <f t="shared" si="59"/>
        <v>1458.7405000000001</v>
      </c>
      <c r="AZ119" s="7">
        <f t="shared" si="59"/>
        <v>1458.7405000000001</v>
      </c>
      <c r="BA119" s="7">
        <f t="shared" si="59"/>
        <v>1458.7405000000001</v>
      </c>
      <c r="BB119" s="7">
        <f t="shared" si="59"/>
        <v>1458.7405000000001</v>
      </c>
      <c r="BC119" s="7">
        <f t="shared" si="59"/>
        <v>1458.7405000000001</v>
      </c>
      <c r="BD119" s="7">
        <f t="shared" si="59"/>
        <v>1458.7405000000001</v>
      </c>
      <c r="BE119" s="7">
        <f t="shared" si="59"/>
        <v>1458.7405000000001</v>
      </c>
      <c r="BF119" s="7">
        <f t="shared" si="59"/>
        <v>1458.7405000000001</v>
      </c>
      <c r="BG119" s="7">
        <f t="shared" si="59"/>
        <v>1458.7405000000001</v>
      </c>
      <c r="BH119" s="7">
        <f t="shared" si="59"/>
        <v>1458.7405000000001</v>
      </c>
      <c r="BI119" s="7">
        <f t="shared" si="58"/>
        <v>1458.7405000000001</v>
      </c>
      <c r="BJ119" s="7">
        <f t="shared" si="58"/>
        <v>1458.7405000000001</v>
      </c>
      <c r="BK119" s="7">
        <f t="shared" si="58"/>
        <v>1458.7405000000001</v>
      </c>
      <c r="BL119" s="7">
        <f t="shared" si="58"/>
        <v>1458.7405000000001</v>
      </c>
      <c r="BM119" s="7">
        <f t="shared" si="58"/>
        <v>1458.7405000000001</v>
      </c>
      <c r="BN119" s="7">
        <f t="shared" si="58"/>
        <v>1458.7405000000001</v>
      </c>
      <c r="BO119" s="7">
        <f t="shared" si="58"/>
        <v>1458.7405000000001</v>
      </c>
      <c r="BP119" s="7">
        <f t="shared" si="58"/>
        <v>1458.7405000000001</v>
      </c>
      <c r="BQ119" s="7">
        <f t="shared" si="58"/>
        <v>1458.7405000000001</v>
      </c>
      <c r="BR119" s="7"/>
      <c r="BS119" s="7"/>
      <c r="BT119" s="7"/>
      <c r="BU119" s="24">
        <f t="shared" si="56"/>
        <v>36468.512500000004</v>
      </c>
      <c r="BW119" s="23">
        <f t="shared" si="12"/>
        <v>0</v>
      </c>
      <c r="BX119" s="23">
        <f t="shared" si="13"/>
        <v>0</v>
      </c>
      <c r="BY119" s="23">
        <f t="shared" si="14"/>
        <v>0</v>
      </c>
      <c r="BZ119" s="23">
        <f t="shared" si="44"/>
        <v>0</v>
      </c>
      <c r="CA119" s="23">
        <f t="shared" si="45"/>
        <v>11669.924000000001</v>
      </c>
      <c r="CB119" s="23">
        <f t="shared" si="38"/>
        <v>17504.886000000002</v>
      </c>
      <c r="CC119" s="23">
        <f t="shared" si="57"/>
        <v>7293.7025000000003</v>
      </c>
      <c r="CD119" s="23">
        <f t="shared" si="39"/>
        <v>36468.512500000004</v>
      </c>
      <c r="CI119" s="7">
        <f t="shared" si="46"/>
        <v>0</v>
      </c>
      <c r="CJ119" s="7">
        <f t="shared" si="47"/>
        <v>0</v>
      </c>
      <c r="CK119" s="7">
        <f t="shared" si="48"/>
        <v>0</v>
      </c>
      <c r="CL119" s="7">
        <f t="shared" si="49"/>
        <v>0</v>
      </c>
      <c r="CM119" s="7">
        <f t="shared" si="50"/>
        <v>16046.145500000001</v>
      </c>
      <c r="CN119" s="7">
        <f t="shared" si="40"/>
        <v>17504.886000000002</v>
      </c>
      <c r="CO119" s="7">
        <f t="shared" si="41"/>
        <v>2917.4810000000002</v>
      </c>
      <c r="CP119" s="87">
        <f t="shared" si="42"/>
        <v>36468.512500000004</v>
      </c>
    </row>
    <row r="120" spans="1:94" ht="15" customHeight="1" x14ac:dyDescent="0.25">
      <c r="A120" s="15" t="s">
        <v>51</v>
      </c>
      <c r="B120" s="3" t="s">
        <v>86</v>
      </c>
      <c r="C120" s="25" t="s">
        <v>244</v>
      </c>
      <c r="D120" s="25" t="s">
        <v>240</v>
      </c>
      <c r="E120" t="s">
        <v>94</v>
      </c>
      <c r="F120" s="25" t="s">
        <v>94</v>
      </c>
      <c r="G120" t="s">
        <v>94</v>
      </c>
      <c r="H120" t="s">
        <v>112</v>
      </c>
      <c r="I120" s="3">
        <v>1</v>
      </c>
      <c r="J120" s="21">
        <v>1624.6349000000002</v>
      </c>
      <c r="K120" s="22">
        <f t="shared" si="37"/>
        <v>1624.6349000000002</v>
      </c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95"/>
      <c r="AS120" s="7">
        <v>1624.6349000000002</v>
      </c>
      <c r="AT120" s="7">
        <f t="shared" si="59"/>
        <v>1624.6349000000002</v>
      </c>
      <c r="AU120" s="7">
        <f t="shared" si="59"/>
        <v>1624.6349000000002</v>
      </c>
      <c r="AV120" s="7">
        <f t="shared" si="59"/>
        <v>1624.6349000000002</v>
      </c>
      <c r="AW120" s="7">
        <f t="shared" si="59"/>
        <v>1624.6349000000002</v>
      </c>
      <c r="AX120" s="7">
        <f t="shared" si="59"/>
        <v>1624.6349000000002</v>
      </c>
      <c r="AY120" s="7">
        <f t="shared" si="59"/>
        <v>1624.6349000000002</v>
      </c>
      <c r="AZ120" s="7">
        <f t="shared" si="59"/>
        <v>1624.6349000000002</v>
      </c>
      <c r="BA120" s="7">
        <f t="shared" si="59"/>
        <v>1624.6349000000002</v>
      </c>
      <c r="BB120" s="7">
        <f t="shared" si="59"/>
        <v>1624.6349000000002</v>
      </c>
      <c r="BC120" s="7">
        <f t="shared" si="59"/>
        <v>1624.6349000000002</v>
      </c>
      <c r="BD120" s="7">
        <f t="shared" si="59"/>
        <v>1624.6349000000002</v>
      </c>
      <c r="BE120" s="7">
        <f t="shared" si="59"/>
        <v>1624.6349000000002</v>
      </c>
      <c r="BF120" s="7">
        <f t="shared" si="59"/>
        <v>1624.6349000000002</v>
      </c>
      <c r="BG120" s="7">
        <f t="shared" si="59"/>
        <v>1624.6349000000002</v>
      </c>
      <c r="BH120" s="7">
        <f t="shared" si="59"/>
        <v>1624.6349000000002</v>
      </c>
      <c r="BI120" s="7">
        <f t="shared" si="58"/>
        <v>1624.6349000000002</v>
      </c>
      <c r="BJ120" s="7">
        <f t="shared" si="58"/>
        <v>1624.6349000000002</v>
      </c>
      <c r="BK120" s="7">
        <f t="shared" si="58"/>
        <v>1624.6349000000002</v>
      </c>
      <c r="BL120" s="7">
        <f t="shared" si="58"/>
        <v>1624.6349000000002</v>
      </c>
      <c r="BM120" s="7">
        <f t="shared" si="58"/>
        <v>1624.6349000000002</v>
      </c>
      <c r="BN120" s="7">
        <f t="shared" si="58"/>
        <v>1624.6349000000002</v>
      </c>
      <c r="BO120" s="7">
        <f t="shared" si="58"/>
        <v>1624.6349000000002</v>
      </c>
      <c r="BP120" s="7">
        <f t="shared" si="58"/>
        <v>1624.6349000000002</v>
      </c>
      <c r="BQ120" s="7">
        <f t="shared" si="58"/>
        <v>1624.6349000000002</v>
      </c>
      <c r="BR120" s="7"/>
      <c r="BS120" s="7"/>
      <c r="BT120" s="7"/>
      <c r="BU120" s="24">
        <f t="shared" si="56"/>
        <v>40615.872500000005</v>
      </c>
      <c r="BW120" s="23">
        <f t="shared" si="12"/>
        <v>0</v>
      </c>
      <c r="BX120" s="23">
        <f t="shared" si="13"/>
        <v>0</v>
      </c>
      <c r="BY120" s="23">
        <f t="shared" si="14"/>
        <v>0</v>
      </c>
      <c r="BZ120" s="23">
        <f t="shared" si="44"/>
        <v>0</v>
      </c>
      <c r="CA120" s="23">
        <f t="shared" si="45"/>
        <v>12997.079200000004</v>
      </c>
      <c r="CB120" s="23">
        <f t="shared" si="38"/>
        <v>19495.618800000007</v>
      </c>
      <c r="CC120" s="23">
        <f t="shared" si="57"/>
        <v>8123.174500000001</v>
      </c>
      <c r="CD120" s="23">
        <f t="shared" si="39"/>
        <v>40615.872500000012</v>
      </c>
      <c r="CI120" s="7">
        <f t="shared" si="46"/>
        <v>0</v>
      </c>
      <c r="CJ120" s="7">
        <f t="shared" si="47"/>
        <v>0</v>
      </c>
      <c r="CK120" s="7">
        <f t="shared" si="48"/>
        <v>0</v>
      </c>
      <c r="CL120" s="7">
        <f t="shared" si="49"/>
        <v>0</v>
      </c>
      <c r="CM120" s="7">
        <f t="shared" si="50"/>
        <v>17870.983900000007</v>
      </c>
      <c r="CN120" s="7">
        <f t="shared" si="40"/>
        <v>19495.618800000007</v>
      </c>
      <c r="CO120" s="7">
        <f t="shared" si="41"/>
        <v>3249.2698000000005</v>
      </c>
      <c r="CP120" s="87">
        <f t="shared" si="42"/>
        <v>40615.872500000019</v>
      </c>
    </row>
    <row r="121" spans="1:94" ht="15" customHeight="1" x14ac:dyDescent="0.25">
      <c r="A121" s="15" t="s">
        <v>51</v>
      </c>
      <c r="B121" s="3" t="s">
        <v>86</v>
      </c>
      <c r="C121" s="25" t="s">
        <v>245</v>
      </c>
      <c r="D121" s="25" t="s">
        <v>240</v>
      </c>
      <c r="E121" t="s">
        <v>110</v>
      </c>
      <c r="F121" s="25" t="s">
        <v>130</v>
      </c>
      <c r="G121" t="s">
        <v>94</v>
      </c>
      <c r="H121" t="s">
        <v>112</v>
      </c>
      <c r="I121" s="3">
        <v>1</v>
      </c>
      <c r="J121" s="21">
        <v>996.73490000000015</v>
      </c>
      <c r="K121" s="22">
        <f t="shared" si="37"/>
        <v>996.73490000000015</v>
      </c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95"/>
      <c r="AS121" s="7">
        <v>996.73490000000015</v>
      </c>
      <c r="AT121" s="7">
        <f t="shared" si="59"/>
        <v>996.73490000000015</v>
      </c>
      <c r="AU121" s="7">
        <f t="shared" si="59"/>
        <v>996.73490000000015</v>
      </c>
      <c r="AV121" s="7">
        <f t="shared" si="59"/>
        <v>996.73490000000015</v>
      </c>
      <c r="AW121" s="7">
        <f t="shared" si="59"/>
        <v>996.73490000000015</v>
      </c>
      <c r="AX121" s="7">
        <f t="shared" si="59"/>
        <v>996.73490000000015</v>
      </c>
      <c r="AY121" s="7">
        <f t="shared" si="59"/>
        <v>996.73490000000015</v>
      </c>
      <c r="AZ121" s="7">
        <f t="shared" si="59"/>
        <v>996.73490000000015</v>
      </c>
      <c r="BA121" s="7">
        <f t="shared" si="59"/>
        <v>996.73490000000015</v>
      </c>
      <c r="BB121" s="7">
        <f t="shared" si="59"/>
        <v>996.73490000000015</v>
      </c>
      <c r="BC121" s="7">
        <f t="shared" si="59"/>
        <v>996.73490000000015</v>
      </c>
      <c r="BD121" s="7">
        <f t="shared" si="59"/>
        <v>996.73490000000015</v>
      </c>
      <c r="BE121" s="7">
        <f t="shared" si="59"/>
        <v>996.73490000000015</v>
      </c>
      <c r="BF121" s="7">
        <f t="shared" si="59"/>
        <v>996.73490000000015</v>
      </c>
      <c r="BG121" s="7">
        <f t="shared" si="59"/>
        <v>996.73490000000015</v>
      </c>
      <c r="BH121" s="7">
        <f t="shared" si="59"/>
        <v>996.73490000000015</v>
      </c>
      <c r="BI121" s="7">
        <f t="shared" si="58"/>
        <v>996.73490000000015</v>
      </c>
      <c r="BJ121" s="7">
        <f t="shared" si="58"/>
        <v>996.73490000000015</v>
      </c>
      <c r="BK121" s="7">
        <f t="shared" si="58"/>
        <v>996.73490000000015</v>
      </c>
      <c r="BL121" s="7">
        <f t="shared" si="58"/>
        <v>996.73490000000015</v>
      </c>
      <c r="BM121" s="7">
        <f t="shared" si="58"/>
        <v>996.73490000000015</v>
      </c>
      <c r="BN121" s="7">
        <f t="shared" si="58"/>
        <v>996.73490000000015</v>
      </c>
      <c r="BO121" s="7">
        <f t="shared" si="58"/>
        <v>996.73490000000015</v>
      </c>
      <c r="BP121" s="7">
        <f t="shared" si="58"/>
        <v>996.73490000000015</v>
      </c>
      <c r="BQ121" s="7">
        <f t="shared" si="58"/>
        <v>996.73490000000015</v>
      </c>
      <c r="BR121" s="7"/>
      <c r="BS121" s="7"/>
      <c r="BT121" s="7"/>
      <c r="BU121" s="24">
        <f t="shared" si="56"/>
        <v>24918.372499999994</v>
      </c>
      <c r="BW121" s="23">
        <f t="shared" si="12"/>
        <v>0</v>
      </c>
      <c r="BX121" s="23">
        <f t="shared" si="13"/>
        <v>0</v>
      </c>
      <c r="BY121" s="23">
        <f t="shared" si="14"/>
        <v>0</v>
      </c>
      <c r="BZ121" s="23">
        <f t="shared" si="44"/>
        <v>0</v>
      </c>
      <c r="CA121" s="23">
        <f t="shared" si="45"/>
        <v>7973.8792000000021</v>
      </c>
      <c r="CB121" s="23">
        <f t="shared" si="38"/>
        <v>11960.818800000001</v>
      </c>
      <c r="CC121" s="23">
        <f t="shared" si="57"/>
        <v>4983.674500000001</v>
      </c>
      <c r="CD121" s="23">
        <f t="shared" si="39"/>
        <v>24918.372500000005</v>
      </c>
      <c r="CI121" s="7">
        <f t="shared" si="46"/>
        <v>0</v>
      </c>
      <c r="CJ121" s="7">
        <f t="shared" si="47"/>
        <v>0</v>
      </c>
      <c r="CK121" s="7">
        <f t="shared" si="48"/>
        <v>0</v>
      </c>
      <c r="CL121" s="7">
        <f t="shared" si="49"/>
        <v>0</v>
      </c>
      <c r="CM121" s="7">
        <f t="shared" si="50"/>
        <v>10964.083900000001</v>
      </c>
      <c r="CN121" s="7">
        <f t="shared" si="40"/>
        <v>11960.818800000001</v>
      </c>
      <c r="CO121" s="7">
        <f t="shared" si="41"/>
        <v>1993.4698000000003</v>
      </c>
      <c r="CP121" s="87">
        <f t="shared" si="42"/>
        <v>24918.372500000001</v>
      </c>
    </row>
    <row r="122" spans="1:94" ht="15" customHeight="1" x14ac:dyDescent="0.25">
      <c r="A122" s="15" t="s">
        <v>51</v>
      </c>
      <c r="B122" s="3" t="s">
        <v>86</v>
      </c>
      <c r="C122" s="25" t="s">
        <v>246</v>
      </c>
      <c r="D122" s="25" t="s">
        <v>240</v>
      </c>
      <c r="E122" t="s">
        <v>94</v>
      </c>
      <c r="F122" s="25" t="s">
        <v>94</v>
      </c>
      <c r="G122" t="s">
        <v>94</v>
      </c>
      <c r="H122" t="s">
        <v>94</v>
      </c>
      <c r="I122" s="3">
        <v>1</v>
      </c>
      <c r="J122" s="21">
        <v>1502.2104999999999</v>
      </c>
      <c r="K122" s="22">
        <f t="shared" si="37"/>
        <v>1502.2104999999999</v>
      </c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95"/>
      <c r="AS122" s="7">
        <v>1502.2104999999999</v>
      </c>
      <c r="AT122" s="7">
        <f t="shared" si="59"/>
        <v>1502.2104999999999</v>
      </c>
      <c r="AU122" s="7">
        <f t="shared" si="59"/>
        <v>1502.2104999999999</v>
      </c>
      <c r="AV122" s="7">
        <f t="shared" si="59"/>
        <v>1502.2104999999999</v>
      </c>
      <c r="AW122" s="7">
        <f t="shared" si="59"/>
        <v>1502.2104999999999</v>
      </c>
      <c r="AX122" s="7">
        <f t="shared" si="59"/>
        <v>1502.2104999999999</v>
      </c>
      <c r="AY122" s="7">
        <f t="shared" si="59"/>
        <v>1502.2104999999999</v>
      </c>
      <c r="AZ122" s="7">
        <f t="shared" si="59"/>
        <v>1502.2104999999999</v>
      </c>
      <c r="BA122" s="7">
        <f t="shared" si="59"/>
        <v>1502.2104999999999</v>
      </c>
      <c r="BB122" s="7">
        <f t="shared" si="59"/>
        <v>1502.2104999999999</v>
      </c>
      <c r="BC122" s="7">
        <f t="shared" si="59"/>
        <v>1502.2104999999999</v>
      </c>
      <c r="BD122" s="7">
        <f t="shared" si="59"/>
        <v>1502.2104999999999</v>
      </c>
      <c r="BE122" s="7">
        <f t="shared" si="59"/>
        <v>1502.2104999999999</v>
      </c>
      <c r="BF122" s="7">
        <f t="shared" si="59"/>
        <v>1502.2104999999999</v>
      </c>
      <c r="BG122" s="7">
        <f t="shared" si="59"/>
        <v>1502.2104999999999</v>
      </c>
      <c r="BH122" s="7">
        <f t="shared" si="59"/>
        <v>1502.2104999999999</v>
      </c>
      <c r="BI122" s="7">
        <f t="shared" si="58"/>
        <v>1502.2104999999999</v>
      </c>
      <c r="BJ122" s="7">
        <f t="shared" si="58"/>
        <v>1502.2104999999999</v>
      </c>
      <c r="BK122" s="7">
        <f t="shared" si="58"/>
        <v>1502.2104999999999</v>
      </c>
      <c r="BL122" s="7">
        <f t="shared" si="58"/>
        <v>1502.2104999999999</v>
      </c>
      <c r="BM122" s="7">
        <f t="shared" si="58"/>
        <v>1502.2104999999999</v>
      </c>
      <c r="BN122" s="7">
        <f t="shared" si="58"/>
        <v>1502.2104999999999</v>
      </c>
      <c r="BO122" s="7">
        <f t="shared" si="58"/>
        <v>1502.2104999999999</v>
      </c>
      <c r="BP122" s="7">
        <f t="shared" si="58"/>
        <v>1502.2104999999999</v>
      </c>
      <c r="BQ122" s="7">
        <f t="shared" si="58"/>
        <v>1502.2104999999999</v>
      </c>
      <c r="BR122" s="7"/>
      <c r="BS122" s="7"/>
      <c r="BT122" s="7"/>
      <c r="BU122" s="24">
        <f t="shared" si="56"/>
        <v>37555.262500000012</v>
      </c>
      <c r="BW122" s="23">
        <f t="shared" si="12"/>
        <v>0</v>
      </c>
      <c r="BX122" s="23">
        <f t="shared" si="13"/>
        <v>0</v>
      </c>
      <c r="BY122" s="23">
        <f t="shared" si="14"/>
        <v>0</v>
      </c>
      <c r="BZ122" s="23">
        <f t="shared" si="44"/>
        <v>0</v>
      </c>
      <c r="CA122" s="23">
        <f t="shared" si="45"/>
        <v>12017.683999999997</v>
      </c>
      <c r="CB122" s="23">
        <f t="shared" si="38"/>
        <v>18026.525999999998</v>
      </c>
      <c r="CC122" s="23">
        <f t="shared" si="57"/>
        <v>7511.0524999999998</v>
      </c>
      <c r="CD122" s="23">
        <f t="shared" si="39"/>
        <v>37555.262499999997</v>
      </c>
      <c r="CI122" s="7">
        <f t="shared" si="46"/>
        <v>0</v>
      </c>
      <c r="CJ122" s="7">
        <f t="shared" si="47"/>
        <v>0</v>
      </c>
      <c r="CK122" s="7">
        <f t="shared" si="48"/>
        <v>0</v>
      </c>
      <c r="CL122" s="7">
        <f t="shared" si="49"/>
        <v>0</v>
      </c>
      <c r="CM122" s="7">
        <f t="shared" si="50"/>
        <v>16524.315499999997</v>
      </c>
      <c r="CN122" s="7">
        <f t="shared" si="40"/>
        <v>18026.525999999998</v>
      </c>
      <c r="CO122" s="7">
        <f t="shared" si="41"/>
        <v>3004.4209999999998</v>
      </c>
      <c r="CP122" s="87">
        <f t="shared" si="42"/>
        <v>37555.262499999997</v>
      </c>
    </row>
    <row r="123" spans="1:94" ht="15" customHeight="1" x14ac:dyDescent="0.25">
      <c r="A123" s="15" t="s">
        <v>51</v>
      </c>
      <c r="B123" s="3" t="s">
        <v>86</v>
      </c>
      <c r="C123" s="25" t="s">
        <v>247</v>
      </c>
      <c r="D123" s="25" t="s">
        <v>248</v>
      </c>
      <c r="E123" t="s">
        <v>97</v>
      </c>
      <c r="F123" s="25" t="s">
        <v>97</v>
      </c>
      <c r="G123" t="s">
        <v>93</v>
      </c>
      <c r="H123" t="s">
        <v>102</v>
      </c>
      <c r="I123" s="3">
        <v>1</v>
      </c>
      <c r="J123" s="21">
        <v>1585.9304999999999</v>
      </c>
      <c r="K123" s="22">
        <f t="shared" si="37"/>
        <v>1585.9304999999999</v>
      </c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95"/>
      <c r="AS123" s="7">
        <v>1585.9304999999999</v>
      </c>
      <c r="AT123" s="7">
        <f t="shared" si="59"/>
        <v>1585.9304999999999</v>
      </c>
      <c r="AU123" s="7">
        <f t="shared" si="59"/>
        <v>1585.9304999999999</v>
      </c>
      <c r="AV123" s="7">
        <f t="shared" si="59"/>
        <v>1585.9304999999999</v>
      </c>
      <c r="AW123" s="7">
        <f t="shared" si="59"/>
        <v>1585.9304999999999</v>
      </c>
      <c r="AX123" s="7">
        <f t="shared" si="59"/>
        <v>1585.9304999999999</v>
      </c>
      <c r="AY123" s="7">
        <f t="shared" si="59"/>
        <v>1585.9304999999999</v>
      </c>
      <c r="AZ123" s="7">
        <f t="shared" si="59"/>
        <v>1585.9304999999999</v>
      </c>
      <c r="BA123" s="7">
        <f t="shared" si="59"/>
        <v>1585.9304999999999</v>
      </c>
      <c r="BB123" s="7">
        <f t="shared" si="59"/>
        <v>1585.9304999999999</v>
      </c>
      <c r="BC123" s="7">
        <f t="shared" si="59"/>
        <v>1585.9304999999999</v>
      </c>
      <c r="BD123" s="7">
        <f t="shared" si="59"/>
        <v>1585.9304999999999</v>
      </c>
      <c r="BE123" s="7">
        <f t="shared" si="59"/>
        <v>1585.9304999999999</v>
      </c>
      <c r="BF123" s="7">
        <f t="shared" si="59"/>
        <v>1585.9304999999999</v>
      </c>
      <c r="BG123" s="7">
        <f t="shared" si="59"/>
        <v>1585.9304999999999</v>
      </c>
      <c r="BH123" s="7">
        <f t="shared" si="59"/>
        <v>1585.9304999999999</v>
      </c>
      <c r="BI123" s="7">
        <f t="shared" si="58"/>
        <v>1585.9304999999999</v>
      </c>
      <c r="BJ123" s="7">
        <f t="shared" si="58"/>
        <v>1585.9304999999999</v>
      </c>
      <c r="BK123" s="7">
        <f t="shared" si="58"/>
        <v>1585.9304999999999</v>
      </c>
      <c r="BL123" s="7">
        <f t="shared" si="58"/>
        <v>1585.9304999999999</v>
      </c>
      <c r="BM123" s="7">
        <f t="shared" si="58"/>
        <v>1585.9304999999999</v>
      </c>
      <c r="BN123" s="7">
        <f t="shared" si="58"/>
        <v>1585.9304999999999</v>
      </c>
      <c r="BO123" s="7">
        <f t="shared" si="58"/>
        <v>1585.9304999999999</v>
      </c>
      <c r="BP123" s="7">
        <f t="shared" si="58"/>
        <v>1585.9304999999999</v>
      </c>
      <c r="BQ123" s="7">
        <f t="shared" si="58"/>
        <v>1585.9304999999999</v>
      </c>
      <c r="BR123" s="7"/>
      <c r="BS123" s="7"/>
      <c r="BT123" s="7"/>
      <c r="BU123" s="24">
        <f t="shared" si="56"/>
        <v>39648.262499999997</v>
      </c>
      <c r="BW123" s="23">
        <f t="shared" si="12"/>
        <v>0</v>
      </c>
      <c r="BX123" s="23">
        <f t="shared" si="13"/>
        <v>0</v>
      </c>
      <c r="BY123" s="23">
        <f t="shared" si="14"/>
        <v>0</v>
      </c>
      <c r="BZ123" s="23">
        <f t="shared" si="44"/>
        <v>0</v>
      </c>
      <c r="CA123" s="23">
        <f t="shared" si="45"/>
        <v>12687.444000000001</v>
      </c>
      <c r="CB123" s="23">
        <f t="shared" si="38"/>
        <v>19031.166000000001</v>
      </c>
      <c r="CC123" s="23">
        <f t="shared" si="57"/>
        <v>7929.6525000000001</v>
      </c>
      <c r="CD123" s="23">
        <f t="shared" si="39"/>
        <v>39648.262499999997</v>
      </c>
      <c r="CI123" s="7">
        <f t="shared" si="46"/>
        <v>0</v>
      </c>
      <c r="CJ123" s="7">
        <f t="shared" si="47"/>
        <v>0</v>
      </c>
      <c r="CK123" s="7">
        <f t="shared" si="48"/>
        <v>0</v>
      </c>
      <c r="CL123" s="7">
        <f t="shared" si="49"/>
        <v>0</v>
      </c>
      <c r="CM123" s="7">
        <f t="shared" si="50"/>
        <v>17445.235500000003</v>
      </c>
      <c r="CN123" s="7">
        <f t="shared" si="40"/>
        <v>19031.166000000001</v>
      </c>
      <c r="CO123" s="7">
        <f t="shared" si="41"/>
        <v>3171.8609999999999</v>
      </c>
      <c r="CP123" s="87">
        <f t="shared" si="42"/>
        <v>39648.262500000004</v>
      </c>
    </row>
    <row r="124" spans="1:94" ht="15" customHeight="1" x14ac:dyDescent="0.25">
      <c r="A124" s="15" t="s">
        <v>51</v>
      </c>
      <c r="B124" s="3" t="s">
        <v>86</v>
      </c>
      <c r="C124" s="25" t="s">
        <v>249</v>
      </c>
      <c r="D124" s="25" t="s">
        <v>250</v>
      </c>
      <c r="E124" t="s">
        <v>94</v>
      </c>
      <c r="F124" s="25" t="s">
        <v>94</v>
      </c>
      <c r="G124" t="s">
        <v>93</v>
      </c>
      <c r="H124" t="s">
        <v>102</v>
      </c>
      <c r="I124" s="3">
        <v>1</v>
      </c>
      <c r="J124" s="21">
        <v>1479.6704999999999</v>
      </c>
      <c r="K124" s="22">
        <f t="shared" si="37"/>
        <v>1479.6704999999999</v>
      </c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95"/>
      <c r="AS124" s="7">
        <v>1479.6704999999999</v>
      </c>
      <c r="AT124" s="7">
        <f t="shared" si="59"/>
        <v>1479.6704999999999</v>
      </c>
      <c r="AU124" s="7">
        <f t="shared" si="59"/>
        <v>1479.6704999999999</v>
      </c>
      <c r="AV124" s="7">
        <f t="shared" si="59"/>
        <v>1479.6704999999999</v>
      </c>
      <c r="AW124" s="7">
        <f t="shared" si="59"/>
        <v>1479.6704999999999</v>
      </c>
      <c r="AX124" s="7">
        <f t="shared" si="59"/>
        <v>1479.6704999999999</v>
      </c>
      <c r="AY124" s="7">
        <f t="shared" si="59"/>
        <v>1479.6704999999999</v>
      </c>
      <c r="AZ124" s="7">
        <f t="shared" si="59"/>
        <v>1479.6704999999999</v>
      </c>
      <c r="BA124" s="7">
        <f t="shared" si="59"/>
        <v>1479.6704999999999</v>
      </c>
      <c r="BB124" s="7">
        <f t="shared" si="59"/>
        <v>1479.6704999999999</v>
      </c>
      <c r="BC124" s="7">
        <f t="shared" si="59"/>
        <v>1479.6704999999999</v>
      </c>
      <c r="BD124" s="7">
        <f t="shared" si="59"/>
        <v>1479.6704999999999</v>
      </c>
      <c r="BE124" s="7">
        <f t="shared" si="59"/>
        <v>1479.6704999999999</v>
      </c>
      <c r="BF124" s="7">
        <f t="shared" si="59"/>
        <v>1479.6704999999999</v>
      </c>
      <c r="BG124" s="7">
        <f t="shared" si="59"/>
        <v>1479.6704999999999</v>
      </c>
      <c r="BH124" s="7">
        <f t="shared" si="59"/>
        <v>1479.6704999999999</v>
      </c>
      <c r="BI124" s="7">
        <f t="shared" si="58"/>
        <v>1479.6704999999999</v>
      </c>
      <c r="BJ124" s="7">
        <f t="shared" si="58"/>
        <v>1479.6704999999999</v>
      </c>
      <c r="BK124" s="7">
        <f t="shared" si="58"/>
        <v>1479.6704999999999</v>
      </c>
      <c r="BL124" s="7">
        <f t="shared" si="58"/>
        <v>1479.6704999999999</v>
      </c>
      <c r="BM124" s="7">
        <f t="shared" si="58"/>
        <v>1479.6704999999999</v>
      </c>
      <c r="BN124" s="7">
        <f t="shared" si="58"/>
        <v>1479.6704999999999</v>
      </c>
      <c r="BO124" s="7">
        <f t="shared" si="58"/>
        <v>1479.6704999999999</v>
      </c>
      <c r="BP124" s="7">
        <f t="shared" si="58"/>
        <v>1479.6704999999999</v>
      </c>
      <c r="BQ124" s="7">
        <f t="shared" si="58"/>
        <v>1479.6704999999999</v>
      </c>
      <c r="BR124" s="7"/>
      <c r="BS124" s="7"/>
      <c r="BT124" s="7"/>
      <c r="BU124" s="24">
        <f t="shared" si="56"/>
        <v>36991.762499999997</v>
      </c>
      <c r="BW124" s="23">
        <f t="shared" si="12"/>
        <v>0</v>
      </c>
      <c r="BX124" s="23">
        <f t="shared" si="13"/>
        <v>0</v>
      </c>
      <c r="BY124" s="23">
        <f t="shared" si="14"/>
        <v>0</v>
      </c>
      <c r="BZ124" s="23">
        <f t="shared" si="44"/>
        <v>0</v>
      </c>
      <c r="CA124" s="23">
        <f t="shared" si="45"/>
        <v>11837.364</v>
      </c>
      <c r="CB124" s="23">
        <f t="shared" si="38"/>
        <v>17756.045999999998</v>
      </c>
      <c r="CC124" s="23">
        <f t="shared" si="57"/>
        <v>7398.3525</v>
      </c>
      <c r="CD124" s="23">
        <f t="shared" si="39"/>
        <v>36991.762499999997</v>
      </c>
      <c r="CI124" s="7">
        <f t="shared" si="46"/>
        <v>0</v>
      </c>
      <c r="CJ124" s="7">
        <f t="shared" si="47"/>
        <v>0</v>
      </c>
      <c r="CK124" s="7">
        <f t="shared" si="48"/>
        <v>0</v>
      </c>
      <c r="CL124" s="7">
        <f t="shared" si="49"/>
        <v>0</v>
      </c>
      <c r="CM124" s="7">
        <f t="shared" si="50"/>
        <v>16276.3755</v>
      </c>
      <c r="CN124" s="7">
        <f t="shared" si="40"/>
        <v>17756.045999999998</v>
      </c>
      <c r="CO124" s="7">
        <f t="shared" si="41"/>
        <v>2959.3409999999999</v>
      </c>
      <c r="CP124" s="87">
        <f t="shared" si="42"/>
        <v>36991.762499999997</v>
      </c>
    </row>
    <row r="125" spans="1:94" ht="15" customHeight="1" x14ac:dyDescent="0.25">
      <c r="A125" s="15" t="s">
        <v>51</v>
      </c>
      <c r="B125" s="3" t="s">
        <v>86</v>
      </c>
      <c r="C125" s="25" t="s">
        <v>251</v>
      </c>
      <c r="D125" s="25" t="s">
        <v>252</v>
      </c>
      <c r="E125" t="s">
        <v>101</v>
      </c>
      <c r="F125" s="25" t="s">
        <v>101</v>
      </c>
      <c r="G125" t="s">
        <v>94</v>
      </c>
      <c r="H125" t="s">
        <v>94</v>
      </c>
      <c r="I125" s="3">
        <v>1</v>
      </c>
      <c r="J125" s="21">
        <v>1358.9204999999999</v>
      </c>
      <c r="K125" s="22">
        <f t="shared" si="37"/>
        <v>1358.9204999999999</v>
      </c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95"/>
      <c r="AS125" s="7">
        <v>1358.9204999999999</v>
      </c>
      <c r="AT125" s="7">
        <f t="shared" si="59"/>
        <v>1358.9204999999999</v>
      </c>
      <c r="AU125" s="7">
        <f t="shared" si="59"/>
        <v>1358.9204999999999</v>
      </c>
      <c r="AV125" s="7">
        <f t="shared" si="59"/>
        <v>1358.9204999999999</v>
      </c>
      <c r="AW125" s="7">
        <f t="shared" si="59"/>
        <v>1358.9204999999999</v>
      </c>
      <c r="AX125" s="7">
        <f t="shared" si="59"/>
        <v>1358.9204999999999</v>
      </c>
      <c r="AY125" s="7">
        <f t="shared" si="59"/>
        <v>1358.9204999999999</v>
      </c>
      <c r="AZ125" s="7">
        <f t="shared" si="59"/>
        <v>1358.9204999999999</v>
      </c>
      <c r="BA125" s="7">
        <f t="shared" si="59"/>
        <v>1358.9204999999999</v>
      </c>
      <c r="BB125" s="7">
        <f t="shared" si="59"/>
        <v>1358.9204999999999</v>
      </c>
      <c r="BC125" s="7">
        <f t="shared" si="59"/>
        <v>1358.9204999999999</v>
      </c>
      <c r="BD125" s="7">
        <f t="shared" si="59"/>
        <v>1358.9204999999999</v>
      </c>
      <c r="BE125" s="7">
        <f t="shared" si="59"/>
        <v>1358.9204999999999</v>
      </c>
      <c r="BF125" s="7">
        <f t="shared" si="59"/>
        <v>1358.9204999999999</v>
      </c>
      <c r="BG125" s="7">
        <f t="shared" si="59"/>
        <v>1358.9204999999999</v>
      </c>
      <c r="BH125" s="7">
        <f t="shared" si="59"/>
        <v>1358.9204999999999</v>
      </c>
      <c r="BI125" s="7">
        <f t="shared" si="58"/>
        <v>1358.9204999999999</v>
      </c>
      <c r="BJ125" s="7">
        <f t="shared" si="58"/>
        <v>1358.9204999999999</v>
      </c>
      <c r="BK125" s="7">
        <f t="shared" si="58"/>
        <v>1358.9204999999999</v>
      </c>
      <c r="BL125" s="7">
        <f t="shared" si="58"/>
        <v>1358.9204999999999</v>
      </c>
      <c r="BM125" s="7">
        <f t="shared" si="58"/>
        <v>1358.9204999999999</v>
      </c>
      <c r="BN125" s="7">
        <f t="shared" si="58"/>
        <v>1358.9204999999999</v>
      </c>
      <c r="BO125" s="7">
        <f t="shared" si="58"/>
        <v>1358.9204999999999</v>
      </c>
      <c r="BP125" s="7">
        <f t="shared" si="58"/>
        <v>1358.9204999999999</v>
      </c>
      <c r="BQ125" s="7">
        <f t="shared" si="58"/>
        <v>1358.9204999999999</v>
      </c>
      <c r="BR125" s="7"/>
      <c r="BS125" s="7"/>
      <c r="BT125" s="7"/>
      <c r="BU125" s="24">
        <f t="shared" si="56"/>
        <v>33973.012499999997</v>
      </c>
      <c r="BW125" s="23">
        <f t="shared" si="12"/>
        <v>0</v>
      </c>
      <c r="BX125" s="23">
        <f t="shared" si="13"/>
        <v>0</v>
      </c>
      <c r="BY125" s="23">
        <f t="shared" si="14"/>
        <v>0</v>
      </c>
      <c r="BZ125" s="23">
        <f t="shared" si="44"/>
        <v>0</v>
      </c>
      <c r="CA125" s="23">
        <f t="shared" si="45"/>
        <v>10871.364</v>
      </c>
      <c r="CB125" s="23">
        <f t="shared" si="38"/>
        <v>16307.046</v>
      </c>
      <c r="CC125" s="23">
        <f t="shared" si="57"/>
        <v>6794.6025</v>
      </c>
      <c r="CD125" s="23">
        <f t="shared" si="39"/>
        <v>33973.012499999997</v>
      </c>
      <c r="CI125" s="7">
        <f t="shared" si="46"/>
        <v>0</v>
      </c>
      <c r="CJ125" s="7">
        <f t="shared" si="47"/>
        <v>0</v>
      </c>
      <c r="CK125" s="7">
        <f t="shared" si="48"/>
        <v>0</v>
      </c>
      <c r="CL125" s="7">
        <f t="shared" si="49"/>
        <v>0</v>
      </c>
      <c r="CM125" s="7">
        <f t="shared" si="50"/>
        <v>14948.1255</v>
      </c>
      <c r="CN125" s="7">
        <f t="shared" si="40"/>
        <v>16307.046</v>
      </c>
      <c r="CO125" s="7">
        <f t="shared" si="41"/>
        <v>2717.8409999999999</v>
      </c>
      <c r="CP125" s="87">
        <f t="shared" si="42"/>
        <v>33973.012499999997</v>
      </c>
    </row>
    <row r="126" spans="1:94" ht="15" customHeight="1" x14ac:dyDescent="0.25">
      <c r="A126" s="15" t="s">
        <v>51</v>
      </c>
      <c r="B126" s="3" t="s">
        <v>86</v>
      </c>
      <c r="C126" s="25" t="s">
        <v>253</v>
      </c>
      <c r="D126" s="25" t="s">
        <v>252</v>
      </c>
      <c r="E126" t="s">
        <v>101</v>
      </c>
      <c r="F126" s="25" t="s">
        <v>101</v>
      </c>
      <c r="G126" t="s">
        <v>94</v>
      </c>
      <c r="H126" t="s">
        <v>94</v>
      </c>
      <c r="I126" s="3">
        <v>1</v>
      </c>
      <c r="J126" s="21">
        <v>1358.9204999999999</v>
      </c>
      <c r="K126" s="22">
        <f t="shared" si="37"/>
        <v>1358.9204999999999</v>
      </c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95"/>
      <c r="AS126" s="7">
        <v>1358.9204999999999</v>
      </c>
      <c r="AT126" s="7">
        <f t="shared" si="59"/>
        <v>1358.9204999999999</v>
      </c>
      <c r="AU126" s="7">
        <f t="shared" si="59"/>
        <v>1358.9204999999999</v>
      </c>
      <c r="AV126" s="7">
        <f t="shared" si="59"/>
        <v>1358.9204999999999</v>
      </c>
      <c r="AW126" s="7">
        <f t="shared" si="59"/>
        <v>1358.9204999999999</v>
      </c>
      <c r="AX126" s="7">
        <f t="shared" si="59"/>
        <v>1358.9204999999999</v>
      </c>
      <c r="AY126" s="7">
        <f t="shared" si="59"/>
        <v>1358.9204999999999</v>
      </c>
      <c r="AZ126" s="7">
        <f t="shared" si="59"/>
        <v>1358.9204999999999</v>
      </c>
      <c r="BA126" s="7">
        <f t="shared" si="59"/>
        <v>1358.9204999999999</v>
      </c>
      <c r="BB126" s="7">
        <f t="shared" si="59"/>
        <v>1358.9204999999999</v>
      </c>
      <c r="BC126" s="7">
        <f t="shared" si="59"/>
        <v>1358.9204999999999</v>
      </c>
      <c r="BD126" s="7">
        <f t="shared" si="59"/>
        <v>1358.9204999999999</v>
      </c>
      <c r="BE126" s="7">
        <f t="shared" si="59"/>
        <v>1358.9204999999999</v>
      </c>
      <c r="BF126" s="7">
        <f t="shared" si="59"/>
        <v>1358.9204999999999</v>
      </c>
      <c r="BG126" s="7">
        <f t="shared" si="59"/>
        <v>1358.9204999999999</v>
      </c>
      <c r="BH126" s="7">
        <f t="shared" si="59"/>
        <v>1358.9204999999999</v>
      </c>
      <c r="BI126" s="7">
        <f t="shared" si="58"/>
        <v>1358.9204999999999</v>
      </c>
      <c r="BJ126" s="7">
        <f t="shared" si="58"/>
        <v>1358.9204999999999</v>
      </c>
      <c r="BK126" s="7">
        <f t="shared" si="58"/>
        <v>1358.9204999999999</v>
      </c>
      <c r="BL126" s="7">
        <f t="shared" si="58"/>
        <v>1358.9204999999999</v>
      </c>
      <c r="BM126" s="7">
        <f t="shared" si="58"/>
        <v>1358.9204999999999</v>
      </c>
      <c r="BN126" s="7">
        <f t="shared" si="58"/>
        <v>1358.9204999999999</v>
      </c>
      <c r="BO126" s="7">
        <f t="shared" si="58"/>
        <v>1358.9204999999999</v>
      </c>
      <c r="BP126" s="7">
        <f t="shared" si="58"/>
        <v>1358.9204999999999</v>
      </c>
      <c r="BQ126" s="7">
        <f t="shared" si="58"/>
        <v>1358.9204999999999</v>
      </c>
      <c r="BR126" s="7"/>
      <c r="BS126" s="7"/>
      <c r="BT126" s="7"/>
      <c r="BU126" s="24">
        <f t="shared" si="56"/>
        <v>33973.012499999997</v>
      </c>
      <c r="BW126" s="23">
        <f t="shared" si="12"/>
        <v>0</v>
      </c>
      <c r="BX126" s="23">
        <f t="shared" si="13"/>
        <v>0</v>
      </c>
      <c r="BY126" s="23">
        <f t="shared" si="14"/>
        <v>0</v>
      </c>
      <c r="BZ126" s="23">
        <f t="shared" si="44"/>
        <v>0</v>
      </c>
      <c r="CA126" s="23">
        <f t="shared" si="45"/>
        <v>10871.364</v>
      </c>
      <c r="CB126" s="23">
        <f t="shared" si="38"/>
        <v>16307.046</v>
      </c>
      <c r="CC126" s="23">
        <f t="shared" si="57"/>
        <v>6794.6025</v>
      </c>
      <c r="CD126" s="23">
        <f t="shared" si="39"/>
        <v>33973.012499999997</v>
      </c>
      <c r="CI126" s="7">
        <f t="shared" si="46"/>
        <v>0</v>
      </c>
      <c r="CJ126" s="7">
        <f t="shared" si="47"/>
        <v>0</v>
      </c>
      <c r="CK126" s="7">
        <f t="shared" si="48"/>
        <v>0</v>
      </c>
      <c r="CL126" s="7">
        <f t="shared" si="49"/>
        <v>0</v>
      </c>
      <c r="CM126" s="7">
        <f t="shared" si="50"/>
        <v>14948.1255</v>
      </c>
      <c r="CN126" s="7">
        <f t="shared" si="40"/>
        <v>16307.046</v>
      </c>
      <c r="CO126" s="7">
        <f t="shared" si="41"/>
        <v>2717.8409999999999</v>
      </c>
      <c r="CP126" s="87">
        <f t="shared" si="42"/>
        <v>33973.012499999997</v>
      </c>
    </row>
    <row r="127" spans="1:94" ht="15" customHeight="1" x14ac:dyDescent="0.25">
      <c r="A127" s="15" t="s">
        <v>51</v>
      </c>
      <c r="B127" s="3" t="s">
        <v>86</v>
      </c>
      <c r="C127" s="25" t="s">
        <v>254</v>
      </c>
      <c r="D127" s="25" t="s">
        <v>252</v>
      </c>
      <c r="E127" t="s">
        <v>94</v>
      </c>
      <c r="F127" s="25" t="s">
        <v>94</v>
      </c>
      <c r="G127" t="s">
        <v>114</v>
      </c>
      <c r="H127" t="s">
        <v>116</v>
      </c>
      <c r="I127" s="3">
        <v>1</v>
      </c>
      <c r="J127" s="21">
        <v>1410.4404999999999</v>
      </c>
      <c r="K127" s="22">
        <f t="shared" si="37"/>
        <v>1410.4404999999999</v>
      </c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95"/>
      <c r="AS127" s="7">
        <v>1410.4404999999999</v>
      </c>
      <c r="AT127" s="7">
        <f t="shared" si="59"/>
        <v>1410.4404999999999</v>
      </c>
      <c r="AU127" s="7">
        <f t="shared" si="59"/>
        <v>1410.4404999999999</v>
      </c>
      <c r="AV127" s="7">
        <f t="shared" si="59"/>
        <v>1410.4404999999999</v>
      </c>
      <c r="AW127" s="7">
        <f t="shared" si="59"/>
        <v>1410.4404999999999</v>
      </c>
      <c r="AX127" s="7">
        <f t="shared" si="59"/>
        <v>1410.4404999999999</v>
      </c>
      <c r="AY127" s="7">
        <f t="shared" si="59"/>
        <v>1410.4404999999999</v>
      </c>
      <c r="AZ127" s="7">
        <f t="shared" si="59"/>
        <v>1410.4404999999999</v>
      </c>
      <c r="BA127" s="7">
        <f t="shared" si="59"/>
        <v>1410.4404999999999</v>
      </c>
      <c r="BB127" s="7">
        <f t="shared" si="59"/>
        <v>1410.4404999999999</v>
      </c>
      <c r="BC127" s="7">
        <f t="shared" si="59"/>
        <v>1410.4404999999999</v>
      </c>
      <c r="BD127" s="7">
        <f t="shared" si="59"/>
        <v>1410.4404999999999</v>
      </c>
      <c r="BE127" s="7">
        <f t="shared" si="59"/>
        <v>1410.4404999999999</v>
      </c>
      <c r="BF127" s="7">
        <f t="shared" si="59"/>
        <v>1410.4404999999999</v>
      </c>
      <c r="BG127" s="7">
        <f t="shared" si="59"/>
        <v>1410.4404999999999</v>
      </c>
      <c r="BH127" s="7">
        <f t="shared" si="59"/>
        <v>1410.4404999999999</v>
      </c>
      <c r="BI127" s="7">
        <f t="shared" si="58"/>
        <v>1410.4404999999999</v>
      </c>
      <c r="BJ127" s="7">
        <f t="shared" si="58"/>
        <v>1410.4404999999999</v>
      </c>
      <c r="BK127" s="7">
        <f t="shared" si="58"/>
        <v>1410.4404999999999</v>
      </c>
      <c r="BL127" s="7">
        <f t="shared" si="58"/>
        <v>1410.4404999999999</v>
      </c>
      <c r="BM127" s="7">
        <f t="shared" si="58"/>
        <v>1410.4404999999999</v>
      </c>
      <c r="BN127" s="7">
        <f t="shared" si="58"/>
        <v>1410.4404999999999</v>
      </c>
      <c r="BO127" s="7">
        <f t="shared" si="58"/>
        <v>1410.4404999999999</v>
      </c>
      <c r="BP127" s="7">
        <f t="shared" si="58"/>
        <v>1410.4404999999999</v>
      </c>
      <c r="BQ127" s="7">
        <f t="shared" si="58"/>
        <v>1410.4404999999999</v>
      </c>
      <c r="BR127" s="7"/>
      <c r="BS127" s="7"/>
      <c r="BT127" s="7"/>
      <c r="BU127" s="24">
        <f t="shared" si="56"/>
        <v>35261.012500000004</v>
      </c>
      <c r="BW127" s="23">
        <f t="shared" si="12"/>
        <v>0</v>
      </c>
      <c r="BX127" s="23">
        <f t="shared" si="13"/>
        <v>0</v>
      </c>
      <c r="BY127" s="23">
        <f t="shared" si="14"/>
        <v>0</v>
      </c>
      <c r="BZ127" s="23">
        <f t="shared" si="44"/>
        <v>0</v>
      </c>
      <c r="CA127" s="23">
        <f t="shared" si="45"/>
        <v>11283.524000000001</v>
      </c>
      <c r="CB127" s="23">
        <f t="shared" si="38"/>
        <v>16925.286000000004</v>
      </c>
      <c r="CC127" s="23">
        <f t="shared" si="57"/>
        <v>7052.2024999999994</v>
      </c>
      <c r="CD127" s="23">
        <f t="shared" si="39"/>
        <v>35261.012500000004</v>
      </c>
      <c r="CI127" s="7">
        <f t="shared" si="46"/>
        <v>0</v>
      </c>
      <c r="CJ127" s="7">
        <f t="shared" si="47"/>
        <v>0</v>
      </c>
      <c r="CK127" s="7">
        <f t="shared" si="48"/>
        <v>0</v>
      </c>
      <c r="CL127" s="7">
        <f t="shared" si="49"/>
        <v>0</v>
      </c>
      <c r="CM127" s="7">
        <f t="shared" si="50"/>
        <v>15514.845500000003</v>
      </c>
      <c r="CN127" s="7">
        <f t="shared" si="40"/>
        <v>16925.286000000004</v>
      </c>
      <c r="CO127" s="7">
        <f t="shared" si="41"/>
        <v>2820.8809999999999</v>
      </c>
      <c r="CP127" s="87">
        <f t="shared" si="42"/>
        <v>35261.012500000004</v>
      </c>
    </row>
    <row r="128" spans="1:94" ht="15" customHeight="1" x14ac:dyDescent="0.25">
      <c r="A128" s="15" t="s">
        <v>51</v>
      </c>
      <c r="B128" s="3" t="s">
        <v>86</v>
      </c>
      <c r="C128" s="25" t="s">
        <v>255</v>
      </c>
      <c r="D128" s="25" t="s">
        <v>252</v>
      </c>
      <c r="E128" t="s">
        <v>104</v>
      </c>
      <c r="F128" s="25" t="s">
        <v>104</v>
      </c>
      <c r="G128" t="s">
        <v>94</v>
      </c>
      <c r="H128" t="s">
        <v>94</v>
      </c>
      <c r="I128" s="3">
        <v>1</v>
      </c>
      <c r="J128" s="21">
        <v>1289.6904999999999</v>
      </c>
      <c r="K128" s="22">
        <f t="shared" si="37"/>
        <v>1289.6904999999999</v>
      </c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95"/>
      <c r="AS128" s="7">
        <v>1289.6904999999999</v>
      </c>
      <c r="AT128" s="7">
        <f t="shared" si="59"/>
        <v>1289.6904999999999</v>
      </c>
      <c r="AU128" s="7">
        <f t="shared" si="59"/>
        <v>1289.6904999999999</v>
      </c>
      <c r="AV128" s="7">
        <f t="shared" si="59"/>
        <v>1289.6904999999999</v>
      </c>
      <c r="AW128" s="7">
        <f t="shared" si="59"/>
        <v>1289.6904999999999</v>
      </c>
      <c r="AX128" s="7">
        <f t="shared" si="59"/>
        <v>1289.6904999999999</v>
      </c>
      <c r="AY128" s="7">
        <f t="shared" si="59"/>
        <v>1289.6904999999999</v>
      </c>
      <c r="AZ128" s="7">
        <f t="shared" si="59"/>
        <v>1289.6904999999999</v>
      </c>
      <c r="BA128" s="7">
        <f t="shared" si="59"/>
        <v>1289.6904999999999</v>
      </c>
      <c r="BB128" s="7">
        <f t="shared" si="59"/>
        <v>1289.6904999999999</v>
      </c>
      <c r="BC128" s="7">
        <f t="shared" si="59"/>
        <v>1289.6904999999999</v>
      </c>
      <c r="BD128" s="7">
        <f t="shared" si="59"/>
        <v>1289.6904999999999</v>
      </c>
      <c r="BE128" s="7">
        <f t="shared" si="59"/>
        <v>1289.6904999999999</v>
      </c>
      <c r="BF128" s="7">
        <f t="shared" si="59"/>
        <v>1289.6904999999999</v>
      </c>
      <c r="BG128" s="7">
        <f t="shared" si="59"/>
        <v>1289.6904999999999</v>
      </c>
      <c r="BH128" s="7">
        <f t="shared" si="59"/>
        <v>1289.6904999999999</v>
      </c>
      <c r="BI128" s="7">
        <f t="shared" si="58"/>
        <v>1289.6904999999999</v>
      </c>
      <c r="BJ128" s="7">
        <f t="shared" si="58"/>
        <v>1289.6904999999999</v>
      </c>
      <c r="BK128" s="7">
        <f t="shared" si="58"/>
        <v>1289.6904999999999</v>
      </c>
      <c r="BL128" s="7">
        <f t="shared" si="58"/>
        <v>1289.6904999999999</v>
      </c>
      <c r="BM128" s="7">
        <f t="shared" si="58"/>
        <v>1289.6904999999999</v>
      </c>
      <c r="BN128" s="7">
        <f t="shared" si="58"/>
        <v>1289.6904999999999</v>
      </c>
      <c r="BO128" s="7">
        <f t="shared" si="58"/>
        <v>1289.6904999999999</v>
      </c>
      <c r="BP128" s="7">
        <f t="shared" si="58"/>
        <v>1289.6904999999999</v>
      </c>
      <c r="BQ128" s="7">
        <f t="shared" si="58"/>
        <v>1289.6904999999999</v>
      </c>
      <c r="BR128" s="7"/>
      <c r="BS128" s="7"/>
      <c r="BT128" s="7"/>
      <c r="BU128" s="24">
        <f t="shared" si="56"/>
        <v>32242.262500000008</v>
      </c>
      <c r="BW128" s="23">
        <f t="shared" si="12"/>
        <v>0</v>
      </c>
      <c r="BX128" s="23">
        <f t="shared" si="13"/>
        <v>0</v>
      </c>
      <c r="BY128" s="23">
        <f t="shared" si="14"/>
        <v>0</v>
      </c>
      <c r="BZ128" s="23">
        <f t="shared" si="44"/>
        <v>0</v>
      </c>
      <c r="CA128" s="23">
        <f t="shared" si="45"/>
        <v>10317.523999999999</v>
      </c>
      <c r="CB128" s="23">
        <f t="shared" si="38"/>
        <v>15476.286000000002</v>
      </c>
      <c r="CC128" s="23">
        <f t="shared" si="57"/>
        <v>6448.4524999999994</v>
      </c>
      <c r="CD128" s="23">
        <f t="shared" si="39"/>
        <v>32242.262500000001</v>
      </c>
      <c r="CI128" s="7">
        <f t="shared" si="46"/>
        <v>0</v>
      </c>
      <c r="CJ128" s="7">
        <f t="shared" si="47"/>
        <v>0</v>
      </c>
      <c r="CK128" s="7">
        <f t="shared" si="48"/>
        <v>0</v>
      </c>
      <c r="CL128" s="7">
        <f t="shared" si="49"/>
        <v>0</v>
      </c>
      <c r="CM128" s="7">
        <f t="shared" si="50"/>
        <v>14186.595500000001</v>
      </c>
      <c r="CN128" s="7">
        <f t="shared" si="40"/>
        <v>15476.286000000002</v>
      </c>
      <c r="CO128" s="7">
        <f t="shared" si="41"/>
        <v>2579.3809999999999</v>
      </c>
      <c r="CP128" s="87">
        <f t="shared" si="42"/>
        <v>32242.262500000004</v>
      </c>
    </row>
    <row r="129" spans="1:94" ht="15" customHeight="1" x14ac:dyDescent="0.25">
      <c r="A129" s="15" t="s">
        <v>51</v>
      </c>
      <c r="B129" s="3" t="s">
        <v>86</v>
      </c>
      <c r="C129" s="25" t="s">
        <v>256</v>
      </c>
      <c r="D129" s="25" t="s">
        <v>252</v>
      </c>
      <c r="E129" t="s">
        <v>104</v>
      </c>
      <c r="F129" s="25" t="s">
        <v>104</v>
      </c>
      <c r="G129" t="s">
        <v>94</v>
      </c>
      <c r="H129" t="s">
        <v>94</v>
      </c>
      <c r="I129" s="3">
        <v>1</v>
      </c>
      <c r="J129" s="21">
        <v>1289.6904999999999</v>
      </c>
      <c r="K129" s="22">
        <f t="shared" si="37"/>
        <v>1289.6904999999999</v>
      </c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95"/>
      <c r="AS129" s="7">
        <v>1289.6904999999999</v>
      </c>
      <c r="AT129" s="7">
        <f t="shared" si="59"/>
        <v>1289.6904999999999</v>
      </c>
      <c r="AU129" s="7">
        <f t="shared" si="59"/>
        <v>1289.6904999999999</v>
      </c>
      <c r="AV129" s="7">
        <f t="shared" si="59"/>
        <v>1289.6904999999999</v>
      </c>
      <c r="AW129" s="7">
        <f t="shared" si="59"/>
        <v>1289.6904999999999</v>
      </c>
      <c r="AX129" s="7">
        <f t="shared" si="59"/>
        <v>1289.6904999999999</v>
      </c>
      <c r="AY129" s="7">
        <f t="shared" si="59"/>
        <v>1289.6904999999999</v>
      </c>
      <c r="AZ129" s="7">
        <f t="shared" si="59"/>
        <v>1289.6904999999999</v>
      </c>
      <c r="BA129" s="7">
        <f t="shared" si="59"/>
        <v>1289.6904999999999</v>
      </c>
      <c r="BB129" s="7">
        <f t="shared" si="59"/>
        <v>1289.6904999999999</v>
      </c>
      <c r="BC129" s="7">
        <f t="shared" si="59"/>
        <v>1289.6904999999999</v>
      </c>
      <c r="BD129" s="7">
        <f t="shared" si="59"/>
        <v>1289.6904999999999</v>
      </c>
      <c r="BE129" s="7">
        <f t="shared" si="59"/>
        <v>1289.6904999999999</v>
      </c>
      <c r="BF129" s="7">
        <f t="shared" si="59"/>
        <v>1289.6904999999999</v>
      </c>
      <c r="BG129" s="7">
        <f t="shared" si="59"/>
        <v>1289.6904999999999</v>
      </c>
      <c r="BH129" s="7">
        <f t="shared" si="59"/>
        <v>1289.6904999999999</v>
      </c>
      <c r="BI129" s="7">
        <f t="shared" si="58"/>
        <v>1289.6904999999999</v>
      </c>
      <c r="BJ129" s="7">
        <f t="shared" si="58"/>
        <v>1289.6904999999999</v>
      </c>
      <c r="BK129" s="7">
        <f t="shared" si="58"/>
        <v>1289.6904999999999</v>
      </c>
      <c r="BL129" s="7">
        <f t="shared" si="58"/>
        <v>1289.6904999999999</v>
      </c>
      <c r="BM129" s="7">
        <f t="shared" si="58"/>
        <v>1289.6904999999999</v>
      </c>
      <c r="BN129" s="7">
        <f t="shared" si="58"/>
        <v>1289.6904999999999</v>
      </c>
      <c r="BO129" s="7">
        <f t="shared" si="58"/>
        <v>1289.6904999999999</v>
      </c>
      <c r="BP129" s="7">
        <f t="shared" si="58"/>
        <v>1289.6904999999999</v>
      </c>
      <c r="BQ129" s="7">
        <f t="shared" si="58"/>
        <v>1289.6904999999999</v>
      </c>
      <c r="BR129" s="7"/>
      <c r="BS129" s="7"/>
      <c r="BT129" s="7"/>
      <c r="BU129" s="24">
        <f t="shared" si="56"/>
        <v>32242.262500000008</v>
      </c>
      <c r="BW129" s="23">
        <f t="shared" si="12"/>
        <v>0</v>
      </c>
      <c r="BX129" s="23">
        <f t="shared" si="13"/>
        <v>0</v>
      </c>
      <c r="BY129" s="23">
        <f t="shared" si="14"/>
        <v>0</v>
      </c>
      <c r="BZ129" s="23">
        <f t="shared" si="44"/>
        <v>0</v>
      </c>
      <c r="CA129" s="23">
        <f t="shared" si="45"/>
        <v>10317.523999999999</v>
      </c>
      <c r="CB129" s="23">
        <f t="shared" si="38"/>
        <v>15476.286000000002</v>
      </c>
      <c r="CC129" s="23">
        <f t="shared" si="57"/>
        <v>6448.4524999999994</v>
      </c>
      <c r="CD129" s="23">
        <f t="shared" si="39"/>
        <v>32242.262500000001</v>
      </c>
      <c r="CI129" s="7">
        <f t="shared" si="46"/>
        <v>0</v>
      </c>
      <c r="CJ129" s="7">
        <f t="shared" si="47"/>
        <v>0</v>
      </c>
      <c r="CK129" s="7">
        <f t="shared" si="48"/>
        <v>0</v>
      </c>
      <c r="CL129" s="7">
        <f t="shared" si="49"/>
        <v>0</v>
      </c>
      <c r="CM129" s="7">
        <f t="shared" si="50"/>
        <v>14186.595500000001</v>
      </c>
      <c r="CN129" s="7">
        <f t="shared" si="40"/>
        <v>15476.286000000002</v>
      </c>
      <c r="CO129" s="7">
        <f t="shared" si="41"/>
        <v>2579.3809999999999</v>
      </c>
      <c r="CP129" s="87">
        <f t="shared" si="42"/>
        <v>32242.262500000004</v>
      </c>
    </row>
    <row r="130" spans="1:94" ht="15" customHeight="1" x14ac:dyDescent="0.25">
      <c r="A130" s="15" t="s">
        <v>51</v>
      </c>
      <c r="B130" s="3" t="s">
        <v>86</v>
      </c>
      <c r="C130" s="25" t="s">
        <v>257</v>
      </c>
      <c r="D130" s="25" t="s">
        <v>252</v>
      </c>
      <c r="E130" t="s">
        <v>94</v>
      </c>
      <c r="F130" s="25" t="s">
        <v>112</v>
      </c>
      <c r="G130" t="s">
        <v>94</v>
      </c>
      <c r="H130" t="s">
        <v>94</v>
      </c>
      <c r="I130" s="3">
        <v>1</v>
      </c>
      <c r="J130" s="21">
        <v>1088.5049000000001</v>
      </c>
      <c r="K130" s="22">
        <f t="shared" si="37"/>
        <v>1088.5049000000001</v>
      </c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95"/>
      <c r="AS130" s="7">
        <v>1088.5049000000001</v>
      </c>
      <c r="AT130" s="7">
        <f t="shared" si="59"/>
        <v>1088.5049000000001</v>
      </c>
      <c r="AU130" s="7">
        <f t="shared" si="59"/>
        <v>1088.5049000000001</v>
      </c>
      <c r="AV130" s="7">
        <f t="shared" si="59"/>
        <v>1088.5049000000001</v>
      </c>
      <c r="AW130" s="7">
        <f t="shared" si="59"/>
        <v>1088.5049000000001</v>
      </c>
      <c r="AX130" s="7">
        <f t="shared" si="59"/>
        <v>1088.5049000000001</v>
      </c>
      <c r="AY130" s="7">
        <f t="shared" si="59"/>
        <v>1088.5049000000001</v>
      </c>
      <c r="AZ130" s="7">
        <f t="shared" si="59"/>
        <v>1088.5049000000001</v>
      </c>
      <c r="BA130" s="7">
        <f t="shared" si="59"/>
        <v>1088.5049000000001</v>
      </c>
      <c r="BB130" s="7">
        <f t="shared" si="59"/>
        <v>1088.5049000000001</v>
      </c>
      <c r="BC130" s="7">
        <f t="shared" si="59"/>
        <v>1088.5049000000001</v>
      </c>
      <c r="BD130" s="7">
        <f t="shared" si="59"/>
        <v>1088.5049000000001</v>
      </c>
      <c r="BE130" s="7">
        <f t="shared" si="59"/>
        <v>1088.5049000000001</v>
      </c>
      <c r="BF130" s="7">
        <f t="shared" si="59"/>
        <v>1088.5049000000001</v>
      </c>
      <c r="BG130" s="7">
        <f t="shared" si="59"/>
        <v>1088.5049000000001</v>
      </c>
      <c r="BH130" s="7">
        <f t="shared" si="59"/>
        <v>1088.5049000000001</v>
      </c>
      <c r="BI130" s="7">
        <f t="shared" si="58"/>
        <v>1088.5049000000001</v>
      </c>
      <c r="BJ130" s="7">
        <f t="shared" si="58"/>
        <v>1088.5049000000001</v>
      </c>
      <c r="BK130" s="7">
        <f t="shared" si="58"/>
        <v>1088.5049000000001</v>
      </c>
      <c r="BL130" s="7">
        <f t="shared" si="58"/>
        <v>1088.5049000000001</v>
      </c>
      <c r="BM130" s="7">
        <f t="shared" si="58"/>
        <v>1088.5049000000001</v>
      </c>
      <c r="BN130" s="7">
        <f t="shared" si="58"/>
        <v>1088.5049000000001</v>
      </c>
      <c r="BO130" s="7">
        <f t="shared" si="58"/>
        <v>1088.5049000000001</v>
      </c>
      <c r="BP130" s="7">
        <f t="shared" si="58"/>
        <v>1088.5049000000001</v>
      </c>
      <c r="BQ130" s="7">
        <f t="shared" si="58"/>
        <v>1088.5049000000001</v>
      </c>
      <c r="BR130" s="7"/>
      <c r="BS130" s="7"/>
      <c r="BT130" s="7"/>
      <c r="BU130" s="24">
        <f t="shared" si="56"/>
        <v>27212.622500000001</v>
      </c>
      <c r="BW130" s="23">
        <f t="shared" si="12"/>
        <v>0</v>
      </c>
      <c r="BX130" s="23">
        <f t="shared" si="13"/>
        <v>0</v>
      </c>
      <c r="BY130" s="23">
        <f t="shared" si="14"/>
        <v>0</v>
      </c>
      <c r="BZ130" s="23">
        <f t="shared" si="44"/>
        <v>0</v>
      </c>
      <c r="CA130" s="23">
        <f t="shared" si="45"/>
        <v>8708.0392000000011</v>
      </c>
      <c r="CB130" s="23">
        <f t="shared" si="38"/>
        <v>13062.058800000001</v>
      </c>
      <c r="CC130" s="23">
        <f t="shared" si="57"/>
        <v>5442.5245000000004</v>
      </c>
      <c r="CD130" s="23">
        <f t="shared" si="39"/>
        <v>27212.622500000001</v>
      </c>
      <c r="CI130" s="7">
        <f t="shared" si="46"/>
        <v>0</v>
      </c>
      <c r="CJ130" s="7">
        <f t="shared" si="47"/>
        <v>0</v>
      </c>
      <c r="CK130" s="7">
        <f t="shared" si="48"/>
        <v>0</v>
      </c>
      <c r="CL130" s="7">
        <f t="shared" si="49"/>
        <v>0</v>
      </c>
      <c r="CM130" s="7">
        <f t="shared" si="50"/>
        <v>11973.553900000001</v>
      </c>
      <c r="CN130" s="7">
        <f t="shared" si="40"/>
        <v>13062.058800000001</v>
      </c>
      <c r="CO130" s="7">
        <f t="shared" si="41"/>
        <v>2177.0098000000003</v>
      </c>
      <c r="CP130" s="87">
        <f t="shared" si="42"/>
        <v>27212.622500000001</v>
      </c>
    </row>
    <row r="131" spans="1:94" ht="15" customHeight="1" x14ac:dyDescent="0.25">
      <c r="A131" s="15" t="s">
        <v>51</v>
      </c>
      <c r="B131" s="3" t="s">
        <v>86</v>
      </c>
      <c r="C131" s="25" t="s">
        <v>258</v>
      </c>
      <c r="D131" s="25" t="s">
        <v>259</v>
      </c>
      <c r="E131" t="s">
        <v>94</v>
      </c>
      <c r="F131" s="25" t="s">
        <v>94</v>
      </c>
      <c r="G131" t="s">
        <v>93</v>
      </c>
      <c r="H131" t="s">
        <v>102</v>
      </c>
      <c r="I131" s="3">
        <v>1</v>
      </c>
      <c r="J131" s="21">
        <v>1479.6704999999999</v>
      </c>
      <c r="K131" s="22">
        <f t="shared" si="37"/>
        <v>1479.6704999999999</v>
      </c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95"/>
      <c r="AS131" s="7">
        <v>1479.6704999999999</v>
      </c>
      <c r="AT131" s="7">
        <f t="shared" si="59"/>
        <v>1479.6704999999999</v>
      </c>
      <c r="AU131" s="7">
        <f t="shared" si="59"/>
        <v>1479.6704999999999</v>
      </c>
      <c r="AV131" s="7">
        <f t="shared" si="59"/>
        <v>1479.6704999999999</v>
      </c>
      <c r="AW131" s="7">
        <f t="shared" si="59"/>
        <v>1479.6704999999999</v>
      </c>
      <c r="AX131" s="7">
        <f t="shared" si="59"/>
        <v>1479.6704999999999</v>
      </c>
      <c r="AY131" s="7">
        <f t="shared" si="59"/>
        <v>1479.6704999999999</v>
      </c>
      <c r="AZ131" s="7">
        <f t="shared" si="59"/>
        <v>1479.6704999999999</v>
      </c>
      <c r="BA131" s="7">
        <f t="shared" si="59"/>
        <v>1479.6704999999999</v>
      </c>
      <c r="BB131" s="7">
        <f t="shared" si="59"/>
        <v>1479.6704999999999</v>
      </c>
      <c r="BC131" s="7">
        <f t="shared" si="59"/>
        <v>1479.6704999999999</v>
      </c>
      <c r="BD131" s="7">
        <f t="shared" si="59"/>
        <v>1479.6704999999999</v>
      </c>
      <c r="BE131" s="7">
        <f t="shared" si="59"/>
        <v>1479.6704999999999</v>
      </c>
      <c r="BF131" s="7">
        <f t="shared" si="59"/>
        <v>1479.6704999999999</v>
      </c>
      <c r="BG131" s="7">
        <f t="shared" si="59"/>
        <v>1479.6704999999999</v>
      </c>
      <c r="BH131" s="7">
        <f t="shared" si="59"/>
        <v>1479.6704999999999</v>
      </c>
      <c r="BI131" s="7">
        <f t="shared" si="58"/>
        <v>1479.6704999999999</v>
      </c>
      <c r="BJ131" s="7">
        <f t="shared" si="58"/>
        <v>1479.6704999999999</v>
      </c>
      <c r="BK131" s="7">
        <f t="shared" si="58"/>
        <v>1479.6704999999999</v>
      </c>
      <c r="BL131" s="7">
        <f t="shared" si="58"/>
        <v>1479.6704999999999</v>
      </c>
      <c r="BM131" s="7">
        <f t="shared" si="58"/>
        <v>1479.6704999999999</v>
      </c>
      <c r="BN131" s="7">
        <f t="shared" si="58"/>
        <v>1479.6704999999999</v>
      </c>
      <c r="BO131" s="7">
        <f t="shared" si="58"/>
        <v>1479.6704999999999</v>
      </c>
      <c r="BP131" s="7">
        <f t="shared" si="58"/>
        <v>1479.6704999999999</v>
      </c>
      <c r="BQ131" s="7">
        <f t="shared" si="58"/>
        <v>1479.6704999999999</v>
      </c>
      <c r="BR131" s="7"/>
      <c r="BS131" s="7"/>
      <c r="BT131" s="7"/>
      <c r="BU131" s="24">
        <f t="shared" si="56"/>
        <v>36991.762499999997</v>
      </c>
      <c r="BW131" s="23">
        <f t="shared" si="12"/>
        <v>0</v>
      </c>
      <c r="BX131" s="23">
        <f t="shared" si="13"/>
        <v>0</v>
      </c>
      <c r="BY131" s="23">
        <f t="shared" si="14"/>
        <v>0</v>
      </c>
      <c r="BZ131" s="23">
        <f t="shared" si="44"/>
        <v>0</v>
      </c>
      <c r="CA131" s="23">
        <f t="shared" si="45"/>
        <v>11837.364</v>
      </c>
      <c r="CB131" s="23">
        <f t="shared" si="38"/>
        <v>17756.045999999998</v>
      </c>
      <c r="CC131" s="23">
        <f t="shared" si="57"/>
        <v>7398.3525</v>
      </c>
      <c r="CD131" s="23">
        <f t="shared" si="39"/>
        <v>36991.762499999997</v>
      </c>
      <c r="CI131" s="7">
        <f t="shared" si="46"/>
        <v>0</v>
      </c>
      <c r="CJ131" s="7">
        <f t="shared" si="47"/>
        <v>0</v>
      </c>
      <c r="CK131" s="7">
        <f t="shared" si="48"/>
        <v>0</v>
      </c>
      <c r="CL131" s="7">
        <f t="shared" si="49"/>
        <v>0</v>
      </c>
      <c r="CM131" s="7">
        <f t="shared" si="50"/>
        <v>16276.3755</v>
      </c>
      <c r="CN131" s="7">
        <f t="shared" si="40"/>
        <v>17756.045999999998</v>
      </c>
      <c r="CO131" s="7">
        <f t="shared" si="41"/>
        <v>2959.3409999999999</v>
      </c>
      <c r="CP131" s="87">
        <f t="shared" si="42"/>
        <v>36991.762499999997</v>
      </c>
    </row>
    <row r="132" spans="1:94" ht="15" customHeight="1" x14ac:dyDescent="0.25">
      <c r="A132" s="15" t="s">
        <v>51</v>
      </c>
      <c r="B132" s="3" t="s">
        <v>86</v>
      </c>
      <c r="C132" s="25" t="s">
        <v>260</v>
      </c>
      <c r="D132" s="25" t="s">
        <v>261</v>
      </c>
      <c r="E132" t="s">
        <v>110</v>
      </c>
      <c r="F132" t="s">
        <v>110</v>
      </c>
      <c r="G132" t="s">
        <v>110</v>
      </c>
      <c r="H132" t="s">
        <v>116</v>
      </c>
      <c r="I132" s="3">
        <v>1</v>
      </c>
      <c r="J132" s="21">
        <v>1410.4404999999999</v>
      </c>
      <c r="K132" s="22">
        <f t="shared" si="37"/>
        <v>1410.4404999999999</v>
      </c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95"/>
      <c r="AS132" s="7">
        <v>1410.4404999999999</v>
      </c>
      <c r="AT132" s="7">
        <f t="shared" si="59"/>
        <v>1410.4404999999999</v>
      </c>
      <c r="AU132" s="7">
        <f t="shared" si="59"/>
        <v>1410.4404999999999</v>
      </c>
      <c r="AV132" s="7">
        <f t="shared" si="59"/>
        <v>1410.4404999999999</v>
      </c>
      <c r="AW132" s="7">
        <f t="shared" si="59"/>
        <v>1410.4404999999999</v>
      </c>
      <c r="AX132" s="7">
        <f t="shared" si="59"/>
        <v>1410.4404999999999</v>
      </c>
      <c r="AY132" s="7">
        <f t="shared" si="59"/>
        <v>1410.4404999999999</v>
      </c>
      <c r="AZ132" s="7">
        <f t="shared" si="59"/>
        <v>1410.4404999999999</v>
      </c>
      <c r="BA132" s="7">
        <f t="shared" si="59"/>
        <v>1410.4404999999999</v>
      </c>
      <c r="BB132" s="7">
        <f t="shared" si="59"/>
        <v>1410.4404999999999</v>
      </c>
      <c r="BC132" s="7">
        <f t="shared" si="59"/>
        <v>1410.4404999999999</v>
      </c>
      <c r="BD132" s="7">
        <f t="shared" si="59"/>
        <v>1410.4404999999999</v>
      </c>
      <c r="BE132" s="7">
        <f t="shared" si="59"/>
        <v>1410.4404999999999</v>
      </c>
      <c r="BF132" s="7">
        <f t="shared" si="59"/>
        <v>1410.4404999999999</v>
      </c>
      <c r="BG132" s="7">
        <f t="shared" si="59"/>
        <v>1410.4404999999999</v>
      </c>
      <c r="BH132" s="7">
        <f t="shared" ref="BH132:BQ147" si="60">BG132</f>
        <v>1410.4404999999999</v>
      </c>
      <c r="BI132" s="7">
        <f t="shared" si="60"/>
        <v>1410.4404999999999</v>
      </c>
      <c r="BJ132" s="7">
        <f t="shared" si="60"/>
        <v>1410.4404999999999</v>
      </c>
      <c r="BK132" s="7">
        <f t="shared" si="60"/>
        <v>1410.4404999999999</v>
      </c>
      <c r="BL132" s="7">
        <f t="shared" si="60"/>
        <v>1410.4404999999999</v>
      </c>
      <c r="BM132" s="7">
        <f t="shared" si="60"/>
        <v>1410.4404999999999</v>
      </c>
      <c r="BN132" s="7">
        <f t="shared" si="60"/>
        <v>1410.4404999999999</v>
      </c>
      <c r="BO132" s="7">
        <f t="shared" si="60"/>
        <v>1410.4404999999999</v>
      </c>
      <c r="BP132" s="7">
        <f t="shared" si="60"/>
        <v>1410.4404999999999</v>
      </c>
      <c r="BQ132" s="7">
        <f t="shared" si="60"/>
        <v>1410.4404999999999</v>
      </c>
      <c r="BR132" s="7"/>
      <c r="BS132" s="7"/>
      <c r="BT132" s="7"/>
      <c r="BU132" s="24">
        <f t="shared" si="56"/>
        <v>35261.012500000004</v>
      </c>
      <c r="BW132" s="23">
        <f t="shared" si="12"/>
        <v>0</v>
      </c>
      <c r="BX132" s="23">
        <f t="shared" si="13"/>
        <v>0</v>
      </c>
      <c r="BY132" s="23">
        <f t="shared" si="14"/>
        <v>0</v>
      </c>
      <c r="BZ132" s="23">
        <f t="shared" si="44"/>
        <v>0</v>
      </c>
      <c r="CA132" s="23">
        <f t="shared" si="45"/>
        <v>11283.524000000001</v>
      </c>
      <c r="CB132" s="23">
        <f t="shared" si="38"/>
        <v>16925.286000000004</v>
      </c>
      <c r="CC132" s="23">
        <f t="shared" si="57"/>
        <v>7052.2024999999994</v>
      </c>
      <c r="CD132" s="23">
        <f t="shared" si="39"/>
        <v>35261.012500000004</v>
      </c>
      <c r="CI132" s="7">
        <f t="shared" si="46"/>
        <v>0</v>
      </c>
      <c r="CJ132" s="7">
        <f t="shared" si="47"/>
        <v>0</v>
      </c>
      <c r="CK132" s="7">
        <f t="shared" si="48"/>
        <v>0</v>
      </c>
      <c r="CL132" s="7">
        <f t="shared" si="49"/>
        <v>0</v>
      </c>
      <c r="CM132" s="7">
        <f t="shared" si="50"/>
        <v>15514.845500000003</v>
      </c>
      <c r="CN132" s="7">
        <f t="shared" si="40"/>
        <v>16925.286000000004</v>
      </c>
      <c r="CO132" s="7">
        <f t="shared" si="41"/>
        <v>2820.8809999999999</v>
      </c>
      <c r="CP132" s="87">
        <f t="shared" si="42"/>
        <v>35261.012500000004</v>
      </c>
    </row>
    <row r="133" spans="1:94" ht="15" customHeight="1" x14ac:dyDescent="0.25">
      <c r="A133" s="15" t="s">
        <v>51</v>
      </c>
      <c r="B133" s="3" t="s">
        <v>86</v>
      </c>
      <c r="C133" s="25" t="s">
        <v>262</v>
      </c>
      <c r="D133" s="25" t="s">
        <v>263</v>
      </c>
      <c r="E133" t="s">
        <v>93</v>
      </c>
      <c r="F133" s="25" t="s">
        <v>102</v>
      </c>
      <c r="G133" t="s">
        <v>94</v>
      </c>
      <c r="H133" t="s">
        <v>94</v>
      </c>
      <c r="I133" s="3">
        <v>1</v>
      </c>
      <c r="J133" s="21">
        <v>943.54049999999995</v>
      </c>
      <c r="K133" s="22">
        <f t="shared" ref="K133:K196" si="61">I133*J133</f>
        <v>943.54049999999995</v>
      </c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95"/>
      <c r="AS133" s="7">
        <v>943.54049999999995</v>
      </c>
      <c r="AT133" s="7">
        <f t="shared" ref="AT133:BH148" si="62">AS133</f>
        <v>943.54049999999995</v>
      </c>
      <c r="AU133" s="7">
        <f t="shared" si="62"/>
        <v>943.54049999999995</v>
      </c>
      <c r="AV133" s="7">
        <f t="shared" si="62"/>
        <v>943.54049999999995</v>
      </c>
      <c r="AW133" s="7">
        <f t="shared" si="62"/>
        <v>943.54049999999995</v>
      </c>
      <c r="AX133" s="7">
        <f t="shared" si="62"/>
        <v>943.54049999999995</v>
      </c>
      <c r="AY133" s="7">
        <f t="shared" si="62"/>
        <v>943.54049999999995</v>
      </c>
      <c r="AZ133" s="7">
        <f t="shared" si="62"/>
        <v>943.54049999999995</v>
      </c>
      <c r="BA133" s="7">
        <f t="shared" si="62"/>
        <v>943.54049999999995</v>
      </c>
      <c r="BB133" s="7">
        <f t="shared" si="62"/>
        <v>943.54049999999995</v>
      </c>
      <c r="BC133" s="7">
        <f t="shared" si="62"/>
        <v>943.54049999999995</v>
      </c>
      <c r="BD133" s="7">
        <f t="shared" si="62"/>
        <v>943.54049999999995</v>
      </c>
      <c r="BE133" s="7">
        <f t="shared" si="62"/>
        <v>943.54049999999995</v>
      </c>
      <c r="BF133" s="7">
        <f t="shared" si="62"/>
        <v>943.54049999999995</v>
      </c>
      <c r="BG133" s="7">
        <f t="shared" si="62"/>
        <v>943.54049999999995</v>
      </c>
      <c r="BH133" s="7">
        <f t="shared" si="62"/>
        <v>943.54049999999995</v>
      </c>
      <c r="BI133" s="7">
        <f t="shared" si="60"/>
        <v>943.54049999999995</v>
      </c>
      <c r="BJ133" s="7">
        <f t="shared" si="60"/>
        <v>943.54049999999995</v>
      </c>
      <c r="BK133" s="7">
        <f t="shared" si="60"/>
        <v>943.54049999999995</v>
      </c>
      <c r="BL133" s="7">
        <f t="shared" si="60"/>
        <v>943.54049999999995</v>
      </c>
      <c r="BM133" s="7">
        <f t="shared" si="60"/>
        <v>943.54049999999995</v>
      </c>
      <c r="BN133" s="7">
        <f t="shared" si="60"/>
        <v>943.54049999999995</v>
      </c>
      <c r="BO133" s="7">
        <f t="shared" si="60"/>
        <v>943.54049999999995</v>
      </c>
      <c r="BP133" s="7">
        <f t="shared" si="60"/>
        <v>943.54049999999995</v>
      </c>
      <c r="BQ133" s="7">
        <f t="shared" si="60"/>
        <v>943.54049999999995</v>
      </c>
      <c r="BR133" s="7"/>
      <c r="BS133" s="7"/>
      <c r="BT133" s="7"/>
      <c r="BU133" s="24">
        <f t="shared" si="56"/>
        <v>23588.512499999986</v>
      </c>
      <c r="BW133" s="23">
        <f t="shared" si="12"/>
        <v>0</v>
      </c>
      <c r="BX133" s="23">
        <f t="shared" si="13"/>
        <v>0</v>
      </c>
      <c r="BY133" s="23">
        <f t="shared" si="14"/>
        <v>0</v>
      </c>
      <c r="BZ133" s="23">
        <f t="shared" si="44"/>
        <v>0</v>
      </c>
      <c r="CA133" s="23">
        <f t="shared" si="45"/>
        <v>7548.3239999999996</v>
      </c>
      <c r="CB133" s="23">
        <f t="shared" ref="CB133:CB196" si="63">SUM(BA133:BL133)</f>
        <v>11322.485999999997</v>
      </c>
      <c r="CC133" s="23">
        <f t="shared" si="57"/>
        <v>4717.7024999999994</v>
      </c>
      <c r="CD133" s="23">
        <f t="shared" ref="CD133:CD196" si="64">SUM(BW133:CC133)</f>
        <v>23588.512499999997</v>
      </c>
      <c r="CI133" s="7">
        <f t="shared" si="46"/>
        <v>0</v>
      </c>
      <c r="CJ133" s="7">
        <f t="shared" si="47"/>
        <v>0</v>
      </c>
      <c r="CK133" s="7">
        <f t="shared" si="48"/>
        <v>0</v>
      </c>
      <c r="CL133" s="7">
        <f t="shared" si="49"/>
        <v>0</v>
      </c>
      <c r="CM133" s="7">
        <f t="shared" si="50"/>
        <v>10378.945499999998</v>
      </c>
      <c r="CN133" s="7">
        <f t="shared" ref="CN133:CN196" si="65">SUM(BD133:BO133)</f>
        <v>11322.485999999997</v>
      </c>
      <c r="CO133" s="7">
        <f t="shared" ref="CO133:CO196" si="66">SUM(BP133:BQ133)</f>
        <v>1887.0809999999999</v>
      </c>
      <c r="CP133" s="87">
        <f t="shared" ref="CP133:CP196" si="67">SUM(CI133:CO133)</f>
        <v>23588.512499999993</v>
      </c>
    </row>
    <row r="134" spans="1:94" ht="15" customHeight="1" x14ac:dyDescent="0.25">
      <c r="A134" s="15" t="s">
        <v>51</v>
      </c>
      <c r="B134" s="3" t="s">
        <v>86</v>
      </c>
      <c r="C134" s="25" t="s">
        <v>264</v>
      </c>
      <c r="D134" s="25" t="s">
        <v>265</v>
      </c>
      <c r="E134" t="s">
        <v>104</v>
      </c>
      <c r="F134" s="25" t="s">
        <v>104</v>
      </c>
      <c r="G134" t="s">
        <v>94</v>
      </c>
      <c r="H134" t="s">
        <v>94</v>
      </c>
      <c r="I134" s="3">
        <v>1</v>
      </c>
      <c r="J134" s="21">
        <v>1289.6904999999999</v>
      </c>
      <c r="K134" s="22">
        <f t="shared" si="61"/>
        <v>1289.6904999999999</v>
      </c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95"/>
      <c r="AS134" s="7">
        <v>1289.6904999999999</v>
      </c>
      <c r="AT134" s="7">
        <f t="shared" si="62"/>
        <v>1289.6904999999999</v>
      </c>
      <c r="AU134" s="7">
        <f t="shared" si="62"/>
        <v>1289.6904999999999</v>
      </c>
      <c r="AV134" s="7">
        <f t="shared" si="62"/>
        <v>1289.6904999999999</v>
      </c>
      <c r="AW134" s="7">
        <f t="shared" si="62"/>
        <v>1289.6904999999999</v>
      </c>
      <c r="AX134" s="7">
        <f t="shared" si="62"/>
        <v>1289.6904999999999</v>
      </c>
      <c r="AY134" s="7">
        <f t="shared" si="62"/>
        <v>1289.6904999999999</v>
      </c>
      <c r="AZ134" s="7">
        <f t="shared" si="62"/>
        <v>1289.6904999999999</v>
      </c>
      <c r="BA134" s="7">
        <f t="shared" si="62"/>
        <v>1289.6904999999999</v>
      </c>
      <c r="BB134" s="7">
        <f t="shared" si="62"/>
        <v>1289.6904999999999</v>
      </c>
      <c r="BC134" s="7">
        <f t="shared" si="62"/>
        <v>1289.6904999999999</v>
      </c>
      <c r="BD134" s="7">
        <f t="shared" si="62"/>
        <v>1289.6904999999999</v>
      </c>
      <c r="BE134" s="7">
        <f t="shared" si="62"/>
        <v>1289.6904999999999</v>
      </c>
      <c r="BF134" s="7">
        <f t="shared" si="62"/>
        <v>1289.6904999999999</v>
      </c>
      <c r="BG134" s="7">
        <f t="shared" si="62"/>
        <v>1289.6904999999999</v>
      </c>
      <c r="BH134" s="7">
        <f t="shared" si="62"/>
        <v>1289.6904999999999</v>
      </c>
      <c r="BI134" s="7">
        <f t="shared" si="60"/>
        <v>1289.6904999999999</v>
      </c>
      <c r="BJ134" s="7">
        <f t="shared" si="60"/>
        <v>1289.6904999999999</v>
      </c>
      <c r="BK134" s="7">
        <f t="shared" si="60"/>
        <v>1289.6904999999999</v>
      </c>
      <c r="BL134" s="7">
        <f t="shared" si="60"/>
        <v>1289.6904999999999</v>
      </c>
      <c r="BM134" s="7">
        <f t="shared" si="60"/>
        <v>1289.6904999999999</v>
      </c>
      <c r="BN134" s="7">
        <f t="shared" si="60"/>
        <v>1289.6904999999999</v>
      </c>
      <c r="BO134" s="7">
        <f t="shared" si="60"/>
        <v>1289.6904999999999</v>
      </c>
      <c r="BP134" s="7">
        <f t="shared" si="60"/>
        <v>1289.6904999999999</v>
      </c>
      <c r="BQ134" s="7">
        <f t="shared" si="60"/>
        <v>1289.6904999999999</v>
      </c>
      <c r="BR134" s="7"/>
      <c r="BS134" s="7"/>
      <c r="BT134" s="7"/>
      <c r="BU134" s="24">
        <f t="shared" si="56"/>
        <v>32242.262500000008</v>
      </c>
      <c r="BW134" s="23">
        <f t="shared" si="12"/>
        <v>0</v>
      </c>
      <c r="BX134" s="23">
        <f t="shared" si="13"/>
        <v>0</v>
      </c>
      <c r="BY134" s="23">
        <f t="shared" si="14"/>
        <v>0</v>
      </c>
      <c r="BZ134" s="23">
        <f t="shared" ref="BZ134:BZ197" si="68">SUM(AO134:AR134)</f>
        <v>0</v>
      </c>
      <c r="CA134" s="23">
        <f t="shared" ref="CA134:CA197" si="69">SUM(AS134:AZ134)</f>
        <v>10317.523999999999</v>
      </c>
      <c r="CB134" s="23">
        <f t="shared" si="63"/>
        <v>15476.286000000002</v>
      </c>
      <c r="CC134" s="23">
        <f t="shared" si="57"/>
        <v>6448.4524999999994</v>
      </c>
      <c r="CD134" s="23">
        <f t="shared" si="64"/>
        <v>32242.262500000001</v>
      </c>
      <c r="CI134" s="7">
        <f t="shared" ref="CI134:CI197" si="70">SUM(L134:S134)</f>
        <v>0</v>
      </c>
      <c r="CJ134" s="7">
        <f t="shared" ref="CJ134:CJ197" si="71">SUM(T134:AE134)</f>
        <v>0</v>
      </c>
      <c r="CK134" s="7">
        <f t="shared" ref="CK134:CK197" si="72">SUM(AF134:AQ134)</f>
        <v>0</v>
      </c>
      <c r="CL134" s="7">
        <f t="shared" ref="CL134:CL197" si="73">AR134</f>
        <v>0</v>
      </c>
      <c r="CM134" s="7">
        <f t="shared" ref="CM134:CM197" si="74">SUM(AS134:BC134)</f>
        <v>14186.595500000001</v>
      </c>
      <c r="CN134" s="7">
        <f t="shared" si="65"/>
        <v>15476.286000000002</v>
      </c>
      <c r="CO134" s="7">
        <f t="shared" si="66"/>
        <v>2579.3809999999999</v>
      </c>
      <c r="CP134" s="87">
        <f t="shared" si="67"/>
        <v>32242.262500000004</v>
      </c>
    </row>
    <row r="135" spans="1:94" ht="15" customHeight="1" x14ac:dyDescent="0.25">
      <c r="A135" s="15" t="s">
        <v>51</v>
      </c>
      <c r="B135" s="3" t="s">
        <v>86</v>
      </c>
      <c r="C135" s="25" t="s">
        <v>266</v>
      </c>
      <c r="D135" s="25" t="s">
        <v>267</v>
      </c>
      <c r="E135" t="s">
        <v>94</v>
      </c>
      <c r="F135" s="25" t="s">
        <v>112</v>
      </c>
      <c r="G135" t="s">
        <v>114</v>
      </c>
      <c r="H135" t="s">
        <v>114</v>
      </c>
      <c r="I135" s="3">
        <v>1</v>
      </c>
      <c r="J135" s="21">
        <v>1404.0649000000001</v>
      </c>
      <c r="K135" s="22">
        <f t="shared" si="61"/>
        <v>1404.0649000000001</v>
      </c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95"/>
      <c r="AS135" s="7">
        <v>1404.0649000000001</v>
      </c>
      <c r="AT135" s="7">
        <f t="shared" si="62"/>
        <v>1404.0649000000001</v>
      </c>
      <c r="AU135" s="7">
        <f t="shared" si="62"/>
        <v>1404.0649000000001</v>
      </c>
      <c r="AV135" s="7">
        <f t="shared" si="62"/>
        <v>1404.0649000000001</v>
      </c>
      <c r="AW135" s="7">
        <f t="shared" si="62"/>
        <v>1404.0649000000001</v>
      </c>
      <c r="AX135" s="7">
        <f t="shared" si="62"/>
        <v>1404.0649000000001</v>
      </c>
      <c r="AY135" s="7">
        <f t="shared" si="62"/>
        <v>1404.0649000000001</v>
      </c>
      <c r="AZ135" s="7">
        <f t="shared" si="62"/>
        <v>1404.0649000000001</v>
      </c>
      <c r="BA135" s="7">
        <f t="shared" si="62"/>
        <v>1404.0649000000001</v>
      </c>
      <c r="BB135" s="7">
        <f t="shared" si="62"/>
        <v>1404.0649000000001</v>
      </c>
      <c r="BC135" s="7">
        <f t="shared" si="62"/>
        <v>1404.0649000000001</v>
      </c>
      <c r="BD135" s="7">
        <f t="shared" si="62"/>
        <v>1404.0649000000001</v>
      </c>
      <c r="BE135" s="7">
        <f t="shared" si="62"/>
        <v>1404.0649000000001</v>
      </c>
      <c r="BF135" s="7">
        <f t="shared" si="62"/>
        <v>1404.0649000000001</v>
      </c>
      <c r="BG135" s="7">
        <f t="shared" si="62"/>
        <v>1404.0649000000001</v>
      </c>
      <c r="BH135" s="7">
        <f t="shared" si="62"/>
        <v>1404.0649000000001</v>
      </c>
      <c r="BI135" s="7">
        <f t="shared" si="60"/>
        <v>1404.0649000000001</v>
      </c>
      <c r="BJ135" s="7">
        <f t="shared" si="60"/>
        <v>1404.0649000000001</v>
      </c>
      <c r="BK135" s="7">
        <f t="shared" si="60"/>
        <v>1404.0649000000001</v>
      </c>
      <c r="BL135" s="7">
        <f t="shared" si="60"/>
        <v>1404.0649000000001</v>
      </c>
      <c r="BM135" s="7">
        <f t="shared" si="60"/>
        <v>1404.0649000000001</v>
      </c>
      <c r="BN135" s="7">
        <f t="shared" si="60"/>
        <v>1404.0649000000001</v>
      </c>
      <c r="BO135" s="7">
        <f t="shared" si="60"/>
        <v>1404.0649000000001</v>
      </c>
      <c r="BP135" s="7">
        <f t="shared" si="60"/>
        <v>1404.0649000000001</v>
      </c>
      <c r="BQ135" s="7">
        <f t="shared" si="60"/>
        <v>1404.0649000000001</v>
      </c>
      <c r="BR135" s="7"/>
      <c r="BS135" s="7"/>
      <c r="BT135" s="7"/>
      <c r="BU135" s="24">
        <f t="shared" si="56"/>
        <v>35101.622500000005</v>
      </c>
      <c r="BW135" s="23">
        <f t="shared" si="12"/>
        <v>0</v>
      </c>
      <c r="BX135" s="23">
        <f t="shared" si="13"/>
        <v>0</v>
      </c>
      <c r="BY135" s="23">
        <f t="shared" si="14"/>
        <v>0</v>
      </c>
      <c r="BZ135" s="23">
        <f t="shared" si="68"/>
        <v>0</v>
      </c>
      <c r="CA135" s="23">
        <f t="shared" si="69"/>
        <v>11232.519199999999</v>
      </c>
      <c r="CB135" s="23">
        <f t="shared" si="63"/>
        <v>16848.778799999996</v>
      </c>
      <c r="CC135" s="23">
        <f t="shared" si="57"/>
        <v>7020.3245000000006</v>
      </c>
      <c r="CD135" s="23">
        <f t="shared" si="64"/>
        <v>35101.622499999998</v>
      </c>
      <c r="CI135" s="7">
        <f t="shared" si="70"/>
        <v>0</v>
      </c>
      <c r="CJ135" s="7">
        <f t="shared" si="71"/>
        <v>0</v>
      </c>
      <c r="CK135" s="7">
        <f t="shared" si="72"/>
        <v>0</v>
      </c>
      <c r="CL135" s="7">
        <f t="shared" si="73"/>
        <v>0</v>
      </c>
      <c r="CM135" s="7">
        <f t="shared" si="74"/>
        <v>15444.713899999997</v>
      </c>
      <c r="CN135" s="7">
        <f t="shared" si="65"/>
        <v>16848.778799999996</v>
      </c>
      <c r="CO135" s="7">
        <f t="shared" si="66"/>
        <v>2808.1298000000002</v>
      </c>
      <c r="CP135" s="87">
        <f t="shared" si="67"/>
        <v>35101.622499999998</v>
      </c>
    </row>
    <row r="136" spans="1:94" ht="15" customHeight="1" x14ac:dyDescent="0.25">
      <c r="A136" s="15" t="s">
        <v>51</v>
      </c>
      <c r="B136" s="3" t="s">
        <v>86</v>
      </c>
      <c r="C136" s="25" t="s">
        <v>268</v>
      </c>
      <c r="D136" s="25" t="s">
        <v>269</v>
      </c>
      <c r="E136" t="s">
        <v>102</v>
      </c>
      <c r="F136" s="25" t="s">
        <v>102</v>
      </c>
      <c r="G136" t="s">
        <v>94</v>
      </c>
      <c r="H136" t="s">
        <v>94</v>
      </c>
      <c r="I136" s="3">
        <v>1</v>
      </c>
      <c r="J136" s="21">
        <v>945.15049999999997</v>
      </c>
      <c r="K136" s="22">
        <f t="shared" si="61"/>
        <v>945.15049999999997</v>
      </c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95"/>
      <c r="AS136" s="7">
        <v>945.15049999999997</v>
      </c>
      <c r="AT136" s="7">
        <f t="shared" si="62"/>
        <v>945.15049999999997</v>
      </c>
      <c r="AU136" s="7">
        <f t="shared" si="62"/>
        <v>945.15049999999997</v>
      </c>
      <c r="AV136" s="7">
        <f t="shared" si="62"/>
        <v>945.15049999999997</v>
      </c>
      <c r="AW136" s="7">
        <f t="shared" si="62"/>
        <v>945.15049999999997</v>
      </c>
      <c r="AX136" s="7">
        <f t="shared" si="62"/>
        <v>945.15049999999997</v>
      </c>
      <c r="AY136" s="7">
        <f t="shared" si="62"/>
        <v>945.15049999999997</v>
      </c>
      <c r="AZ136" s="7">
        <f t="shared" si="62"/>
        <v>945.15049999999997</v>
      </c>
      <c r="BA136" s="7">
        <f t="shared" si="62"/>
        <v>945.15049999999997</v>
      </c>
      <c r="BB136" s="7">
        <f t="shared" si="62"/>
        <v>945.15049999999997</v>
      </c>
      <c r="BC136" s="7">
        <f t="shared" si="62"/>
        <v>945.15049999999997</v>
      </c>
      <c r="BD136" s="7">
        <f t="shared" si="62"/>
        <v>945.15049999999997</v>
      </c>
      <c r="BE136" s="7">
        <f t="shared" si="62"/>
        <v>945.15049999999997</v>
      </c>
      <c r="BF136" s="7">
        <f t="shared" si="62"/>
        <v>945.15049999999997</v>
      </c>
      <c r="BG136" s="7">
        <f t="shared" si="62"/>
        <v>945.15049999999997</v>
      </c>
      <c r="BH136" s="7">
        <f t="shared" si="62"/>
        <v>945.15049999999997</v>
      </c>
      <c r="BI136" s="7">
        <f t="shared" si="60"/>
        <v>945.15049999999997</v>
      </c>
      <c r="BJ136" s="7">
        <f t="shared" si="60"/>
        <v>945.15049999999997</v>
      </c>
      <c r="BK136" s="7">
        <f t="shared" si="60"/>
        <v>945.15049999999997</v>
      </c>
      <c r="BL136" s="7">
        <f t="shared" si="60"/>
        <v>945.15049999999997</v>
      </c>
      <c r="BM136" s="7">
        <f t="shared" si="60"/>
        <v>945.15049999999997</v>
      </c>
      <c r="BN136" s="7">
        <f t="shared" si="60"/>
        <v>945.15049999999997</v>
      </c>
      <c r="BO136" s="7">
        <f t="shared" si="60"/>
        <v>945.15049999999997</v>
      </c>
      <c r="BP136" s="7">
        <f t="shared" si="60"/>
        <v>945.15049999999997</v>
      </c>
      <c r="BQ136" s="7">
        <f t="shared" si="60"/>
        <v>945.15049999999997</v>
      </c>
      <c r="BR136" s="7"/>
      <c r="BS136" s="7"/>
      <c r="BT136" s="7"/>
      <c r="BU136" s="24">
        <f t="shared" si="56"/>
        <v>23628.762499999997</v>
      </c>
      <c r="BW136" s="23">
        <f t="shared" si="12"/>
        <v>0</v>
      </c>
      <c r="BX136" s="23">
        <f t="shared" si="13"/>
        <v>0</v>
      </c>
      <c r="BY136" s="23">
        <f t="shared" si="14"/>
        <v>0</v>
      </c>
      <c r="BZ136" s="23">
        <f t="shared" si="68"/>
        <v>0</v>
      </c>
      <c r="CA136" s="23">
        <f t="shared" si="69"/>
        <v>7561.2039999999988</v>
      </c>
      <c r="CB136" s="23">
        <f t="shared" si="63"/>
        <v>11341.805999999999</v>
      </c>
      <c r="CC136" s="23">
        <f t="shared" si="57"/>
        <v>4725.7524999999996</v>
      </c>
      <c r="CD136" s="23">
        <f t="shared" si="64"/>
        <v>23628.762499999997</v>
      </c>
      <c r="CI136" s="7">
        <f t="shared" si="70"/>
        <v>0</v>
      </c>
      <c r="CJ136" s="7">
        <f t="shared" si="71"/>
        <v>0</v>
      </c>
      <c r="CK136" s="7">
        <f t="shared" si="72"/>
        <v>0</v>
      </c>
      <c r="CL136" s="7">
        <f t="shared" si="73"/>
        <v>0</v>
      </c>
      <c r="CM136" s="7">
        <f t="shared" si="74"/>
        <v>10396.655499999999</v>
      </c>
      <c r="CN136" s="7">
        <f t="shared" si="65"/>
        <v>11341.805999999999</v>
      </c>
      <c r="CO136" s="7">
        <f t="shared" si="66"/>
        <v>1890.3009999999999</v>
      </c>
      <c r="CP136" s="87">
        <f t="shared" si="67"/>
        <v>23628.762499999997</v>
      </c>
    </row>
    <row r="137" spans="1:94" ht="15" customHeight="1" x14ac:dyDescent="0.25">
      <c r="A137" s="15" t="s">
        <v>51</v>
      </c>
      <c r="B137" s="3" t="s">
        <v>86</v>
      </c>
      <c r="C137" s="25" t="s">
        <v>270</v>
      </c>
      <c r="D137" s="25" t="s">
        <v>271</v>
      </c>
      <c r="E137" t="s">
        <v>104</v>
      </c>
      <c r="F137" s="25" t="s">
        <v>104</v>
      </c>
      <c r="G137" t="s">
        <v>94</v>
      </c>
      <c r="H137" t="s">
        <v>94</v>
      </c>
      <c r="I137" s="3">
        <v>1</v>
      </c>
      <c r="J137" s="21">
        <v>1289.6904999999999</v>
      </c>
      <c r="K137" s="22">
        <f t="shared" si="61"/>
        <v>1289.6904999999999</v>
      </c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95"/>
      <c r="AS137" s="7">
        <v>1289.6904999999999</v>
      </c>
      <c r="AT137" s="7">
        <f t="shared" si="62"/>
        <v>1289.6904999999999</v>
      </c>
      <c r="AU137" s="7">
        <f t="shared" si="62"/>
        <v>1289.6904999999999</v>
      </c>
      <c r="AV137" s="7">
        <f t="shared" si="62"/>
        <v>1289.6904999999999</v>
      </c>
      <c r="AW137" s="7">
        <f t="shared" si="62"/>
        <v>1289.6904999999999</v>
      </c>
      <c r="AX137" s="7">
        <f t="shared" si="62"/>
        <v>1289.6904999999999</v>
      </c>
      <c r="AY137" s="7">
        <f t="shared" si="62"/>
        <v>1289.6904999999999</v>
      </c>
      <c r="AZ137" s="7">
        <f t="shared" si="62"/>
        <v>1289.6904999999999</v>
      </c>
      <c r="BA137" s="7">
        <f t="shared" si="62"/>
        <v>1289.6904999999999</v>
      </c>
      <c r="BB137" s="7">
        <f t="shared" si="62"/>
        <v>1289.6904999999999</v>
      </c>
      <c r="BC137" s="7">
        <f t="shared" si="62"/>
        <v>1289.6904999999999</v>
      </c>
      <c r="BD137" s="7">
        <f t="shared" si="62"/>
        <v>1289.6904999999999</v>
      </c>
      <c r="BE137" s="7">
        <f t="shared" si="62"/>
        <v>1289.6904999999999</v>
      </c>
      <c r="BF137" s="7">
        <f t="shared" si="62"/>
        <v>1289.6904999999999</v>
      </c>
      <c r="BG137" s="7">
        <f t="shared" si="62"/>
        <v>1289.6904999999999</v>
      </c>
      <c r="BH137" s="7">
        <f t="shared" si="62"/>
        <v>1289.6904999999999</v>
      </c>
      <c r="BI137" s="7">
        <f t="shared" si="60"/>
        <v>1289.6904999999999</v>
      </c>
      <c r="BJ137" s="7">
        <f t="shared" si="60"/>
        <v>1289.6904999999999</v>
      </c>
      <c r="BK137" s="7">
        <f t="shared" si="60"/>
        <v>1289.6904999999999</v>
      </c>
      <c r="BL137" s="7">
        <f t="shared" si="60"/>
        <v>1289.6904999999999</v>
      </c>
      <c r="BM137" s="7">
        <f t="shared" si="60"/>
        <v>1289.6904999999999</v>
      </c>
      <c r="BN137" s="7">
        <f t="shared" si="60"/>
        <v>1289.6904999999999</v>
      </c>
      <c r="BO137" s="7">
        <f t="shared" si="60"/>
        <v>1289.6904999999999</v>
      </c>
      <c r="BP137" s="7">
        <f t="shared" si="60"/>
        <v>1289.6904999999999</v>
      </c>
      <c r="BQ137" s="7">
        <f t="shared" si="60"/>
        <v>1289.6904999999999</v>
      </c>
      <c r="BR137" s="7"/>
      <c r="BS137" s="7"/>
      <c r="BT137" s="7"/>
      <c r="BU137" s="24">
        <f t="shared" si="56"/>
        <v>32242.262500000008</v>
      </c>
      <c r="BW137" s="23">
        <f t="shared" si="12"/>
        <v>0</v>
      </c>
      <c r="BX137" s="23">
        <f t="shared" si="13"/>
        <v>0</v>
      </c>
      <c r="BY137" s="23">
        <f t="shared" si="14"/>
        <v>0</v>
      </c>
      <c r="BZ137" s="23">
        <f t="shared" si="68"/>
        <v>0</v>
      </c>
      <c r="CA137" s="23">
        <f t="shared" si="69"/>
        <v>10317.523999999999</v>
      </c>
      <c r="CB137" s="23">
        <f t="shared" si="63"/>
        <v>15476.286000000002</v>
      </c>
      <c r="CC137" s="23">
        <f t="shared" si="57"/>
        <v>6448.4524999999994</v>
      </c>
      <c r="CD137" s="23">
        <f t="shared" si="64"/>
        <v>32242.262500000001</v>
      </c>
      <c r="CI137" s="7">
        <f t="shared" si="70"/>
        <v>0</v>
      </c>
      <c r="CJ137" s="7">
        <f t="shared" si="71"/>
        <v>0</v>
      </c>
      <c r="CK137" s="7">
        <f t="shared" si="72"/>
        <v>0</v>
      </c>
      <c r="CL137" s="7">
        <f t="shared" si="73"/>
        <v>0</v>
      </c>
      <c r="CM137" s="7">
        <f t="shared" si="74"/>
        <v>14186.595500000001</v>
      </c>
      <c r="CN137" s="7">
        <f t="shared" si="65"/>
        <v>15476.286000000002</v>
      </c>
      <c r="CO137" s="7">
        <f t="shared" si="66"/>
        <v>2579.3809999999999</v>
      </c>
      <c r="CP137" s="87">
        <f t="shared" si="67"/>
        <v>32242.262500000004</v>
      </c>
    </row>
    <row r="138" spans="1:94" ht="15" customHeight="1" x14ac:dyDescent="0.25">
      <c r="A138" s="15" t="s">
        <v>51</v>
      </c>
      <c r="B138" s="3" t="s">
        <v>86</v>
      </c>
      <c r="C138" s="25" t="s">
        <v>272</v>
      </c>
      <c r="D138" s="25" t="s">
        <v>273</v>
      </c>
      <c r="E138" t="s">
        <v>97</v>
      </c>
      <c r="F138" s="25" t="s">
        <v>97</v>
      </c>
      <c r="G138" t="s">
        <v>97</v>
      </c>
      <c r="H138" t="s">
        <v>97</v>
      </c>
      <c r="I138" s="3">
        <v>1</v>
      </c>
      <c r="J138" s="21">
        <v>3168.6249000000003</v>
      </c>
      <c r="K138" s="22">
        <f t="shared" si="61"/>
        <v>3168.6249000000003</v>
      </c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95"/>
      <c r="AS138" s="7">
        <v>3168.6249000000003</v>
      </c>
      <c r="AT138" s="7">
        <f t="shared" si="62"/>
        <v>3168.6249000000003</v>
      </c>
      <c r="AU138" s="7">
        <f t="shared" si="62"/>
        <v>3168.6249000000003</v>
      </c>
      <c r="AV138" s="7">
        <f t="shared" si="62"/>
        <v>3168.6249000000003</v>
      </c>
      <c r="AW138" s="7">
        <f t="shared" si="62"/>
        <v>3168.6249000000003</v>
      </c>
      <c r="AX138" s="7">
        <f t="shared" si="62"/>
        <v>3168.6249000000003</v>
      </c>
      <c r="AY138" s="7">
        <f t="shared" si="62"/>
        <v>3168.6249000000003</v>
      </c>
      <c r="AZ138" s="7">
        <f t="shared" si="62"/>
        <v>3168.6249000000003</v>
      </c>
      <c r="BA138" s="7">
        <f t="shared" si="62"/>
        <v>3168.6249000000003</v>
      </c>
      <c r="BB138" s="7">
        <f t="shared" si="62"/>
        <v>3168.6249000000003</v>
      </c>
      <c r="BC138" s="7">
        <f t="shared" si="62"/>
        <v>3168.6249000000003</v>
      </c>
      <c r="BD138" s="7">
        <f t="shared" si="62"/>
        <v>3168.6249000000003</v>
      </c>
      <c r="BE138" s="7">
        <f t="shared" si="62"/>
        <v>3168.6249000000003</v>
      </c>
      <c r="BF138" s="7">
        <f t="shared" si="62"/>
        <v>3168.6249000000003</v>
      </c>
      <c r="BG138" s="7">
        <f t="shared" si="62"/>
        <v>3168.6249000000003</v>
      </c>
      <c r="BH138" s="7">
        <f t="shared" si="62"/>
        <v>3168.6249000000003</v>
      </c>
      <c r="BI138" s="7">
        <f t="shared" si="60"/>
        <v>3168.6249000000003</v>
      </c>
      <c r="BJ138" s="7">
        <f t="shared" si="60"/>
        <v>3168.6249000000003</v>
      </c>
      <c r="BK138" s="7">
        <f t="shared" si="60"/>
        <v>3168.6249000000003</v>
      </c>
      <c r="BL138" s="7">
        <f t="shared" si="60"/>
        <v>3168.6249000000003</v>
      </c>
      <c r="BM138" s="7">
        <f t="shared" si="60"/>
        <v>3168.6249000000003</v>
      </c>
      <c r="BN138" s="7">
        <f t="shared" si="60"/>
        <v>3168.6249000000003</v>
      </c>
      <c r="BO138" s="7">
        <f t="shared" si="60"/>
        <v>3168.6249000000003</v>
      </c>
      <c r="BP138" s="7">
        <f t="shared" si="60"/>
        <v>3168.6249000000003</v>
      </c>
      <c r="BQ138" s="7">
        <f t="shared" si="60"/>
        <v>3168.6249000000003</v>
      </c>
      <c r="BR138" s="7"/>
      <c r="BS138" s="7"/>
      <c r="BT138" s="7"/>
      <c r="BU138" s="24">
        <f t="shared" si="56"/>
        <v>79215.622499999998</v>
      </c>
      <c r="BW138" s="23">
        <f t="shared" si="12"/>
        <v>0</v>
      </c>
      <c r="BX138" s="23">
        <f t="shared" si="13"/>
        <v>0</v>
      </c>
      <c r="BY138" s="23">
        <f t="shared" si="14"/>
        <v>0</v>
      </c>
      <c r="BZ138" s="23">
        <f t="shared" si="68"/>
        <v>0</v>
      </c>
      <c r="CA138" s="23">
        <f t="shared" si="69"/>
        <v>25348.999199999998</v>
      </c>
      <c r="CB138" s="23">
        <f t="shared" si="63"/>
        <v>38023.498800000001</v>
      </c>
      <c r="CC138" s="23">
        <f t="shared" si="57"/>
        <v>15843.124500000002</v>
      </c>
      <c r="CD138" s="23">
        <f t="shared" si="64"/>
        <v>79215.622499999998</v>
      </c>
      <c r="CI138" s="7">
        <f t="shared" si="70"/>
        <v>0</v>
      </c>
      <c r="CJ138" s="7">
        <f t="shared" si="71"/>
        <v>0</v>
      </c>
      <c r="CK138" s="7">
        <f t="shared" si="72"/>
        <v>0</v>
      </c>
      <c r="CL138" s="7">
        <f t="shared" si="73"/>
        <v>0</v>
      </c>
      <c r="CM138" s="7">
        <f t="shared" si="74"/>
        <v>34854.873899999999</v>
      </c>
      <c r="CN138" s="7">
        <f t="shared" si="65"/>
        <v>38023.498800000001</v>
      </c>
      <c r="CO138" s="7">
        <f t="shared" si="66"/>
        <v>6337.2498000000005</v>
      </c>
      <c r="CP138" s="87">
        <f t="shared" si="67"/>
        <v>79215.622500000012</v>
      </c>
    </row>
    <row r="139" spans="1:94" ht="15" customHeight="1" x14ac:dyDescent="0.25">
      <c r="A139" s="15" t="s">
        <v>51</v>
      </c>
      <c r="B139" s="3" t="s">
        <v>86</v>
      </c>
      <c r="C139" s="25" t="s">
        <v>274</v>
      </c>
      <c r="D139" s="25" t="s">
        <v>275</v>
      </c>
      <c r="E139" t="s">
        <v>101</v>
      </c>
      <c r="F139" s="25" t="s">
        <v>101</v>
      </c>
      <c r="G139" t="s">
        <v>94</v>
      </c>
      <c r="H139" t="s">
        <v>94</v>
      </c>
      <c r="I139" s="3">
        <v>1</v>
      </c>
      <c r="J139" s="21">
        <v>1358.9204999999999</v>
      </c>
      <c r="K139" s="22">
        <f t="shared" si="61"/>
        <v>1358.9204999999999</v>
      </c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95"/>
      <c r="AS139" s="7">
        <v>1358.9204999999999</v>
      </c>
      <c r="AT139" s="7">
        <f t="shared" si="62"/>
        <v>1358.9204999999999</v>
      </c>
      <c r="AU139" s="7">
        <f t="shared" si="62"/>
        <v>1358.9204999999999</v>
      </c>
      <c r="AV139" s="7">
        <f t="shared" si="62"/>
        <v>1358.9204999999999</v>
      </c>
      <c r="AW139" s="7">
        <f t="shared" si="62"/>
        <v>1358.9204999999999</v>
      </c>
      <c r="AX139" s="7">
        <f t="shared" si="62"/>
        <v>1358.9204999999999</v>
      </c>
      <c r="AY139" s="7">
        <f t="shared" si="62"/>
        <v>1358.9204999999999</v>
      </c>
      <c r="AZ139" s="7">
        <f t="shared" si="62"/>
        <v>1358.9204999999999</v>
      </c>
      <c r="BA139" s="7">
        <f t="shared" si="62"/>
        <v>1358.9204999999999</v>
      </c>
      <c r="BB139" s="7">
        <f t="shared" si="62"/>
        <v>1358.9204999999999</v>
      </c>
      <c r="BC139" s="7">
        <f t="shared" si="62"/>
        <v>1358.9204999999999</v>
      </c>
      <c r="BD139" s="7">
        <f t="shared" si="62"/>
        <v>1358.9204999999999</v>
      </c>
      <c r="BE139" s="7">
        <f t="shared" si="62"/>
        <v>1358.9204999999999</v>
      </c>
      <c r="BF139" s="7">
        <f t="shared" si="62"/>
        <v>1358.9204999999999</v>
      </c>
      <c r="BG139" s="7">
        <f t="shared" si="62"/>
        <v>1358.9204999999999</v>
      </c>
      <c r="BH139" s="7">
        <f t="shared" si="62"/>
        <v>1358.9204999999999</v>
      </c>
      <c r="BI139" s="7">
        <f t="shared" si="60"/>
        <v>1358.9204999999999</v>
      </c>
      <c r="BJ139" s="7">
        <f t="shared" si="60"/>
        <v>1358.9204999999999</v>
      </c>
      <c r="BK139" s="7">
        <f t="shared" si="60"/>
        <v>1358.9204999999999</v>
      </c>
      <c r="BL139" s="7">
        <f t="shared" si="60"/>
        <v>1358.9204999999999</v>
      </c>
      <c r="BM139" s="7">
        <f t="shared" si="60"/>
        <v>1358.9204999999999</v>
      </c>
      <c r="BN139" s="7">
        <f t="shared" si="60"/>
        <v>1358.9204999999999</v>
      </c>
      <c r="BO139" s="7">
        <f t="shared" si="60"/>
        <v>1358.9204999999999</v>
      </c>
      <c r="BP139" s="7">
        <f t="shared" si="60"/>
        <v>1358.9204999999999</v>
      </c>
      <c r="BQ139" s="7">
        <f t="shared" si="60"/>
        <v>1358.9204999999999</v>
      </c>
      <c r="BR139" s="7"/>
      <c r="BS139" s="7"/>
      <c r="BT139" s="7"/>
      <c r="BU139" s="24">
        <f t="shared" si="56"/>
        <v>33973.012499999997</v>
      </c>
      <c r="BW139" s="23">
        <f t="shared" si="12"/>
        <v>0</v>
      </c>
      <c r="BX139" s="23">
        <f t="shared" si="13"/>
        <v>0</v>
      </c>
      <c r="BY139" s="23">
        <f t="shared" si="14"/>
        <v>0</v>
      </c>
      <c r="BZ139" s="23">
        <f t="shared" si="68"/>
        <v>0</v>
      </c>
      <c r="CA139" s="23">
        <f t="shared" si="69"/>
        <v>10871.364</v>
      </c>
      <c r="CB139" s="23">
        <f t="shared" si="63"/>
        <v>16307.046</v>
      </c>
      <c r="CC139" s="23">
        <f t="shared" si="57"/>
        <v>6794.6025</v>
      </c>
      <c r="CD139" s="23">
        <f t="shared" si="64"/>
        <v>33973.012499999997</v>
      </c>
      <c r="CI139" s="7">
        <f t="shared" si="70"/>
        <v>0</v>
      </c>
      <c r="CJ139" s="7">
        <f t="shared" si="71"/>
        <v>0</v>
      </c>
      <c r="CK139" s="7">
        <f t="shared" si="72"/>
        <v>0</v>
      </c>
      <c r="CL139" s="7">
        <f t="shared" si="73"/>
        <v>0</v>
      </c>
      <c r="CM139" s="7">
        <f t="shared" si="74"/>
        <v>14948.1255</v>
      </c>
      <c r="CN139" s="7">
        <f t="shared" si="65"/>
        <v>16307.046</v>
      </c>
      <c r="CO139" s="7">
        <f t="shared" si="66"/>
        <v>2717.8409999999999</v>
      </c>
      <c r="CP139" s="87">
        <f t="shared" si="67"/>
        <v>33973.012499999997</v>
      </c>
    </row>
    <row r="140" spans="1:94" ht="15" customHeight="1" x14ac:dyDescent="0.25">
      <c r="A140" s="15" t="s">
        <v>51</v>
      </c>
      <c r="B140" s="3" t="s">
        <v>86</v>
      </c>
      <c r="C140" s="25" t="s">
        <v>276</v>
      </c>
      <c r="D140" s="25" t="s">
        <v>275</v>
      </c>
      <c r="E140" t="s">
        <v>104</v>
      </c>
      <c r="F140" s="25" t="s">
        <v>104</v>
      </c>
      <c r="G140" t="s">
        <v>94</v>
      </c>
      <c r="H140" t="s">
        <v>94</v>
      </c>
      <c r="I140" s="3">
        <v>1</v>
      </c>
      <c r="J140" s="21">
        <v>1289.6904999999999</v>
      </c>
      <c r="K140" s="22">
        <f t="shared" si="61"/>
        <v>1289.6904999999999</v>
      </c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95"/>
      <c r="AS140" s="7">
        <v>1289.6904999999999</v>
      </c>
      <c r="AT140" s="7">
        <f t="shared" si="62"/>
        <v>1289.6904999999999</v>
      </c>
      <c r="AU140" s="7">
        <f t="shared" si="62"/>
        <v>1289.6904999999999</v>
      </c>
      <c r="AV140" s="7">
        <f t="shared" si="62"/>
        <v>1289.6904999999999</v>
      </c>
      <c r="AW140" s="7">
        <f t="shared" si="62"/>
        <v>1289.6904999999999</v>
      </c>
      <c r="AX140" s="7">
        <f t="shared" si="62"/>
        <v>1289.6904999999999</v>
      </c>
      <c r="AY140" s="7">
        <f t="shared" si="62"/>
        <v>1289.6904999999999</v>
      </c>
      <c r="AZ140" s="7">
        <f t="shared" si="62"/>
        <v>1289.6904999999999</v>
      </c>
      <c r="BA140" s="7">
        <f t="shared" si="62"/>
        <v>1289.6904999999999</v>
      </c>
      <c r="BB140" s="7">
        <f t="shared" si="62"/>
        <v>1289.6904999999999</v>
      </c>
      <c r="BC140" s="7">
        <f t="shared" si="62"/>
        <v>1289.6904999999999</v>
      </c>
      <c r="BD140" s="7">
        <f t="shared" si="62"/>
        <v>1289.6904999999999</v>
      </c>
      <c r="BE140" s="7">
        <f t="shared" si="62"/>
        <v>1289.6904999999999</v>
      </c>
      <c r="BF140" s="7">
        <f t="shared" si="62"/>
        <v>1289.6904999999999</v>
      </c>
      <c r="BG140" s="7">
        <f t="shared" si="62"/>
        <v>1289.6904999999999</v>
      </c>
      <c r="BH140" s="7">
        <f t="shared" si="62"/>
        <v>1289.6904999999999</v>
      </c>
      <c r="BI140" s="7">
        <f t="shared" si="60"/>
        <v>1289.6904999999999</v>
      </c>
      <c r="BJ140" s="7">
        <f t="shared" si="60"/>
        <v>1289.6904999999999</v>
      </c>
      <c r="BK140" s="7">
        <f t="shared" si="60"/>
        <v>1289.6904999999999</v>
      </c>
      <c r="BL140" s="7">
        <f t="shared" si="60"/>
        <v>1289.6904999999999</v>
      </c>
      <c r="BM140" s="7">
        <f t="shared" si="60"/>
        <v>1289.6904999999999</v>
      </c>
      <c r="BN140" s="7">
        <f t="shared" si="60"/>
        <v>1289.6904999999999</v>
      </c>
      <c r="BO140" s="7">
        <f t="shared" si="60"/>
        <v>1289.6904999999999</v>
      </c>
      <c r="BP140" s="7">
        <f t="shared" si="60"/>
        <v>1289.6904999999999</v>
      </c>
      <c r="BQ140" s="7">
        <f t="shared" si="60"/>
        <v>1289.6904999999999</v>
      </c>
      <c r="BR140" s="7"/>
      <c r="BS140" s="7"/>
      <c r="BT140" s="7"/>
      <c r="BU140" s="24">
        <f t="shared" si="56"/>
        <v>32242.262500000008</v>
      </c>
      <c r="BW140" s="23">
        <f t="shared" si="12"/>
        <v>0</v>
      </c>
      <c r="BX140" s="23">
        <f t="shared" si="13"/>
        <v>0</v>
      </c>
      <c r="BY140" s="23">
        <f t="shared" si="14"/>
        <v>0</v>
      </c>
      <c r="BZ140" s="23">
        <f t="shared" si="68"/>
        <v>0</v>
      </c>
      <c r="CA140" s="23">
        <f t="shared" si="69"/>
        <v>10317.523999999999</v>
      </c>
      <c r="CB140" s="23">
        <f t="shared" si="63"/>
        <v>15476.286000000002</v>
      </c>
      <c r="CC140" s="23">
        <f t="shared" ref="CC140:CC171" si="75">SUM(BM140:BT140)</f>
        <v>6448.4524999999994</v>
      </c>
      <c r="CD140" s="23">
        <f t="shared" si="64"/>
        <v>32242.262500000001</v>
      </c>
      <c r="CI140" s="7">
        <f t="shared" si="70"/>
        <v>0</v>
      </c>
      <c r="CJ140" s="7">
        <f t="shared" si="71"/>
        <v>0</v>
      </c>
      <c r="CK140" s="7">
        <f t="shared" si="72"/>
        <v>0</v>
      </c>
      <c r="CL140" s="7">
        <f t="shared" si="73"/>
        <v>0</v>
      </c>
      <c r="CM140" s="7">
        <f t="shared" si="74"/>
        <v>14186.595500000001</v>
      </c>
      <c r="CN140" s="7">
        <f t="shared" si="65"/>
        <v>15476.286000000002</v>
      </c>
      <c r="CO140" s="7">
        <f t="shared" si="66"/>
        <v>2579.3809999999999</v>
      </c>
      <c r="CP140" s="87">
        <f t="shared" si="67"/>
        <v>32242.262500000004</v>
      </c>
    </row>
    <row r="141" spans="1:94" ht="15" customHeight="1" x14ac:dyDescent="0.25">
      <c r="A141" s="15" t="s">
        <v>51</v>
      </c>
      <c r="B141" s="3" t="s">
        <v>86</v>
      </c>
      <c r="C141" s="25" t="s">
        <v>277</v>
      </c>
      <c r="D141" s="25" t="s">
        <v>278</v>
      </c>
      <c r="E141" t="s">
        <v>94</v>
      </c>
      <c r="F141" s="25" t="s">
        <v>94</v>
      </c>
      <c r="G141" t="s">
        <v>93</v>
      </c>
      <c r="H141" t="s">
        <v>102</v>
      </c>
      <c r="I141" s="3">
        <v>1</v>
      </c>
      <c r="J141" s="21">
        <v>1479.6704999999999</v>
      </c>
      <c r="K141" s="22">
        <f t="shared" si="61"/>
        <v>1479.6704999999999</v>
      </c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95"/>
      <c r="AS141" s="7">
        <v>1479.6704999999999</v>
      </c>
      <c r="AT141" s="7">
        <f t="shared" si="62"/>
        <v>1479.6704999999999</v>
      </c>
      <c r="AU141" s="7">
        <f t="shared" si="62"/>
        <v>1479.6704999999999</v>
      </c>
      <c r="AV141" s="7">
        <f t="shared" si="62"/>
        <v>1479.6704999999999</v>
      </c>
      <c r="AW141" s="7">
        <f t="shared" si="62"/>
        <v>1479.6704999999999</v>
      </c>
      <c r="AX141" s="7">
        <f t="shared" si="62"/>
        <v>1479.6704999999999</v>
      </c>
      <c r="AY141" s="7">
        <f t="shared" si="62"/>
        <v>1479.6704999999999</v>
      </c>
      <c r="AZ141" s="7">
        <f t="shared" si="62"/>
        <v>1479.6704999999999</v>
      </c>
      <c r="BA141" s="7">
        <f t="shared" si="62"/>
        <v>1479.6704999999999</v>
      </c>
      <c r="BB141" s="7">
        <f t="shared" si="62"/>
        <v>1479.6704999999999</v>
      </c>
      <c r="BC141" s="7">
        <f t="shared" si="62"/>
        <v>1479.6704999999999</v>
      </c>
      <c r="BD141" s="7">
        <f t="shared" si="62"/>
        <v>1479.6704999999999</v>
      </c>
      <c r="BE141" s="7">
        <f t="shared" si="62"/>
        <v>1479.6704999999999</v>
      </c>
      <c r="BF141" s="7">
        <f t="shared" si="62"/>
        <v>1479.6704999999999</v>
      </c>
      <c r="BG141" s="7">
        <f t="shared" si="62"/>
        <v>1479.6704999999999</v>
      </c>
      <c r="BH141" s="7">
        <f t="shared" si="62"/>
        <v>1479.6704999999999</v>
      </c>
      <c r="BI141" s="7">
        <f t="shared" si="60"/>
        <v>1479.6704999999999</v>
      </c>
      <c r="BJ141" s="7">
        <f t="shared" si="60"/>
        <v>1479.6704999999999</v>
      </c>
      <c r="BK141" s="7">
        <f t="shared" si="60"/>
        <v>1479.6704999999999</v>
      </c>
      <c r="BL141" s="7">
        <f t="shared" si="60"/>
        <v>1479.6704999999999</v>
      </c>
      <c r="BM141" s="7">
        <f t="shared" si="60"/>
        <v>1479.6704999999999</v>
      </c>
      <c r="BN141" s="7">
        <f t="shared" si="60"/>
        <v>1479.6704999999999</v>
      </c>
      <c r="BO141" s="7">
        <f t="shared" si="60"/>
        <v>1479.6704999999999</v>
      </c>
      <c r="BP141" s="7">
        <f t="shared" si="60"/>
        <v>1479.6704999999999</v>
      </c>
      <c r="BQ141" s="7">
        <f t="shared" si="60"/>
        <v>1479.6704999999999</v>
      </c>
      <c r="BR141" s="7"/>
      <c r="BS141" s="7"/>
      <c r="BT141" s="7"/>
      <c r="BU141" s="24">
        <f t="shared" si="56"/>
        <v>36991.762499999997</v>
      </c>
      <c r="BW141" s="23">
        <f t="shared" si="12"/>
        <v>0</v>
      </c>
      <c r="BX141" s="23">
        <f t="shared" si="13"/>
        <v>0</v>
      </c>
      <c r="BY141" s="23">
        <f t="shared" si="14"/>
        <v>0</v>
      </c>
      <c r="BZ141" s="23">
        <f t="shared" si="68"/>
        <v>0</v>
      </c>
      <c r="CA141" s="23">
        <f t="shared" si="69"/>
        <v>11837.364</v>
      </c>
      <c r="CB141" s="23">
        <f t="shared" si="63"/>
        <v>17756.045999999998</v>
      </c>
      <c r="CC141" s="23">
        <f t="shared" si="75"/>
        <v>7398.3525</v>
      </c>
      <c r="CD141" s="23">
        <f t="shared" si="64"/>
        <v>36991.762499999997</v>
      </c>
      <c r="CI141" s="7">
        <f t="shared" si="70"/>
        <v>0</v>
      </c>
      <c r="CJ141" s="7">
        <f t="shared" si="71"/>
        <v>0</v>
      </c>
      <c r="CK141" s="7">
        <f t="shared" si="72"/>
        <v>0</v>
      </c>
      <c r="CL141" s="7">
        <f t="shared" si="73"/>
        <v>0</v>
      </c>
      <c r="CM141" s="7">
        <f t="shared" si="74"/>
        <v>16276.3755</v>
      </c>
      <c r="CN141" s="7">
        <f t="shared" si="65"/>
        <v>17756.045999999998</v>
      </c>
      <c r="CO141" s="7">
        <f t="shared" si="66"/>
        <v>2959.3409999999999</v>
      </c>
      <c r="CP141" s="87">
        <f t="shared" si="67"/>
        <v>36991.762499999997</v>
      </c>
    </row>
    <row r="142" spans="1:94" ht="15" customHeight="1" x14ac:dyDescent="0.25">
      <c r="A142" s="15" t="s">
        <v>51</v>
      </c>
      <c r="B142" s="3" t="s">
        <v>86</v>
      </c>
      <c r="C142" s="25" t="s">
        <v>279</v>
      </c>
      <c r="D142" s="25" t="s">
        <v>280</v>
      </c>
      <c r="E142" t="s">
        <v>114</v>
      </c>
      <c r="F142" t="s">
        <v>114</v>
      </c>
      <c r="G142" t="s">
        <v>94</v>
      </c>
      <c r="H142" t="s">
        <v>94</v>
      </c>
      <c r="I142" s="3">
        <v>1</v>
      </c>
      <c r="J142" s="21">
        <v>1281.6405</v>
      </c>
      <c r="K142" s="22">
        <f t="shared" si="61"/>
        <v>1281.6405</v>
      </c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95"/>
      <c r="AS142" s="7">
        <v>1281.6405</v>
      </c>
      <c r="AT142" s="7">
        <f t="shared" si="62"/>
        <v>1281.6405</v>
      </c>
      <c r="AU142" s="7">
        <f t="shared" si="62"/>
        <v>1281.6405</v>
      </c>
      <c r="AV142" s="7">
        <f t="shared" si="62"/>
        <v>1281.6405</v>
      </c>
      <c r="AW142" s="7">
        <f t="shared" si="62"/>
        <v>1281.6405</v>
      </c>
      <c r="AX142" s="7">
        <f t="shared" si="62"/>
        <v>1281.6405</v>
      </c>
      <c r="AY142" s="7">
        <f t="shared" si="62"/>
        <v>1281.6405</v>
      </c>
      <c r="AZ142" s="7">
        <f t="shared" si="62"/>
        <v>1281.6405</v>
      </c>
      <c r="BA142" s="7">
        <f t="shared" si="62"/>
        <v>1281.6405</v>
      </c>
      <c r="BB142" s="7">
        <f t="shared" si="62"/>
        <v>1281.6405</v>
      </c>
      <c r="BC142" s="7">
        <f t="shared" si="62"/>
        <v>1281.6405</v>
      </c>
      <c r="BD142" s="7">
        <f t="shared" si="62"/>
        <v>1281.6405</v>
      </c>
      <c r="BE142" s="7">
        <f t="shared" si="62"/>
        <v>1281.6405</v>
      </c>
      <c r="BF142" s="7">
        <f t="shared" si="62"/>
        <v>1281.6405</v>
      </c>
      <c r="BG142" s="7">
        <f t="shared" si="62"/>
        <v>1281.6405</v>
      </c>
      <c r="BH142" s="7">
        <f t="shared" si="62"/>
        <v>1281.6405</v>
      </c>
      <c r="BI142" s="7">
        <f t="shared" si="60"/>
        <v>1281.6405</v>
      </c>
      <c r="BJ142" s="7">
        <f t="shared" si="60"/>
        <v>1281.6405</v>
      </c>
      <c r="BK142" s="7">
        <f t="shared" si="60"/>
        <v>1281.6405</v>
      </c>
      <c r="BL142" s="7">
        <f t="shared" si="60"/>
        <v>1281.6405</v>
      </c>
      <c r="BM142" s="7">
        <f t="shared" si="60"/>
        <v>1281.6405</v>
      </c>
      <c r="BN142" s="7">
        <f t="shared" si="60"/>
        <v>1281.6405</v>
      </c>
      <c r="BO142" s="7">
        <f t="shared" si="60"/>
        <v>1281.6405</v>
      </c>
      <c r="BP142" s="7">
        <f t="shared" si="60"/>
        <v>1281.6405</v>
      </c>
      <c r="BQ142" s="7">
        <f t="shared" si="60"/>
        <v>1281.6405</v>
      </c>
      <c r="BR142" s="7"/>
      <c r="BS142" s="7"/>
      <c r="BT142" s="7"/>
      <c r="BU142" s="24">
        <f t="shared" si="56"/>
        <v>32041.012500000012</v>
      </c>
      <c r="BW142" s="23">
        <f t="shared" si="12"/>
        <v>0</v>
      </c>
      <c r="BX142" s="23">
        <f t="shared" si="13"/>
        <v>0</v>
      </c>
      <c r="BY142" s="23">
        <f t="shared" si="14"/>
        <v>0</v>
      </c>
      <c r="BZ142" s="23">
        <f t="shared" si="68"/>
        <v>0</v>
      </c>
      <c r="CA142" s="23">
        <f t="shared" si="69"/>
        <v>10253.123999999998</v>
      </c>
      <c r="CB142" s="23">
        <f t="shared" si="63"/>
        <v>15379.685999999996</v>
      </c>
      <c r="CC142" s="23">
        <f t="shared" si="75"/>
        <v>6408.2024999999994</v>
      </c>
      <c r="CD142" s="23">
        <f t="shared" si="64"/>
        <v>32041.012499999993</v>
      </c>
      <c r="CI142" s="7">
        <f t="shared" si="70"/>
        <v>0</v>
      </c>
      <c r="CJ142" s="7">
        <f t="shared" si="71"/>
        <v>0</v>
      </c>
      <c r="CK142" s="7">
        <f t="shared" si="72"/>
        <v>0</v>
      </c>
      <c r="CL142" s="7">
        <f t="shared" si="73"/>
        <v>0</v>
      </c>
      <c r="CM142" s="7">
        <f t="shared" si="74"/>
        <v>14098.045499999997</v>
      </c>
      <c r="CN142" s="7">
        <f t="shared" si="65"/>
        <v>15379.685999999996</v>
      </c>
      <c r="CO142" s="7">
        <f t="shared" si="66"/>
        <v>2563.2809999999999</v>
      </c>
      <c r="CP142" s="87">
        <f t="shared" si="67"/>
        <v>32041.012499999993</v>
      </c>
    </row>
    <row r="143" spans="1:94" ht="15" customHeight="1" x14ac:dyDescent="0.25">
      <c r="A143" s="15" t="s">
        <v>51</v>
      </c>
      <c r="B143" s="3" t="s">
        <v>86</v>
      </c>
      <c r="C143" s="25" t="s">
        <v>281</v>
      </c>
      <c r="D143" s="25" t="s">
        <v>282</v>
      </c>
      <c r="E143" t="s">
        <v>97</v>
      </c>
      <c r="F143" t="s">
        <v>97</v>
      </c>
      <c r="G143" t="s">
        <v>94</v>
      </c>
      <c r="H143" t="s">
        <v>112</v>
      </c>
      <c r="I143" s="3">
        <v>1</v>
      </c>
      <c r="J143" s="21">
        <v>1730.8949000000002</v>
      </c>
      <c r="K143" s="22">
        <f t="shared" si="61"/>
        <v>1730.8949000000002</v>
      </c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95"/>
      <c r="AS143" s="7">
        <v>1730.8949000000002</v>
      </c>
      <c r="AT143" s="7">
        <f t="shared" si="62"/>
        <v>1730.8949000000002</v>
      </c>
      <c r="AU143" s="7">
        <f t="shared" si="62"/>
        <v>1730.8949000000002</v>
      </c>
      <c r="AV143" s="7">
        <f t="shared" si="62"/>
        <v>1730.8949000000002</v>
      </c>
      <c r="AW143" s="7">
        <f t="shared" si="62"/>
        <v>1730.8949000000002</v>
      </c>
      <c r="AX143" s="7">
        <f t="shared" si="62"/>
        <v>1730.8949000000002</v>
      </c>
      <c r="AY143" s="7">
        <f t="shared" si="62"/>
        <v>1730.8949000000002</v>
      </c>
      <c r="AZ143" s="7">
        <f t="shared" si="62"/>
        <v>1730.8949000000002</v>
      </c>
      <c r="BA143" s="7">
        <f t="shared" si="62"/>
        <v>1730.8949000000002</v>
      </c>
      <c r="BB143" s="7">
        <f t="shared" si="62"/>
        <v>1730.8949000000002</v>
      </c>
      <c r="BC143" s="7">
        <f t="shared" si="62"/>
        <v>1730.8949000000002</v>
      </c>
      <c r="BD143" s="7">
        <f t="shared" si="62"/>
        <v>1730.8949000000002</v>
      </c>
      <c r="BE143" s="7">
        <f t="shared" si="62"/>
        <v>1730.8949000000002</v>
      </c>
      <c r="BF143" s="7">
        <f t="shared" si="62"/>
        <v>1730.8949000000002</v>
      </c>
      <c r="BG143" s="7">
        <f t="shared" si="62"/>
        <v>1730.8949000000002</v>
      </c>
      <c r="BH143" s="7">
        <f t="shared" si="62"/>
        <v>1730.8949000000002</v>
      </c>
      <c r="BI143" s="7">
        <f t="shared" si="60"/>
        <v>1730.8949000000002</v>
      </c>
      <c r="BJ143" s="7">
        <f t="shared" si="60"/>
        <v>1730.8949000000002</v>
      </c>
      <c r="BK143" s="7">
        <f t="shared" si="60"/>
        <v>1730.8949000000002</v>
      </c>
      <c r="BL143" s="7">
        <f t="shared" si="60"/>
        <v>1730.8949000000002</v>
      </c>
      <c r="BM143" s="7">
        <f t="shared" si="60"/>
        <v>1730.8949000000002</v>
      </c>
      <c r="BN143" s="7">
        <f t="shared" si="60"/>
        <v>1730.8949000000002</v>
      </c>
      <c r="BO143" s="7">
        <f t="shared" si="60"/>
        <v>1730.8949000000002</v>
      </c>
      <c r="BP143" s="7">
        <f t="shared" si="60"/>
        <v>1730.8949000000002</v>
      </c>
      <c r="BQ143" s="7">
        <f t="shared" si="60"/>
        <v>1730.8949000000002</v>
      </c>
      <c r="BR143" s="7"/>
      <c r="BS143" s="7"/>
      <c r="BT143" s="7"/>
      <c r="BU143" s="24">
        <f t="shared" si="56"/>
        <v>43272.37249999999</v>
      </c>
      <c r="BW143" s="23">
        <f t="shared" si="12"/>
        <v>0</v>
      </c>
      <c r="BX143" s="23">
        <f t="shared" si="13"/>
        <v>0</v>
      </c>
      <c r="BY143" s="23">
        <f t="shared" si="14"/>
        <v>0</v>
      </c>
      <c r="BZ143" s="23">
        <f t="shared" si="68"/>
        <v>0</v>
      </c>
      <c r="CA143" s="23">
        <f t="shared" si="69"/>
        <v>13847.159199999998</v>
      </c>
      <c r="CB143" s="23">
        <f t="shared" si="63"/>
        <v>20770.738799999996</v>
      </c>
      <c r="CC143" s="23">
        <f t="shared" si="75"/>
        <v>8654.4745000000003</v>
      </c>
      <c r="CD143" s="23">
        <f t="shared" si="64"/>
        <v>43272.372499999998</v>
      </c>
      <c r="CI143" s="7">
        <f t="shared" si="70"/>
        <v>0</v>
      </c>
      <c r="CJ143" s="7">
        <f t="shared" si="71"/>
        <v>0</v>
      </c>
      <c r="CK143" s="7">
        <f t="shared" si="72"/>
        <v>0</v>
      </c>
      <c r="CL143" s="7">
        <f t="shared" si="73"/>
        <v>0</v>
      </c>
      <c r="CM143" s="7">
        <f t="shared" si="74"/>
        <v>19039.843899999996</v>
      </c>
      <c r="CN143" s="7">
        <f t="shared" si="65"/>
        <v>20770.738799999996</v>
      </c>
      <c r="CO143" s="7">
        <f t="shared" si="66"/>
        <v>3461.7898000000005</v>
      </c>
      <c r="CP143" s="87">
        <f t="shared" si="67"/>
        <v>43272.37249999999</v>
      </c>
    </row>
    <row r="144" spans="1:94" ht="15" customHeight="1" x14ac:dyDescent="0.25">
      <c r="A144" s="15" t="s">
        <v>51</v>
      </c>
      <c r="B144" s="3" t="s">
        <v>86</v>
      </c>
      <c r="C144" s="25" t="s">
        <v>283</v>
      </c>
      <c r="D144" s="25" t="s">
        <v>284</v>
      </c>
      <c r="E144" t="s">
        <v>190</v>
      </c>
      <c r="F144" t="s">
        <v>190</v>
      </c>
      <c r="G144" t="s">
        <v>94</v>
      </c>
      <c r="H144" t="s">
        <v>94</v>
      </c>
      <c r="I144" s="3">
        <v>1</v>
      </c>
      <c r="J144" s="21">
        <v>1965.8905</v>
      </c>
      <c r="K144" s="22">
        <f t="shared" si="61"/>
        <v>1965.8905</v>
      </c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95"/>
      <c r="AS144" s="7">
        <v>1965.8905</v>
      </c>
      <c r="AT144" s="7">
        <f t="shared" si="62"/>
        <v>1965.8905</v>
      </c>
      <c r="AU144" s="7">
        <f t="shared" si="62"/>
        <v>1965.8905</v>
      </c>
      <c r="AV144" s="7">
        <f t="shared" si="62"/>
        <v>1965.8905</v>
      </c>
      <c r="AW144" s="7">
        <f t="shared" si="62"/>
        <v>1965.8905</v>
      </c>
      <c r="AX144" s="7">
        <f t="shared" si="62"/>
        <v>1965.8905</v>
      </c>
      <c r="AY144" s="7">
        <f t="shared" si="62"/>
        <v>1965.8905</v>
      </c>
      <c r="AZ144" s="7">
        <f t="shared" si="62"/>
        <v>1965.8905</v>
      </c>
      <c r="BA144" s="7">
        <f t="shared" si="62"/>
        <v>1965.8905</v>
      </c>
      <c r="BB144" s="7">
        <f t="shared" si="62"/>
        <v>1965.8905</v>
      </c>
      <c r="BC144" s="7">
        <f t="shared" si="62"/>
        <v>1965.8905</v>
      </c>
      <c r="BD144" s="7">
        <f t="shared" si="62"/>
        <v>1965.8905</v>
      </c>
      <c r="BE144" s="7">
        <f t="shared" si="62"/>
        <v>1965.8905</v>
      </c>
      <c r="BF144" s="7">
        <f t="shared" si="62"/>
        <v>1965.8905</v>
      </c>
      <c r="BG144" s="7">
        <f t="shared" si="62"/>
        <v>1965.8905</v>
      </c>
      <c r="BH144" s="7">
        <f t="shared" si="62"/>
        <v>1965.8905</v>
      </c>
      <c r="BI144" s="7">
        <f t="shared" si="60"/>
        <v>1965.8905</v>
      </c>
      <c r="BJ144" s="7">
        <f t="shared" si="60"/>
        <v>1965.8905</v>
      </c>
      <c r="BK144" s="7">
        <f t="shared" si="60"/>
        <v>1965.8905</v>
      </c>
      <c r="BL144" s="7">
        <f t="shared" si="60"/>
        <v>1965.8905</v>
      </c>
      <c r="BM144" s="7">
        <f t="shared" si="60"/>
        <v>1965.8905</v>
      </c>
      <c r="BN144" s="7">
        <f t="shared" si="60"/>
        <v>1965.8905</v>
      </c>
      <c r="BO144" s="7">
        <f t="shared" si="60"/>
        <v>1965.8905</v>
      </c>
      <c r="BP144" s="7">
        <f t="shared" si="60"/>
        <v>1965.8905</v>
      </c>
      <c r="BQ144" s="7">
        <f t="shared" si="60"/>
        <v>1965.8905</v>
      </c>
      <c r="BR144" s="7"/>
      <c r="BS144" s="7"/>
      <c r="BT144" s="7"/>
      <c r="BU144" s="24">
        <f t="shared" si="56"/>
        <v>49147.262500000019</v>
      </c>
      <c r="BW144" s="23">
        <f t="shared" si="12"/>
        <v>0</v>
      </c>
      <c r="BX144" s="23">
        <f t="shared" si="13"/>
        <v>0</v>
      </c>
      <c r="BY144" s="23">
        <f t="shared" si="14"/>
        <v>0</v>
      </c>
      <c r="BZ144" s="23">
        <f t="shared" si="68"/>
        <v>0</v>
      </c>
      <c r="CA144" s="23">
        <f t="shared" si="69"/>
        <v>15727.123999999998</v>
      </c>
      <c r="CB144" s="23">
        <f t="shared" si="63"/>
        <v>23590.686000000002</v>
      </c>
      <c r="CC144" s="23">
        <f t="shared" si="75"/>
        <v>9829.4524999999994</v>
      </c>
      <c r="CD144" s="23">
        <f t="shared" si="64"/>
        <v>49147.262499999997</v>
      </c>
      <c r="CI144" s="7">
        <f t="shared" si="70"/>
        <v>0</v>
      </c>
      <c r="CJ144" s="7">
        <f t="shared" si="71"/>
        <v>0</v>
      </c>
      <c r="CK144" s="7">
        <f t="shared" si="72"/>
        <v>0</v>
      </c>
      <c r="CL144" s="7">
        <f t="shared" si="73"/>
        <v>0</v>
      </c>
      <c r="CM144" s="7">
        <f t="shared" si="74"/>
        <v>21624.7955</v>
      </c>
      <c r="CN144" s="7">
        <f t="shared" si="65"/>
        <v>23590.686000000002</v>
      </c>
      <c r="CO144" s="7">
        <f t="shared" si="66"/>
        <v>3931.7809999999999</v>
      </c>
      <c r="CP144" s="87">
        <f t="shared" si="67"/>
        <v>49147.262500000004</v>
      </c>
    </row>
    <row r="145" spans="1:94" ht="15" customHeight="1" x14ac:dyDescent="0.25">
      <c r="A145" s="15" t="s">
        <v>51</v>
      </c>
      <c r="B145" s="3" t="s">
        <v>86</v>
      </c>
      <c r="C145" s="25" t="s">
        <v>285</v>
      </c>
      <c r="D145" s="25" t="s">
        <v>284</v>
      </c>
      <c r="E145" t="s">
        <v>94</v>
      </c>
      <c r="F145" s="25" t="s">
        <v>94</v>
      </c>
      <c r="G145" t="s">
        <v>94</v>
      </c>
      <c r="H145" t="s">
        <v>94</v>
      </c>
      <c r="I145" s="3">
        <v>1</v>
      </c>
      <c r="J145" s="21">
        <v>1502.2104999999999</v>
      </c>
      <c r="K145" s="22">
        <f t="shared" si="61"/>
        <v>1502.2104999999999</v>
      </c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95"/>
      <c r="AS145" s="7">
        <v>1502.2104999999999</v>
      </c>
      <c r="AT145" s="7">
        <f t="shared" si="62"/>
        <v>1502.2104999999999</v>
      </c>
      <c r="AU145" s="7">
        <f t="shared" si="62"/>
        <v>1502.2104999999999</v>
      </c>
      <c r="AV145" s="7">
        <f t="shared" si="62"/>
        <v>1502.2104999999999</v>
      </c>
      <c r="AW145" s="7">
        <f t="shared" si="62"/>
        <v>1502.2104999999999</v>
      </c>
      <c r="AX145" s="7">
        <f t="shared" si="62"/>
        <v>1502.2104999999999</v>
      </c>
      <c r="AY145" s="7">
        <f t="shared" si="62"/>
        <v>1502.2104999999999</v>
      </c>
      <c r="AZ145" s="7">
        <f t="shared" si="62"/>
        <v>1502.2104999999999</v>
      </c>
      <c r="BA145" s="7">
        <f t="shared" si="62"/>
        <v>1502.2104999999999</v>
      </c>
      <c r="BB145" s="7">
        <f t="shared" si="62"/>
        <v>1502.2104999999999</v>
      </c>
      <c r="BC145" s="7">
        <f t="shared" si="62"/>
        <v>1502.2104999999999</v>
      </c>
      <c r="BD145" s="7">
        <f t="shared" si="62"/>
        <v>1502.2104999999999</v>
      </c>
      <c r="BE145" s="7">
        <f t="shared" si="62"/>
        <v>1502.2104999999999</v>
      </c>
      <c r="BF145" s="7">
        <f t="shared" si="62"/>
        <v>1502.2104999999999</v>
      </c>
      <c r="BG145" s="7">
        <f t="shared" si="62"/>
        <v>1502.2104999999999</v>
      </c>
      <c r="BH145" s="7">
        <f t="shared" si="62"/>
        <v>1502.2104999999999</v>
      </c>
      <c r="BI145" s="7">
        <f t="shared" si="60"/>
        <v>1502.2104999999999</v>
      </c>
      <c r="BJ145" s="7">
        <f t="shared" si="60"/>
        <v>1502.2104999999999</v>
      </c>
      <c r="BK145" s="7">
        <f t="shared" si="60"/>
        <v>1502.2104999999999</v>
      </c>
      <c r="BL145" s="7">
        <f t="shared" si="60"/>
        <v>1502.2104999999999</v>
      </c>
      <c r="BM145" s="7">
        <f t="shared" si="60"/>
        <v>1502.2104999999999</v>
      </c>
      <c r="BN145" s="7">
        <f t="shared" si="60"/>
        <v>1502.2104999999999</v>
      </c>
      <c r="BO145" s="7">
        <f t="shared" si="60"/>
        <v>1502.2104999999999</v>
      </c>
      <c r="BP145" s="7">
        <f t="shared" si="60"/>
        <v>1502.2104999999999</v>
      </c>
      <c r="BQ145" s="7">
        <f t="shared" si="60"/>
        <v>1502.2104999999999</v>
      </c>
      <c r="BR145" s="7"/>
      <c r="BS145" s="7"/>
      <c r="BT145" s="7"/>
      <c r="BU145" s="24">
        <f t="shared" si="56"/>
        <v>37555.262500000012</v>
      </c>
      <c r="BW145" s="23">
        <f t="shared" si="12"/>
        <v>0</v>
      </c>
      <c r="BX145" s="23">
        <f t="shared" si="13"/>
        <v>0</v>
      </c>
      <c r="BY145" s="23">
        <f t="shared" si="14"/>
        <v>0</v>
      </c>
      <c r="BZ145" s="23">
        <f t="shared" si="68"/>
        <v>0</v>
      </c>
      <c r="CA145" s="23">
        <f t="shared" si="69"/>
        <v>12017.683999999997</v>
      </c>
      <c r="CB145" s="23">
        <f t="shared" si="63"/>
        <v>18026.525999999998</v>
      </c>
      <c r="CC145" s="23">
        <f t="shared" si="75"/>
        <v>7511.0524999999998</v>
      </c>
      <c r="CD145" s="23">
        <f t="shared" si="64"/>
        <v>37555.262499999997</v>
      </c>
      <c r="CI145" s="7">
        <f t="shared" si="70"/>
        <v>0</v>
      </c>
      <c r="CJ145" s="7">
        <f t="shared" si="71"/>
        <v>0</v>
      </c>
      <c r="CK145" s="7">
        <f t="shared" si="72"/>
        <v>0</v>
      </c>
      <c r="CL145" s="7">
        <f t="shared" si="73"/>
        <v>0</v>
      </c>
      <c r="CM145" s="7">
        <f t="shared" si="74"/>
        <v>16524.315499999997</v>
      </c>
      <c r="CN145" s="7">
        <f t="shared" si="65"/>
        <v>18026.525999999998</v>
      </c>
      <c r="CO145" s="7">
        <f t="shared" si="66"/>
        <v>3004.4209999999998</v>
      </c>
      <c r="CP145" s="87">
        <f t="shared" si="67"/>
        <v>37555.262499999997</v>
      </c>
    </row>
    <row r="146" spans="1:94" ht="15" customHeight="1" x14ac:dyDescent="0.25">
      <c r="A146" s="15" t="s">
        <v>51</v>
      </c>
      <c r="B146" s="3" t="s">
        <v>86</v>
      </c>
      <c r="C146" s="25" t="s">
        <v>286</v>
      </c>
      <c r="D146" s="25" t="s">
        <v>284</v>
      </c>
      <c r="E146" t="s">
        <v>94</v>
      </c>
      <c r="F146" s="25" t="s">
        <v>94</v>
      </c>
      <c r="G146" t="s">
        <v>94</v>
      </c>
      <c r="H146" t="s">
        <v>94</v>
      </c>
      <c r="I146" s="3">
        <v>1</v>
      </c>
      <c r="J146" s="21">
        <v>1502.2104999999999</v>
      </c>
      <c r="K146" s="22">
        <f t="shared" si="61"/>
        <v>1502.2104999999999</v>
      </c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95"/>
      <c r="AS146" s="7">
        <v>1502.2104999999999</v>
      </c>
      <c r="AT146" s="7">
        <f t="shared" si="62"/>
        <v>1502.2104999999999</v>
      </c>
      <c r="AU146" s="7">
        <f t="shared" si="62"/>
        <v>1502.2104999999999</v>
      </c>
      <c r="AV146" s="7">
        <f t="shared" si="62"/>
        <v>1502.2104999999999</v>
      </c>
      <c r="AW146" s="7">
        <f t="shared" si="62"/>
        <v>1502.2104999999999</v>
      </c>
      <c r="AX146" s="7">
        <f t="shared" si="62"/>
        <v>1502.2104999999999</v>
      </c>
      <c r="AY146" s="7">
        <f t="shared" si="62"/>
        <v>1502.2104999999999</v>
      </c>
      <c r="AZ146" s="7">
        <f t="shared" si="62"/>
        <v>1502.2104999999999</v>
      </c>
      <c r="BA146" s="7">
        <f t="shared" si="62"/>
        <v>1502.2104999999999</v>
      </c>
      <c r="BB146" s="7">
        <f t="shared" si="62"/>
        <v>1502.2104999999999</v>
      </c>
      <c r="BC146" s="7">
        <f t="shared" si="62"/>
        <v>1502.2104999999999</v>
      </c>
      <c r="BD146" s="7">
        <f t="shared" si="62"/>
        <v>1502.2104999999999</v>
      </c>
      <c r="BE146" s="7">
        <f t="shared" si="62"/>
        <v>1502.2104999999999</v>
      </c>
      <c r="BF146" s="7">
        <f t="shared" si="62"/>
        <v>1502.2104999999999</v>
      </c>
      <c r="BG146" s="7">
        <f t="shared" si="62"/>
        <v>1502.2104999999999</v>
      </c>
      <c r="BH146" s="7">
        <f t="shared" si="62"/>
        <v>1502.2104999999999</v>
      </c>
      <c r="BI146" s="7">
        <f t="shared" si="60"/>
        <v>1502.2104999999999</v>
      </c>
      <c r="BJ146" s="7">
        <f t="shared" si="60"/>
        <v>1502.2104999999999</v>
      </c>
      <c r="BK146" s="7">
        <f t="shared" si="60"/>
        <v>1502.2104999999999</v>
      </c>
      <c r="BL146" s="7">
        <f t="shared" si="60"/>
        <v>1502.2104999999999</v>
      </c>
      <c r="BM146" s="7">
        <f t="shared" si="60"/>
        <v>1502.2104999999999</v>
      </c>
      <c r="BN146" s="7">
        <f t="shared" si="60"/>
        <v>1502.2104999999999</v>
      </c>
      <c r="BO146" s="7">
        <f t="shared" si="60"/>
        <v>1502.2104999999999</v>
      </c>
      <c r="BP146" s="7">
        <f t="shared" si="60"/>
        <v>1502.2104999999999</v>
      </c>
      <c r="BQ146" s="7">
        <f t="shared" si="60"/>
        <v>1502.2104999999999</v>
      </c>
      <c r="BR146" s="7"/>
      <c r="BS146" s="7"/>
      <c r="BT146" s="7"/>
      <c r="BU146" s="24">
        <f t="shared" si="56"/>
        <v>37555.262500000012</v>
      </c>
      <c r="BW146" s="23">
        <f t="shared" si="12"/>
        <v>0</v>
      </c>
      <c r="BX146" s="23">
        <f t="shared" si="13"/>
        <v>0</v>
      </c>
      <c r="BY146" s="23">
        <f t="shared" si="14"/>
        <v>0</v>
      </c>
      <c r="BZ146" s="23">
        <f t="shared" si="68"/>
        <v>0</v>
      </c>
      <c r="CA146" s="23">
        <f t="shared" si="69"/>
        <v>12017.683999999997</v>
      </c>
      <c r="CB146" s="23">
        <f t="shared" si="63"/>
        <v>18026.525999999998</v>
      </c>
      <c r="CC146" s="23">
        <f t="shared" si="75"/>
        <v>7511.0524999999998</v>
      </c>
      <c r="CD146" s="23">
        <f t="shared" si="64"/>
        <v>37555.262499999997</v>
      </c>
      <c r="CI146" s="7">
        <f t="shared" si="70"/>
        <v>0</v>
      </c>
      <c r="CJ146" s="7">
        <f t="shared" si="71"/>
        <v>0</v>
      </c>
      <c r="CK146" s="7">
        <f t="shared" si="72"/>
        <v>0</v>
      </c>
      <c r="CL146" s="7">
        <f t="shared" si="73"/>
        <v>0</v>
      </c>
      <c r="CM146" s="7">
        <f t="shared" si="74"/>
        <v>16524.315499999997</v>
      </c>
      <c r="CN146" s="7">
        <f t="shared" si="65"/>
        <v>18026.525999999998</v>
      </c>
      <c r="CO146" s="7">
        <f t="shared" si="66"/>
        <v>3004.4209999999998</v>
      </c>
      <c r="CP146" s="87">
        <f t="shared" si="67"/>
        <v>37555.262499999997</v>
      </c>
    </row>
    <row r="147" spans="1:94" ht="15" customHeight="1" x14ac:dyDescent="0.25">
      <c r="A147" s="15" t="s">
        <v>51</v>
      </c>
      <c r="B147" s="3" t="s">
        <v>86</v>
      </c>
      <c r="C147" s="25" t="s">
        <v>287</v>
      </c>
      <c r="D147" s="25" t="s">
        <v>288</v>
      </c>
      <c r="E147" t="s">
        <v>101</v>
      </c>
      <c r="F147" s="25" t="s">
        <v>101</v>
      </c>
      <c r="G147" t="s">
        <v>94</v>
      </c>
      <c r="H147" t="s">
        <v>112</v>
      </c>
      <c r="I147" s="3">
        <v>1</v>
      </c>
      <c r="J147" s="21">
        <v>1481.3449000000001</v>
      </c>
      <c r="K147" s="22">
        <f t="shared" si="61"/>
        <v>1481.3449000000001</v>
      </c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95"/>
      <c r="AS147" s="7">
        <v>1481.3449000000001</v>
      </c>
      <c r="AT147" s="7">
        <f t="shared" si="62"/>
        <v>1481.3449000000001</v>
      </c>
      <c r="AU147" s="7">
        <f t="shared" si="62"/>
        <v>1481.3449000000001</v>
      </c>
      <c r="AV147" s="7">
        <f t="shared" si="62"/>
        <v>1481.3449000000001</v>
      </c>
      <c r="AW147" s="7">
        <f t="shared" si="62"/>
        <v>1481.3449000000001</v>
      </c>
      <c r="AX147" s="7">
        <f t="shared" si="62"/>
        <v>1481.3449000000001</v>
      </c>
      <c r="AY147" s="7">
        <f t="shared" si="62"/>
        <v>1481.3449000000001</v>
      </c>
      <c r="AZ147" s="7">
        <f t="shared" si="62"/>
        <v>1481.3449000000001</v>
      </c>
      <c r="BA147" s="7">
        <f t="shared" si="62"/>
        <v>1481.3449000000001</v>
      </c>
      <c r="BB147" s="7">
        <f t="shared" si="62"/>
        <v>1481.3449000000001</v>
      </c>
      <c r="BC147" s="7">
        <f t="shared" si="62"/>
        <v>1481.3449000000001</v>
      </c>
      <c r="BD147" s="7">
        <f t="shared" si="62"/>
        <v>1481.3449000000001</v>
      </c>
      <c r="BE147" s="7">
        <f t="shared" si="62"/>
        <v>1481.3449000000001</v>
      </c>
      <c r="BF147" s="7">
        <f t="shared" si="62"/>
        <v>1481.3449000000001</v>
      </c>
      <c r="BG147" s="7">
        <f t="shared" si="62"/>
        <v>1481.3449000000001</v>
      </c>
      <c r="BH147" s="7">
        <f t="shared" si="62"/>
        <v>1481.3449000000001</v>
      </c>
      <c r="BI147" s="7">
        <f t="shared" si="60"/>
        <v>1481.3449000000001</v>
      </c>
      <c r="BJ147" s="7">
        <f t="shared" si="60"/>
        <v>1481.3449000000001</v>
      </c>
      <c r="BK147" s="7">
        <f t="shared" si="60"/>
        <v>1481.3449000000001</v>
      </c>
      <c r="BL147" s="7">
        <f t="shared" si="60"/>
        <v>1481.3449000000001</v>
      </c>
      <c r="BM147" s="7">
        <f t="shared" si="60"/>
        <v>1481.3449000000001</v>
      </c>
      <c r="BN147" s="7">
        <f t="shared" si="60"/>
        <v>1481.3449000000001</v>
      </c>
      <c r="BO147" s="7">
        <f t="shared" si="60"/>
        <v>1481.3449000000001</v>
      </c>
      <c r="BP147" s="7">
        <f t="shared" si="60"/>
        <v>1481.3449000000001</v>
      </c>
      <c r="BQ147" s="7">
        <f t="shared" si="60"/>
        <v>1481.3449000000001</v>
      </c>
      <c r="BR147" s="7"/>
      <c r="BS147" s="7"/>
      <c r="BT147" s="7"/>
      <c r="BU147" s="24">
        <f t="shared" si="56"/>
        <v>37033.622499999998</v>
      </c>
      <c r="BW147" s="23">
        <f t="shared" si="12"/>
        <v>0</v>
      </c>
      <c r="BX147" s="23">
        <f t="shared" si="13"/>
        <v>0</v>
      </c>
      <c r="BY147" s="23">
        <f t="shared" si="14"/>
        <v>0</v>
      </c>
      <c r="BZ147" s="23">
        <f t="shared" si="68"/>
        <v>0</v>
      </c>
      <c r="CA147" s="23">
        <f t="shared" si="69"/>
        <v>11850.7592</v>
      </c>
      <c r="CB147" s="23">
        <f t="shared" si="63"/>
        <v>17776.138800000001</v>
      </c>
      <c r="CC147" s="23">
        <f t="shared" si="75"/>
        <v>7406.7245000000003</v>
      </c>
      <c r="CD147" s="23">
        <f t="shared" si="64"/>
        <v>37033.622499999998</v>
      </c>
      <c r="CI147" s="7">
        <f t="shared" si="70"/>
        <v>0</v>
      </c>
      <c r="CJ147" s="7">
        <f t="shared" si="71"/>
        <v>0</v>
      </c>
      <c r="CK147" s="7">
        <f t="shared" si="72"/>
        <v>0</v>
      </c>
      <c r="CL147" s="7">
        <f t="shared" si="73"/>
        <v>0</v>
      </c>
      <c r="CM147" s="7">
        <f t="shared" si="74"/>
        <v>16294.793900000001</v>
      </c>
      <c r="CN147" s="7">
        <f t="shared" si="65"/>
        <v>17776.138800000001</v>
      </c>
      <c r="CO147" s="7">
        <f t="shared" si="66"/>
        <v>2962.6898000000001</v>
      </c>
      <c r="CP147" s="87">
        <f t="shared" si="67"/>
        <v>37033.622500000005</v>
      </c>
    </row>
    <row r="148" spans="1:94" ht="15" customHeight="1" x14ac:dyDescent="0.25">
      <c r="A148" s="15" t="s">
        <v>51</v>
      </c>
      <c r="B148" s="3" t="s">
        <v>86</v>
      </c>
      <c r="C148" s="25" t="s">
        <v>289</v>
      </c>
      <c r="D148" s="25" t="s">
        <v>290</v>
      </c>
      <c r="E148" t="s">
        <v>101</v>
      </c>
      <c r="F148" s="25" t="s">
        <v>101</v>
      </c>
      <c r="G148" t="s">
        <v>94</v>
      </c>
      <c r="H148" t="s">
        <v>94</v>
      </c>
      <c r="I148" s="3">
        <v>1</v>
      </c>
      <c r="J148" s="21">
        <v>1358.9204999999999</v>
      </c>
      <c r="K148" s="22">
        <f t="shared" si="61"/>
        <v>1358.9204999999999</v>
      </c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95"/>
      <c r="AS148" s="7">
        <v>1358.9204999999999</v>
      </c>
      <c r="AT148" s="7">
        <f t="shared" si="62"/>
        <v>1358.9204999999999</v>
      </c>
      <c r="AU148" s="7">
        <f t="shared" si="62"/>
        <v>1358.9204999999999</v>
      </c>
      <c r="AV148" s="7">
        <f t="shared" si="62"/>
        <v>1358.9204999999999</v>
      </c>
      <c r="AW148" s="7">
        <f t="shared" si="62"/>
        <v>1358.9204999999999</v>
      </c>
      <c r="AX148" s="7">
        <f t="shared" si="62"/>
        <v>1358.9204999999999</v>
      </c>
      <c r="AY148" s="7">
        <f t="shared" si="62"/>
        <v>1358.9204999999999</v>
      </c>
      <c r="AZ148" s="7">
        <f t="shared" si="62"/>
        <v>1358.9204999999999</v>
      </c>
      <c r="BA148" s="7">
        <f t="shared" si="62"/>
        <v>1358.9204999999999</v>
      </c>
      <c r="BB148" s="7">
        <f t="shared" si="62"/>
        <v>1358.9204999999999</v>
      </c>
      <c r="BC148" s="7">
        <f t="shared" si="62"/>
        <v>1358.9204999999999</v>
      </c>
      <c r="BD148" s="7">
        <f t="shared" si="62"/>
        <v>1358.9204999999999</v>
      </c>
      <c r="BE148" s="7">
        <f t="shared" si="62"/>
        <v>1358.9204999999999</v>
      </c>
      <c r="BF148" s="7">
        <f t="shared" si="62"/>
        <v>1358.9204999999999</v>
      </c>
      <c r="BG148" s="7">
        <f t="shared" si="62"/>
        <v>1358.9204999999999</v>
      </c>
      <c r="BH148" s="7">
        <f t="shared" ref="BH148:BQ163" si="76">BG148</f>
        <v>1358.9204999999999</v>
      </c>
      <c r="BI148" s="7">
        <f t="shared" si="76"/>
        <v>1358.9204999999999</v>
      </c>
      <c r="BJ148" s="7">
        <f t="shared" si="76"/>
        <v>1358.9204999999999</v>
      </c>
      <c r="BK148" s="7">
        <f t="shared" si="76"/>
        <v>1358.9204999999999</v>
      </c>
      <c r="BL148" s="7">
        <f t="shared" si="76"/>
        <v>1358.9204999999999</v>
      </c>
      <c r="BM148" s="7">
        <f t="shared" si="76"/>
        <v>1358.9204999999999</v>
      </c>
      <c r="BN148" s="7">
        <f t="shared" si="76"/>
        <v>1358.9204999999999</v>
      </c>
      <c r="BO148" s="7">
        <f t="shared" si="76"/>
        <v>1358.9204999999999</v>
      </c>
      <c r="BP148" s="7">
        <f t="shared" si="76"/>
        <v>1358.9204999999999</v>
      </c>
      <c r="BQ148" s="7">
        <f t="shared" si="76"/>
        <v>1358.9204999999999</v>
      </c>
      <c r="BR148" s="7"/>
      <c r="BS148" s="7"/>
      <c r="BT148" s="7"/>
      <c r="BU148" s="24">
        <f t="shared" si="56"/>
        <v>33973.012499999997</v>
      </c>
      <c r="BW148" s="23">
        <f t="shared" si="12"/>
        <v>0</v>
      </c>
      <c r="BX148" s="23">
        <f t="shared" si="13"/>
        <v>0</v>
      </c>
      <c r="BY148" s="23">
        <f t="shared" si="14"/>
        <v>0</v>
      </c>
      <c r="BZ148" s="23">
        <f t="shared" si="68"/>
        <v>0</v>
      </c>
      <c r="CA148" s="23">
        <f t="shared" si="69"/>
        <v>10871.364</v>
      </c>
      <c r="CB148" s="23">
        <f t="shared" si="63"/>
        <v>16307.046</v>
      </c>
      <c r="CC148" s="23">
        <f t="shared" si="75"/>
        <v>6794.6025</v>
      </c>
      <c r="CD148" s="23">
        <f t="shared" si="64"/>
        <v>33973.012499999997</v>
      </c>
      <c r="CI148" s="7">
        <f t="shared" si="70"/>
        <v>0</v>
      </c>
      <c r="CJ148" s="7">
        <f t="shared" si="71"/>
        <v>0</v>
      </c>
      <c r="CK148" s="7">
        <f t="shared" si="72"/>
        <v>0</v>
      </c>
      <c r="CL148" s="7">
        <f t="shared" si="73"/>
        <v>0</v>
      </c>
      <c r="CM148" s="7">
        <f t="shared" si="74"/>
        <v>14948.1255</v>
      </c>
      <c r="CN148" s="7">
        <f t="shared" si="65"/>
        <v>16307.046</v>
      </c>
      <c r="CO148" s="7">
        <f t="shared" si="66"/>
        <v>2717.8409999999999</v>
      </c>
      <c r="CP148" s="87">
        <f t="shared" si="67"/>
        <v>33973.012499999997</v>
      </c>
    </row>
    <row r="149" spans="1:94" ht="15" customHeight="1" x14ac:dyDescent="0.25">
      <c r="A149" s="15" t="s">
        <v>51</v>
      </c>
      <c r="B149" s="3" t="s">
        <v>86</v>
      </c>
      <c r="C149" s="25" t="s">
        <v>291</v>
      </c>
      <c r="D149" s="25" t="s">
        <v>292</v>
      </c>
      <c r="E149" t="s">
        <v>94</v>
      </c>
      <c r="F149" s="25" t="s">
        <v>94</v>
      </c>
      <c r="G149" t="s">
        <v>93</v>
      </c>
      <c r="H149" t="s">
        <v>102</v>
      </c>
      <c r="I149" s="3">
        <v>1</v>
      </c>
      <c r="J149" s="21">
        <v>1479.6704999999999</v>
      </c>
      <c r="K149" s="22">
        <f t="shared" si="61"/>
        <v>1479.6704999999999</v>
      </c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95"/>
      <c r="AS149" s="7">
        <v>1479.6704999999999</v>
      </c>
      <c r="AT149" s="7">
        <f t="shared" ref="AT149:BH164" si="77">AS149</f>
        <v>1479.6704999999999</v>
      </c>
      <c r="AU149" s="7">
        <f t="shared" si="77"/>
        <v>1479.6704999999999</v>
      </c>
      <c r="AV149" s="7">
        <f t="shared" si="77"/>
        <v>1479.6704999999999</v>
      </c>
      <c r="AW149" s="7">
        <f t="shared" si="77"/>
        <v>1479.6704999999999</v>
      </c>
      <c r="AX149" s="7">
        <f t="shared" si="77"/>
        <v>1479.6704999999999</v>
      </c>
      <c r="AY149" s="7">
        <f t="shared" si="77"/>
        <v>1479.6704999999999</v>
      </c>
      <c r="AZ149" s="7">
        <f t="shared" si="77"/>
        <v>1479.6704999999999</v>
      </c>
      <c r="BA149" s="7">
        <f t="shared" si="77"/>
        <v>1479.6704999999999</v>
      </c>
      <c r="BB149" s="7">
        <f t="shared" si="77"/>
        <v>1479.6704999999999</v>
      </c>
      <c r="BC149" s="7">
        <f t="shared" si="77"/>
        <v>1479.6704999999999</v>
      </c>
      <c r="BD149" s="7">
        <f t="shared" si="77"/>
        <v>1479.6704999999999</v>
      </c>
      <c r="BE149" s="7">
        <f t="shared" si="77"/>
        <v>1479.6704999999999</v>
      </c>
      <c r="BF149" s="7">
        <f t="shared" si="77"/>
        <v>1479.6704999999999</v>
      </c>
      <c r="BG149" s="7">
        <f t="shared" si="77"/>
        <v>1479.6704999999999</v>
      </c>
      <c r="BH149" s="7">
        <f t="shared" si="77"/>
        <v>1479.6704999999999</v>
      </c>
      <c r="BI149" s="7">
        <f t="shared" si="76"/>
        <v>1479.6704999999999</v>
      </c>
      <c r="BJ149" s="7">
        <f t="shared" si="76"/>
        <v>1479.6704999999999</v>
      </c>
      <c r="BK149" s="7">
        <f t="shared" si="76"/>
        <v>1479.6704999999999</v>
      </c>
      <c r="BL149" s="7">
        <f t="shared" si="76"/>
        <v>1479.6704999999999</v>
      </c>
      <c r="BM149" s="7">
        <f t="shared" si="76"/>
        <v>1479.6704999999999</v>
      </c>
      <c r="BN149" s="7">
        <f t="shared" si="76"/>
        <v>1479.6704999999999</v>
      </c>
      <c r="BO149" s="7">
        <f t="shared" si="76"/>
        <v>1479.6704999999999</v>
      </c>
      <c r="BP149" s="7">
        <f t="shared" si="76"/>
        <v>1479.6704999999999</v>
      </c>
      <c r="BQ149" s="7">
        <f t="shared" si="76"/>
        <v>1479.6704999999999</v>
      </c>
      <c r="BR149" s="7"/>
      <c r="BS149" s="7"/>
      <c r="BT149" s="7"/>
      <c r="BU149" s="24">
        <f t="shared" si="56"/>
        <v>36991.762499999997</v>
      </c>
      <c r="BW149" s="23">
        <f t="shared" si="12"/>
        <v>0</v>
      </c>
      <c r="BX149" s="23">
        <f t="shared" si="13"/>
        <v>0</v>
      </c>
      <c r="BY149" s="23">
        <f t="shared" si="14"/>
        <v>0</v>
      </c>
      <c r="BZ149" s="23">
        <f t="shared" si="68"/>
        <v>0</v>
      </c>
      <c r="CA149" s="23">
        <f t="shared" si="69"/>
        <v>11837.364</v>
      </c>
      <c r="CB149" s="23">
        <f t="shared" si="63"/>
        <v>17756.045999999998</v>
      </c>
      <c r="CC149" s="23">
        <f t="shared" si="75"/>
        <v>7398.3525</v>
      </c>
      <c r="CD149" s="23">
        <f t="shared" si="64"/>
        <v>36991.762499999997</v>
      </c>
      <c r="CI149" s="7">
        <f t="shared" si="70"/>
        <v>0</v>
      </c>
      <c r="CJ149" s="7">
        <f t="shared" si="71"/>
        <v>0</v>
      </c>
      <c r="CK149" s="7">
        <f t="shared" si="72"/>
        <v>0</v>
      </c>
      <c r="CL149" s="7">
        <f t="shared" si="73"/>
        <v>0</v>
      </c>
      <c r="CM149" s="7">
        <f t="shared" si="74"/>
        <v>16276.3755</v>
      </c>
      <c r="CN149" s="7">
        <f t="shared" si="65"/>
        <v>17756.045999999998</v>
      </c>
      <c r="CO149" s="7">
        <f t="shared" si="66"/>
        <v>2959.3409999999999</v>
      </c>
      <c r="CP149" s="87">
        <f t="shared" si="67"/>
        <v>36991.762499999997</v>
      </c>
    </row>
    <row r="150" spans="1:94" ht="15" customHeight="1" x14ac:dyDescent="0.25">
      <c r="A150" s="15" t="s">
        <v>51</v>
      </c>
      <c r="B150" s="3" t="s">
        <v>86</v>
      </c>
      <c r="C150" s="25" t="s">
        <v>293</v>
      </c>
      <c r="D150" s="25" t="s">
        <v>109</v>
      </c>
      <c r="E150" t="s">
        <v>97</v>
      </c>
      <c r="F150" s="25" t="s">
        <v>97</v>
      </c>
      <c r="G150" t="s">
        <v>97</v>
      </c>
      <c r="H150" t="s">
        <v>97</v>
      </c>
      <c r="I150" s="3">
        <v>1</v>
      </c>
      <c r="J150" s="21">
        <v>2405.4205000000002</v>
      </c>
      <c r="K150" s="22">
        <f t="shared" si="61"/>
        <v>2405.4205000000002</v>
      </c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95"/>
      <c r="AS150" s="7">
        <v>2405.4205000000002</v>
      </c>
      <c r="AT150" s="7">
        <f t="shared" si="77"/>
        <v>2405.4205000000002</v>
      </c>
      <c r="AU150" s="7">
        <f t="shared" si="77"/>
        <v>2405.4205000000002</v>
      </c>
      <c r="AV150" s="7">
        <f t="shared" si="77"/>
        <v>2405.4205000000002</v>
      </c>
      <c r="AW150" s="7">
        <f t="shared" si="77"/>
        <v>2405.4205000000002</v>
      </c>
      <c r="AX150" s="7">
        <f t="shared" si="77"/>
        <v>2405.4205000000002</v>
      </c>
      <c r="AY150" s="7">
        <f t="shared" si="77"/>
        <v>2405.4205000000002</v>
      </c>
      <c r="AZ150" s="7">
        <f t="shared" si="77"/>
        <v>2405.4205000000002</v>
      </c>
      <c r="BA150" s="7">
        <f t="shared" si="77"/>
        <v>2405.4205000000002</v>
      </c>
      <c r="BB150" s="7">
        <f t="shared" si="77"/>
        <v>2405.4205000000002</v>
      </c>
      <c r="BC150" s="7">
        <f t="shared" si="77"/>
        <v>2405.4205000000002</v>
      </c>
      <c r="BD150" s="7">
        <f t="shared" si="77"/>
        <v>2405.4205000000002</v>
      </c>
      <c r="BE150" s="7">
        <f t="shared" si="77"/>
        <v>2405.4205000000002</v>
      </c>
      <c r="BF150" s="7">
        <f t="shared" si="77"/>
        <v>2405.4205000000002</v>
      </c>
      <c r="BG150" s="7">
        <f t="shared" si="77"/>
        <v>2405.4205000000002</v>
      </c>
      <c r="BH150" s="7">
        <f t="shared" si="77"/>
        <v>2405.4205000000002</v>
      </c>
      <c r="BI150" s="7">
        <f t="shared" si="76"/>
        <v>2405.4205000000002</v>
      </c>
      <c r="BJ150" s="7">
        <f t="shared" si="76"/>
        <v>2405.4205000000002</v>
      </c>
      <c r="BK150" s="7">
        <f t="shared" si="76"/>
        <v>2405.4205000000002</v>
      </c>
      <c r="BL150" s="7">
        <f t="shared" si="76"/>
        <v>2405.4205000000002</v>
      </c>
      <c r="BM150" s="7">
        <f t="shared" si="76"/>
        <v>2405.4205000000002</v>
      </c>
      <c r="BN150" s="7">
        <f t="shared" si="76"/>
        <v>2405.4205000000002</v>
      </c>
      <c r="BO150" s="7">
        <f t="shared" si="76"/>
        <v>2405.4205000000002</v>
      </c>
      <c r="BP150" s="7">
        <f t="shared" si="76"/>
        <v>2405.4205000000002</v>
      </c>
      <c r="BQ150" s="7">
        <f t="shared" si="76"/>
        <v>2405.4205000000002</v>
      </c>
      <c r="BR150" s="7"/>
      <c r="BS150" s="7"/>
      <c r="BT150" s="7"/>
      <c r="BU150" s="24">
        <f t="shared" si="56"/>
        <v>60135.512500000004</v>
      </c>
      <c r="BW150" s="23">
        <f t="shared" si="12"/>
        <v>0</v>
      </c>
      <c r="BX150" s="23">
        <f t="shared" si="13"/>
        <v>0</v>
      </c>
      <c r="BY150" s="23">
        <f t="shared" si="14"/>
        <v>0</v>
      </c>
      <c r="BZ150" s="23">
        <f t="shared" si="68"/>
        <v>0</v>
      </c>
      <c r="CA150" s="23">
        <f t="shared" si="69"/>
        <v>19243.364000000001</v>
      </c>
      <c r="CB150" s="23">
        <f t="shared" si="63"/>
        <v>28865.046000000002</v>
      </c>
      <c r="CC150" s="23">
        <f t="shared" si="75"/>
        <v>12027.102500000001</v>
      </c>
      <c r="CD150" s="23">
        <f t="shared" si="64"/>
        <v>60135.512500000004</v>
      </c>
      <c r="CI150" s="7">
        <f t="shared" si="70"/>
        <v>0</v>
      </c>
      <c r="CJ150" s="7">
        <f t="shared" si="71"/>
        <v>0</v>
      </c>
      <c r="CK150" s="7">
        <f t="shared" si="72"/>
        <v>0</v>
      </c>
      <c r="CL150" s="7">
        <f t="shared" si="73"/>
        <v>0</v>
      </c>
      <c r="CM150" s="7">
        <f t="shared" si="74"/>
        <v>26459.625500000002</v>
      </c>
      <c r="CN150" s="7">
        <f t="shared" si="65"/>
        <v>28865.046000000002</v>
      </c>
      <c r="CO150" s="7">
        <f t="shared" si="66"/>
        <v>4810.8410000000003</v>
      </c>
      <c r="CP150" s="87">
        <f t="shared" si="67"/>
        <v>60135.512500000004</v>
      </c>
    </row>
    <row r="151" spans="1:94" ht="15" customHeight="1" x14ac:dyDescent="0.25">
      <c r="A151" s="15" t="s">
        <v>51</v>
      </c>
      <c r="B151" s="3" t="s">
        <v>86</v>
      </c>
      <c r="C151" s="25" t="s">
        <v>294</v>
      </c>
      <c r="D151" s="25" t="s">
        <v>109</v>
      </c>
      <c r="E151" t="s">
        <v>97</v>
      </c>
      <c r="F151" s="25" t="s">
        <v>97</v>
      </c>
      <c r="G151" t="s">
        <v>168</v>
      </c>
      <c r="H151" t="s">
        <v>169</v>
      </c>
      <c r="I151" s="3">
        <v>1</v>
      </c>
      <c r="J151" s="21">
        <v>1611.6904999999999</v>
      </c>
      <c r="K151" s="22">
        <f t="shared" si="61"/>
        <v>1611.6904999999999</v>
      </c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95"/>
      <c r="AS151" s="7">
        <v>1611.6904999999999</v>
      </c>
      <c r="AT151" s="7">
        <f t="shared" si="77"/>
        <v>1611.6904999999999</v>
      </c>
      <c r="AU151" s="7">
        <f t="shared" si="77"/>
        <v>1611.6904999999999</v>
      </c>
      <c r="AV151" s="7">
        <f t="shared" si="77"/>
        <v>1611.6904999999999</v>
      </c>
      <c r="AW151" s="7">
        <f t="shared" si="77"/>
        <v>1611.6904999999999</v>
      </c>
      <c r="AX151" s="7">
        <f t="shared" si="77"/>
        <v>1611.6904999999999</v>
      </c>
      <c r="AY151" s="7">
        <f t="shared" si="77"/>
        <v>1611.6904999999999</v>
      </c>
      <c r="AZ151" s="7">
        <f t="shared" si="77"/>
        <v>1611.6904999999999</v>
      </c>
      <c r="BA151" s="7">
        <f t="shared" si="77"/>
        <v>1611.6904999999999</v>
      </c>
      <c r="BB151" s="7">
        <f t="shared" si="77"/>
        <v>1611.6904999999999</v>
      </c>
      <c r="BC151" s="7">
        <f t="shared" si="77"/>
        <v>1611.6904999999999</v>
      </c>
      <c r="BD151" s="7">
        <f t="shared" si="77"/>
        <v>1611.6904999999999</v>
      </c>
      <c r="BE151" s="7">
        <f t="shared" si="77"/>
        <v>1611.6904999999999</v>
      </c>
      <c r="BF151" s="7">
        <f t="shared" si="77"/>
        <v>1611.6904999999999</v>
      </c>
      <c r="BG151" s="7">
        <f t="shared" si="77"/>
        <v>1611.6904999999999</v>
      </c>
      <c r="BH151" s="7">
        <f t="shared" si="77"/>
        <v>1611.6904999999999</v>
      </c>
      <c r="BI151" s="7">
        <f t="shared" si="76"/>
        <v>1611.6904999999999</v>
      </c>
      <c r="BJ151" s="7">
        <f t="shared" si="76"/>
        <v>1611.6904999999999</v>
      </c>
      <c r="BK151" s="7">
        <f t="shared" si="76"/>
        <v>1611.6904999999999</v>
      </c>
      <c r="BL151" s="7">
        <f t="shared" si="76"/>
        <v>1611.6904999999999</v>
      </c>
      <c r="BM151" s="7">
        <f t="shared" si="76"/>
        <v>1611.6904999999999</v>
      </c>
      <c r="BN151" s="7">
        <f t="shared" si="76"/>
        <v>1611.6904999999999</v>
      </c>
      <c r="BO151" s="7">
        <f t="shared" si="76"/>
        <v>1611.6904999999999</v>
      </c>
      <c r="BP151" s="7">
        <f t="shared" si="76"/>
        <v>1611.6904999999999</v>
      </c>
      <c r="BQ151" s="7">
        <f t="shared" si="76"/>
        <v>1611.6904999999999</v>
      </c>
      <c r="BR151" s="7"/>
      <c r="BS151" s="7"/>
      <c r="BT151" s="7"/>
      <c r="BU151" s="24">
        <f t="shared" si="56"/>
        <v>40292.262499999997</v>
      </c>
      <c r="BW151" s="23">
        <f t="shared" si="12"/>
        <v>0</v>
      </c>
      <c r="BX151" s="23">
        <f t="shared" si="13"/>
        <v>0</v>
      </c>
      <c r="BY151" s="23">
        <f t="shared" si="14"/>
        <v>0</v>
      </c>
      <c r="BZ151" s="23">
        <f t="shared" si="68"/>
        <v>0</v>
      </c>
      <c r="CA151" s="23">
        <f t="shared" si="69"/>
        <v>12893.524000000001</v>
      </c>
      <c r="CB151" s="23">
        <f t="shared" si="63"/>
        <v>19340.286000000004</v>
      </c>
      <c r="CC151" s="23">
        <f t="shared" si="75"/>
        <v>8058.4524999999994</v>
      </c>
      <c r="CD151" s="23">
        <f t="shared" si="64"/>
        <v>40292.262500000004</v>
      </c>
      <c r="CI151" s="7">
        <f t="shared" si="70"/>
        <v>0</v>
      </c>
      <c r="CJ151" s="7">
        <f t="shared" si="71"/>
        <v>0</v>
      </c>
      <c r="CK151" s="7">
        <f t="shared" si="72"/>
        <v>0</v>
      </c>
      <c r="CL151" s="7">
        <f t="shared" si="73"/>
        <v>0</v>
      </c>
      <c r="CM151" s="7">
        <f t="shared" si="74"/>
        <v>17728.595500000003</v>
      </c>
      <c r="CN151" s="7">
        <f t="shared" si="65"/>
        <v>19340.286000000004</v>
      </c>
      <c r="CO151" s="7">
        <f t="shared" si="66"/>
        <v>3223.3809999999999</v>
      </c>
      <c r="CP151" s="87">
        <f t="shared" si="67"/>
        <v>40292.262500000004</v>
      </c>
    </row>
    <row r="152" spans="1:94" ht="15" customHeight="1" x14ac:dyDescent="0.25">
      <c r="A152" s="15" t="s">
        <v>51</v>
      </c>
      <c r="B152" s="3" t="s">
        <v>86</v>
      </c>
      <c r="C152" s="25" t="s">
        <v>295</v>
      </c>
      <c r="D152" s="25" t="s">
        <v>109</v>
      </c>
      <c r="E152" t="s">
        <v>94</v>
      </c>
      <c r="F152" s="25" t="s">
        <v>94</v>
      </c>
      <c r="G152" t="s">
        <v>94</v>
      </c>
      <c r="H152" t="s">
        <v>112</v>
      </c>
      <c r="I152" s="3">
        <v>1</v>
      </c>
      <c r="J152" s="21">
        <v>1624.6349000000002</v>
      </c>
      <c r="K152" s="22">
        <f t="shared" si="61"/>
        <v>1624.6349000000002</v>
      </c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95"/>
      <c r="AS152" s="7">
        <v>1624.6349000000002</v>
      </c>
      <c r="AT152" s="7">
        <f t="shared" si="77"/>
        <v>1624.6349000000002</v>
      </c>
      <c r="AU152" s="7">
        <f t="shared" si="77"/>
        <v>1624.6349000000002</v>
      </c>
      <c r="AV152" s="7">
        <f t="shared" si="77"/>
        <v>1624.6349000000002</v>
      </c>
      <c r="AW152" s="7">
        <f t="shared" si="77"/>
        <v>1624.6349000000002</v>
      </c>
      <c r="AX152" s="7">
        <f t="shared" si="77"/>
        <v>1624.6349000000002</v>
      </c>
      <c r="AY152" s="7">
        <f t="shared" si="77"/>
        <v>1624.6349000000002</v>
      </c>
      <c r="AZ152" s="7">
        <f t="shared" si="77"/>
        <v>1624.6349000000002</v>
      </c>
      <c r="BA152" s="7">
        <f t="shared" si="77"/>
        <v>1624.6349000000002</v>
      </c>
      <c r="BB152" s="7">
        <f t="shared" si="77"/>
        <v>1624.6349000000002</v>
      </c>
      <c r="BC152" s="7">
        <f t="shared" si="77"/>
        <v>1624.6349000000002</v>
      </c>
      <c r="BD152" s="7">
        <f t="shared" si="77"/>
        <v>1624.6349000000002</v>
      </c>
      <c r="BE152" s="7">
        <f t="shared" si="77"/>
        <v>1624.6349000000002</v>
      </c>
      <c r="BF152" s="7">
        <f t="shared" si="77"/>
        <v>1624.6349000000002</v>
      </c>
      <c r="BG152" s="7">
        <f t="shared" si="77"/>
        <v>1624.6349000000002</v>
      </c>
      <c r="BH152" s="7">
        <f t="shared" si="77"/>
        <v>1624.6349000000002</v>
      </c>
      <c r="BI152" s="7">
        <f t="shared" si="76"/>
        <v>1624.6349000000002</v>
      </c>
      <c r="BJ152" s="7">
        <f t="shared" si="76"/>
        <v>1624.6349000000002</v>
      </c>
      <c r="BK152" s="7">
        <f t="shared" si="76"/>
        <v>1624.6349000000002</v>
      </c>
      <c r="BL152" s="7">
        <f t="shared" si="76"/>
        <v>1624.6349000000002</v>
      </c>
      <c r="BM152" s="7">
        <f t="shared" si="76"/>
        <v>1624.6349000000002</v>
      </c>
      <c r="BN152" s="7">
        <f t="shared" si="76"/>
        <v>1624.6349000000002</v>
      </c>
      <c r="BO152" s="7">
        <f t="shared" si="76"/>
        <v>1624.6349000000002</v>
      </c>
      <c r="BP152" s="7">
        <f t="shared" si="76"/>
        <v>1624.6349000000002</v>
      </c>
      <c r="BQ152" s="7">
        <f t="shared" si="76"/>
        <v>1624.6349000000002</v>
      </c>
      <c r="BR152" s="7"/>
      <c r="BS152" s="7"/>
      <c r="BT152" s="7"/>
      <c r="BU152" s="24">
        <f t="shared" si="56"/>
        <v>40615.872500000005</v>
      </c>
      <c r="BW152" s="23">
        <f t="shared" si="12"/>
        <v>0</v>
      </c>
      <c r="BX152" s="23">
        <f t="shared" si="13"/>
        <v>0</v>
      </c>
      <c r="BY152" s="23">
        <f t="shared" si="14"/>
        <v>0</v>
      </c>
      <c r="BZ152" s="23">
        <f t="shared" si="68"/>
        <v>0</v>
      </c>
      <c r="CA152" s="23">
        <f t="shared" si="69"/>
        <v>12997.079200000004</v>
      </c>
      <c r="CB152" s="23">
        <f t="shared" si="63"/>
        <v>19495.618800000007</v>
      </c>
      <c r="CC152" s="23">
        <f t="shared" si="75"/>
        <v>8123.174500000001</v>
      </c>
      <c r="CD152" s="23">
        <f t="shared" si="64"/>
        <v>40615.872500000012</v>
      </c>
      <c r="CI152" s="7">
        <f t="shared" si="70"/>
        <v>0</v>
      </c>
      <c r="CJ152" s="7">
        <f t="shared" si="71"/>
        <v>0</v>
      </c>
      <c r="CK152" s="7">
        <f t="shared" si="72"/>
        <v>0</v>
      </c>
      <c r="CL152" s="7">
        <f t="shared" si="73"/>
        <v>0</v>
      </c>
      <c r="CM152" s="7">
        <f t="shared" si="74"/>
        <v>17870.983900000007</v>
      </c>
      <c r="CN152" s="7">
        <f t="shared" si="65"/>
        <v>19495.618800000007</v>
      </c>
      <c r="CO152" s="7">
        <f t="shared" si="66"/>
        <v>3249.2698000000005</v>
      </c>
      <c r="CP152" s="87">
        <f t="shared" si="67"/>
        <v>40615.872500000019</v>
      </c>
    </row>
    <row r="153" spans="1:94" ht="15" customHeight="1" x14ac:dyDescent="0.25">
      <c r="A153" s="15" t="s">
        <v>51</v>
      </c>
      <c r="B153" s="3" t="s">
        <v>86</v>
      </c>
      <c r="C153" s="25" t="s">
        <v>296</v>
      </c>
      <c r="D153" s="25" t="s">
        <v>297</v>
      </c>
      <c r="E153" t="s">
        <v>94</v>
      </c>
      <c r="F153" s="25" t="s">
        <v>94</v>
      </c>
      <c r="G153" t="s">
        <v>101</v>
      </c>
      <c r="H153" t="s">
        <v>101</v>
      </c>
      <c r="I153" s="3">
        <v>1</v>
      </c>
      <c r="J153" s="21">
        <v>2179.0545000000002</v>
      </c>
      <c r="K153" s="22">
        <f t="shared" si="61"/>
        <v>2179.0545000000002</v>
      </c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95"/>
      <c r="AS153" s="7">
        <v>2179.0545000000002</v>
      </c>
      <c r="AT153" s="7">
        <f t="shared" si="77"/>
        <v>2179.0545000000002</v>
      </c>
      <c r="AU153" s="7">
        <f t="shared" si="77"/>
        <v>2179.0545000000002</v>
      </c>
      <c r="AV153" s="7">
        <f t="shared" si="77"/>
        <v>2179.0545000000002</v>
      </c>
      <c r="AW153" s="7">
        <f t="shared" si="77"/>
        <v>2179.0545000000002</v>
      </c>
      <c r="AX153" s="7">
        <f t="shared" si="77"/>
        <v>2179.0545000000002</v>
      </c>
      <c r="AY153" s="7">
        <f t="shared" si="77"/>
        <v>2179.0545000000002</v>
      </c>
      <c r="AZ153" s="7">
        <f t="shared" si="77"/>
        <v>2179.0545000000002</v>
      </c>
      <c r="BA153" s="7">
        <f t="shared" si="77"/>
        <v>2179.0545000000002</v>
      </c>
      <c r="BB153" s="7">
        <f t="shared" si="77"/>
        <v>2179.0545000000002</v>
      </c>
      <c r="BC153" s="7">
        <f t="shared" si="77"/>
        <v>2179.0545000000002</v>
      </c>
      <c r="BD153" s="7">
        <f t="shared" si="77"/>
        <v>2179.0545000000002</v>
      </c>
      <c r="BE153" s="7">
        <f t="shared" si="77"/>
        <v>2179.0545000000002</v>
      </c>
      <c r="BF153" s="7">
        <f t="shared" si="77"/>
        <v>2179.0545000000002</v>
      </c>
      <c r="BG153" s="7">
        <f t="shared" si="77"/>
        <v>2179.0545000000002</v>
      </c>
      <c r="BH153" s="7">
        <f t="shared" si="77"/>
        <v>2179.0545000000002</v>
      </c>
      <c r="BI153" s="7">
        <f t="shared" si="76"/>
        <v>2179.0545000000002</v>
      </c>
      <c r="BJ153" s="7">
        <f t="shared" si="76"/>
        <v>2179.0545000000002</v>
      </c>
      <c r="BK153" s="7">
        <f t="shared" si="76"/>
        <v>2179.0545000000002</v>
      </c>
      <c r="BL153" s="7">
        <f t="shared" si="76"/>
        <v>2179.0545000000002</v>
      </c>
      <c r="BM153" s="7">
        <f t="shared" si="76"/>
        <v>2179.0545000000002</v>
      </c>
      <c r="BN153" s="7">
        <f t="shared" si="76"/>
        <v>2179.0545000000002</v>
      </c>
      <c r="BO153" s="7">
        <f t="shared" si="76"/>
        <v>2179.0545000000002</v>
      </c>
      <c r="BP153" s="7">
        <f t="shared" si="76"/>
        <v>2179.0545000000002</v>
      </c>
      <c r="BQ153" s="7">
        <f t="shared" si="76"/>
        <v>2179.0545000000002</v>
      </c>
      <c r="BR153" s="7"/>
      <c r="BS153" s="7"/>
      <c r="BT153" s="7"/>
      <c r="BU153" s="24">
        <f t="shared" si="56"/>
        <v>54476.362499999974</v>
      </c>
      <c r="BW153" s="23">
        <f t="shared" si="12"/>
        <v>0</v>
      </c>
      <c r="BX153" s="23">
        <f t="shared" si="13"/>
        <v>0</v>
      </c>
      <c r="BY153" s="23">
        <f t="shared" si="14"/>
        <v>0</v>
      </c>
      <c r="BZ153" s="23">
        <f t="shared" si="68"/>
        <v>0</v>
      </c>
      <c r="CA153" s="23">
        <f t="shared" si="69"/>
        <v>17432.436000000002</v>
      </c>
      <c r="CB153" s="23">
        <f t="shared" si="63"/>
        <v>26148.653999999995</v>
      </c>
      <c r="CC153" s="23">
        <f t="shared" si="75"/>
        <v>10895.272500000001</v>
      </c>
      <c r="CD153" s="23">
        <f t="shared" si="64"/>
        <v>54476.362499999996</v>
      </c>
      <c r="CI153" s="7">
        <f t="shared" si="70"/>
        <v>0</v>
      </c>
      <c r="CJ153" s="7">
        <f t="shared" si="71"/>
        <v>0</v>
      </c>
      <c r="CK153" s="7">
        <f t="shared" si="72"/>
        <v>0</v>
      </c>
      <c r="CL153" s="7">
        <f t="shared" si="73"/>
        <v>0</v>
      </c>
      <c r="CM153" s="7">
        <f t="shared" si="74"/>
        <v>23969.599499999997</v>
      </c>
      <c r="CN153" s="7">
        <f t="shared" si="65"/>
        <v>26148.653999999995</v>
      </c>
      <c r="CO153" s="7">
        <f t="shared" si="66"/>
        <v>4358.1090000000004</v>
      </c>
      <c r="CP153" s="87">
        <f t="shared" si="67"/>
        <v>54476.362499999988</v>
      </c>
    </row>
    <row r="154" spans="1:94" ht="15" customHeight="1" x14ac:dyDescent="0.25">
      <c r="A154" s="15" t="s">
        <v>51</v>
      </c>
      <c r="B154" s="3" t="s">
        <v>86</v>
      </c>
      <c r="C154" s="25" t="s">
        <v>298</v>
      </c>
      <c r="D154" s="25" t="s">
        <v>299</v>
      </c>
      <c r="E154" t="s">
        <v>97</v>
      </c>
      <c r="F154" s="25" t="s">
        <v>97</v>
      </c>
      <c r="G154" t="s">
        <v>97</v>
      </c>
      <c r="H154" t="s">
        <v>97</v>
      </c>
      <c r="I154" s="3">
        <v>1</v>
      </c>
      <c r="J154" s="21">
        <v>3057.4704999999999</v>
      </c>
      <c r="K154" s="22">
        <f t="shared" si="61"/>
        <v>3057.4704999999999</v>
      </c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95"/>
      <c r="AS154" s="7">
        <v>3057.4704999999999</v>
      </c>
      <c r="AT154" s="7">
        <f t="shared" si="77"/>
        <v>3057.4704999999999</v>
      </c>
      <c r="AU154" s="7">
        <f t="shared" si="77"/>
        <v>3057.4704999999999</v>
      </c>
      <c r="AV154" s="7">
        <f t="shared" si="77"/>
        <v>3057.4704999999999</v>
      </c>
      <c r="AW154" s="7">
        <f t="shared" si="77"/>
        <v>3057.4704999999999</v>
      </c>
      <c r="AX154" s="7">
        <f t="shared" si="77"/>
        <v>3057.4704999999999</v>
      </c>
      <c r="AY154" s="7">
        <f t="shared" si="77"/>
        <v>3057.4704999999999</v>
      </c>
      <c r="AZ154" s="7">
        <f t="shared" si="77"/>
        <v>3057.4704999999999</v>
      </c>
      <c r="BA154" s="7">
        <f t="shared" si="77"/>
        <v>3057.4704999999999</v>
      </c>
      <c r="BB154" s="7">
        <f t="shared" si="77"/>
        <v>3057.4704999999999</v>
      </c>
      <c r="BC154" s="7">
        <f t="shared" si="77"/>
        <v>3057.4704999999999</v>
      </c>
      <c r="BD154" s="7">
        <f t="shared" si="77"/>
        <v>3057.4704999999999</v>
      </c>
      <c r="BE154" s="7">
        <f t="shared" si="77"/>
        <v>3057.4704999999999</v>
      </c>
      <c r="BF154" s="7">
        <f t="shared" si="77"/>
        <v>3057.4704999999999</v>
      </c>
      <c r="BG154" s="7">
        <f t="shared" si="77"/>
        <v>3057.4704999999999</v>
      </c>
      <c r="BH154" s="7">
        <f t="shared" si="77"/>
        <v>3057.4704999999999</v>
      </c>
      <c r="BI154" s="7">
        <f t="shared" si="76"/>
        <v>3057.4704999999999</v>
      </c>
      <c r="BJ154" s="7">
        <f t="shared" si="76"/>
        <v>3057.4704999999999</v>
      </c>
      <c r="BK154" s="7">
        <f t="shared" si="76"/>
        <v>3057.4704999999999</v>
      </c>
      <c r="BL154" s="7">
        <f t="shared" si="76"/>
        <v>3057.4704999999999</v>
      </c>
      <c r="BM154" s="7">
        <f t="shared" si="76"/>
        <v>3057.4704999999999</v>
      </c>
      <c r="BN154" s="7">
        <f t="shared" si="76"/>
        <v>3057.4704999999999</v>
      </c>
      <c r="BO154" s="7">
        <f t="shared" si="76"/>
        <v>3057.4704999999999</v>
      </c>
      <c r="BP154" s="7">
        <f t="shared" si="76"/>
        <v>3057.4704999999999</v>
      </c>
      <c r="BQ154" s="7">
        <f t="shared" si="76"/>
        <v>3057.4704999999999</v>
      </c>
      <c r="BR154" s="7"/>
      <c r="BS154" s="7"/>
      <c r="BT154" s="7"/>
      <c r="BU154" s="24">
        <f t="shared" si="56"/>
        <v>76436.762500000012</v>
      </c>
      <c r="BW154" s="23">
        <f t="shared" si="12"/>
        <v>0</v>
      </c>
      <c r="BX154" s="23">
        <f t="shared" si="13"/>
        <v>0</v>
      </c>
      <c r="BY154" s="23">
        <f t="shared" si="14"/>
        <v>0</v>
      </c>
      <c r="BZ154" s="23">
        <f t="shared" si="68"/>
        <v>0</v>
      </c>
      <c r="CA154" s="23">
        <f t="shared" si="69"/>
        <v>24459.763999999999</v>
      </c>
      <c r="CB154" s="23">
        <f t="shared" si="63"/>
        <v>36689.646000000001</v>
      </c>
      <c r="CC154" s="23">
        <f t="shared" si="75"/>
        <v>15287.352499999999</v>
      </c>
      <c r="CD154" s="23">
        <f t="shared" si="64"/>
        <v>76436.762499999997</v>
      </c>
      <c r="CI154" s="7">
        <f t="shared" si="70"/>
        <v>0</v>
      </c>
      <c r="CJ154" s="7">
        <f t="shared" si="71"/>
        <v>0</v>
      </c>
      <c r="CK154" s="7">
        <f t="shared" si="72"/>
        <v>0</v>
      </c>
      <c r="CL154" s="7">
        <f t="shared" si="73"/>
        <v>0</v>
      </c>
      <c r="CM154" s="7">
        <f t="shared" si="74"/>
        <v>33632.175499999998</v>
      </c>
      <c r="CN154" s="7">
        <f t="shared" si="65"/>
        <v>36689.646000000001</v>
      </c>
      <c r="CO154" s="7">
        <f t="shared" si="66"/>
        <v>6114.9409999999998</v>
      </c>
      <c r="CP154" s="87">
        <f t="shared" si="67"/>
        <v>76436.762499999997</v>
      </c>
    </row>
    <row r="155" spans="1:94" ht="15" customHeight="1" x14ac:dyDescent="0.25">
      <c r="A155" s="15" t="s">
        <v>51</v>
      </c>
      <c r="B155" s="3" t="s">
        <v>86</v>
      </c>
      <c r="C155" s="25" t="s">
        <v>300</v>
      </c>
      <c r="D155" s="25" t="s">
        <v>301</v>
      </c>
      <c r="E155" t="s">
        <v>94</v>
      </c>
      <c r="F155" s="25" t="s">
        <v>94</v>
      </c>
      <c r="G155" t="s">
        <v>93</v>
      </c>
      <c r="H155" t="s">
        <v>102</v>
      </c>
      <c r="I155" s="3">
        <v>1</v>
      </c>
      <c r="J155" s="21">
        <v>1479.6704999999999</v>
      </c>
      <c r="K155" s="22">
        <f t="shared" si="61"/>
        <v>1479.6704999999999</v>
      </c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95"/>
      <c r="AS155" s="7">
        <v>1479.6704999999999</v>
      </c>
      <c r="AT155" s="7">
        <f t="shared" si="77"/>
        <v>1479.6704999999999</v>
      </c>
      <c r="AU155" s="7">
        <f t="shared" si="77"/>
        <v>1479.6704999999999</v>
      </c>
      <c r="AV155" s="7">
        <f t="shared" si="77"/>
        <v>1479.6704999999999</v>
      </c>
      <c r="AW155" s="7">
        <f t="shared" si="77"/>
        <v>1479.6704999999999</v>
      </c>
      <c r="AX155" s="7">
        <f t="shared" si="77"/>
        <v>1479.6704999999999</v>
      </c>
      <c r="AY155" s="7">
        <f t="shared" si="77"/>
        <v>1479.6704999999999</v>
      </c>
      <c r="AZ155" s="7">
        <f t="shared" si="77"/>
        <v>1479.6704999999999</v>
      </c>
      <c r="BA155" s="7">
        <f t="shared" si="77"/>
        <v>1479.6704999999999</v>
      </c>
      <c r="BB155" s="7">
        <f t="shared" si="77"/>
        <v>1479.6704999999999</v>
      </c>
      <c r="BC155" s="7">
        <f t="shared" si="77"/>
        <v>1479.6704999999999</v>
      </c>
      <c r="BD155" s="7">
        <f t="shared" si="77"/>
        <v>1479.6704999999999</v>
      </c>
      <c r="BE155" s="7">
        <f t="shared" si="77"/>
        <v>1479.6704999999999</v>
      </c>
      <c r="BF155" s="7">
        <f t="shared" si="77"/>
        <v>1479.6704999999999</v>
      </c>
      <c r="BG155" s="7">
        <f t="shared" si="77"/>
        <v>1479.6704999999999</v>
      </c>
      <c r="BH155" s="7">
        <f t="shared" si="77"/>
        <v>1479.6704999999999</v>
      </c>
      <c r="BI155" s="7">
        <f t="shared" si="76"/>
        <v>1479.6704999999999</v>
      </c>
      <c r="BJ155" s="7">
        <f t="shared" si="76"/>
        <v>1479.6704999999999</v>
      </c>
      <c r="BK155" s="7">
        <f t="shared" si="76"/>
        <v>1479.6704999999999</v>
      </c>
      <c r="BL155" s="7">
        <f t="shared" si="76"/>
        <v>1479.6704999999999</v>
      </c>
      <c r="BM155" s="7">
        <f t="shared" si="76"/>
        <v>1479.6704999999999</v>
      </c>
      <c r="BN155" s="7">
        <f t="shared" si="76"/>
        <v>1479.6704999999999</v>
      </c>
      <c r="BO155" s="7">
        <f t="shared" si="76"/>
        <v>1479.6704999999999</v>
      </c>
      <c r="BP155" s="7">
        <f t="shared" si="76"/>
        <v>1479.6704999999999</v>
      </c>
      <c r="BQ155" s="7">
        <f t="shared" si="76"/>
        <v>1479.6704999999999</v>
      </c>
      <c r="BR155" s="7"/>
      <c r="BS155" s="7"/>
      <c r="BT155" s="7"/>
      <c r="BU155" s="24">
        <f t="shared" si="56"/>
        <v>36991.762499999997</v>
      </c>
      <c r="BW155" s="23">
        <f t="shared" si="12"/>
        <v>0</v>
      </c>
      <c r="BX155" s="23">
        <f t="shared" si="13"/>
        <v>0</v>
      </c>
      <c r="BY155" s="23">
        <f t="shared" si="14"/>
        <v>0</v>
      </c>
      <c r="BZ155" s="23">
        <f t="shared" si="68"/>
        <v>0</v>
      </c>
      <c r="CA155" s="23">
        <f t="shared" si="69"/>
        <v>11837.364</v>
      </c>
      <c r="CB155" s="23">
        <f t="shared" si="63"/>
        <v>17756.045999999998</v>
      </c>
      <c r="CC155" s="23">
        <f t="shared" si="75"/>
        <v>7398.3525</v>
      </c>
      <c r="CD155" s="23">
        <f t="shared" si="64"/>
        <v>36991.762499999997</v>
      </c>
      <c r="CI155" s="7">
        <f t="shared" si="70"/>
        <v>0</v>
      </c>
      <c r="CJ155" s="7">
        <f t="shared" si="71"/>
        <v>0</v>
      </c>
      <c r="CK155" s="7">
        <f t="shared" si="72"/>
        <v>0</v>
      </c>
      <c r="CL155" s="7">
        <f t="shared" si="73"/>
        <v>0</v>
      </c>
      <c r="CM155" s="7">
        <f t="shared" si="74"/>
        <v>16276.3755</v>
      </c>
      <c r="CN155" s="7">
        <f t="shared" si="65"/>
        <v>17756.045999999998</v>
      </c>
      <c r="CO155" s="7">
        <f t="shared" si="66"/>
        <v>2959.3409999999999</v>
      </c>
      <c r="CP155" s="87">
        <f t="shared" si="67"/>
        <v>36991.762499999997</v>
      </c>
    </row>
    <row r="156" spans="1:94" ht="15" customHeight="1" x14ac:dyDescent="0.25">
      <c r="A156" s="15" t="s">
        <v>51</v>
      </c>
      <c r="B156" s="3" t="s">
        <v>86</v>
      </c>
      <c r="C156" s="25" t="s">
        <v>300</v>
      </c>
      <c r="D156" s="25" t="s">
        <v>301</v>
      </c>
      <c r="E156" t="s">
        <v>94</v>
      </c>
      <c r="F156" s="25" t="s">
        <v>94</v>
      </c>
      <c r="G156" t="s">
        <v>243</v>
      </c>
      <c r="H156" t="s">
        <v>243</v>
      </c>
      <c r="I156" s="3">
        <v>1</v>
      </c>
      <c r="J156" s="21">
        <v>4108.8005000000003</v>
      </c>
      <c r="K156" s="22">
        <f t="shared" si="61"/>
        <v>4108.8005000000003</v>
      </c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95"/>
      <c r="AS156" s="7">
        <v>4108.8005000000003</v>
      </c>
      <c r="AT156" s="7">
        <f t="shared" si="77"/>
        <v>4108.8005000000003</v>
      </c>
      <c r="AU156" s="7">
        <f t="shared" si="77"/>
        <v>4108.8005000000003</v>
      </c>
      <c r="AV156" s="7">
        <f t="shared" si="77"/>
        <v>4108.8005000000003</v>
      </c>
      <c r="AW156" s="7">
        <f t="shared" si="77"/>
        <v>4108.8005000000003</v>
      </c>
      <c r="AX156" s="7">
        <f t="shared" si="77"/>
        <v>4108.8005000000003</v>
      </c>
      <c r="AY156" s="7">
        <f t="shared" si="77"/>
        <v>4108.8005000000003</v>
      </c>
      <c r="AZ156" s="7">
        <f t="shared" si="77"/>
        <v>4108.8005000000003</v>
      </c>
      <c r="BA156" s="7">
        <f t="shared" si="77"/>
        <v>4108.8005000000003</v>
      </c>
      <c r="BB156" s="7">
        <f t="shared" si="77"/>
        <v>4108.8005000000003</v>
      </c>
      <c r="BC156" s="7">
        <f t="shared" si="77"/>
        <v>4108.8005000000003</v>
      </c>
      <c r="BD156" s="7">
        <f t="shared" si="77"/>
        <v>4108.8005000000003</v>
      </c>
      <c r="BE156" s="7">
        <f t="shared" si="77"/>
        <v>4108.8005000000003</v>
      </c>
      <c r="BF156" s="7">
        <f t="shared" si="77"/>
        <v>4108.8005000000003</v>
      </c>
      <c r="BG156" s="7">
        <f t="shared" si="77"/>
        <v>4108.8005000000003</v>
      </c>
      <c r="BH156" s="7">
        <f t="shared" si="77"/>
        <v>4108.8005000000003</v>
      </c>
      <c r="BI156" s="7">
        <f t="shared" si="76"/>
        <v>4108.8005000000003</v>
      </c>
      <c r="BJ156" s="7">
        <f t="shared" si="76"/>
        <v>4108.8005000000003</v>
      </c>
      <c r="BK156" s="7">
        <f t="shared" si="76"/>
        <v>4108.8005000000003</v>
      </c>
      <c r="BL156" s="7">
        <f t="shared" si="76"/>
        <v>4108.8005000000003</v>
      </c>
      <c r="BM156" s="7">
        <f t="shared" si="76"/>
        <v>4108.8005000000003</v>
      </c>
      <c r="BN156" s="7">
        <f t="shared" si="76"/>
        <v>4108.8005000000003</v>
      </c>
      <c r="BO156" s="7">
        <f t="shared" si="76"/>
        <v>4108.8005000000003</v>
      </c>
      <c r="BP156" s="7">
        <f t="shared" si="76"/>
        <v>4108.8005000000003</v>
      </c>
      <c r="BQ156" s="7">
        <f t="shared" si="76"/>
        <v>4108.8005000000003</v>
      </c>
      <c r="BR156" s="7"/>
      <c r="BS156" s="7"/>
      <c r="BT156" s="7"/>
      <c r="BU156" s="24">
        <f t="shared" si="56"/>
        <v>102720.01249999997</v>
      </c>
      <c r="BW156" s="23">
        <f t="shared" si="12"/>
        <v>0</v>
      </c>
      <c r="BX156" s="23">
        <f t="shared" si="13"/>
        <v>0</v>
      </c>
      <c r="BY156" s="23">
        <f t="shared" si="14"/>
        <v>0</v>
      </c>
      <c r="BZ156" s="23">
        <f t="shared" si="68"/>
        <v>0</v>
      </c>
      <c r="CA156" s="23">
        <f t="shared" si="69"/>
        <v>32870.404000000002</v>
      </c>
      <c r="CB156" s="23">
        <f t="shared" si="63"/>
        <v>49305.605999999992</v>
      </c>
      <c r="CC156" s="23">
        <f t="shared" si="75"/>
        <v>20544.002500000002</v>
      </c>
      <c r="CD156" s="23">
        <f t="shared" si="64"/>
        <v>102720.0125</v>
      </c>
      <c r="CI156" s="7">
        <f t="shared" si="70"/>
        <v>0</v>
      </c>
      <c r="CJ156" s="7">
        <f t="shared" si="71"/>
        <v>0</v>
      </c>
      <c r="CK156" s="7">
        <f t="shared" si="72"/>
        <v>0</v>
      </c>
      <c r="CL156" s="7">
        <f t="shared" si="73"/>
        <v>0</v>
      </c>
      <c r="CM156" s="7">
        <f t="shared" si="74"/>
        <v>45196.805499999995</v>
      </c>
      <c r="CN156" s="7">
        <f t="shared" si="65"/>
        <v>49305.605999999992</v>
      </c>
      <c r="CO156" s="7">
        <f t="shared" si="66"/>
        <v>8217.6010000000006</v>
      </c>
      <c r="CP156" s="87">
        <f t="shared" si="67"/>
        <v>102720.01249999998</v>
      </c>
    </row>
    <row r="157" spans="1:94" ht="15" customHeight="1" x14ac:dyDescent="0.25">
      <c r="A157" s="15" t="s">
        <v>51</v>
      </c>
      <c r="B157" s="3" t="s">
        <v>86</v>
      </c>
      <c r="C157" s="25" t="s">
        <v>302</v>
      </c>
      <c r="D157" s="25" t="s">
        <v>303</v>
      </c>
      <c r="E157" t="s">
        <v>93</v>
      </c>
      <c r="F157" s="25" t="s">
        <v>93</v>
      </c>
      <c r="G157" t="s">
        <v>94</v>
      </c>
      <c r="H157" t="s">
        <v>112</v>
      </c>
      <c r="I157" s="3">
        <v>1</v>
      </c>
      <c r="J157" s="21">
        <v>1555.4049000000002</v>
      </c>
      <c r="K157" s="22">
        <f t="shared" si="61"/>
        <v>1555.4049000000002</v>
      </c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95"/>
      <c r="AS157" s="7">
        <v>1555.4049000000002</v>
      </c>
      <c r="AT157" s="7">
        <f t="shared" si="77"/>
        <v>1555.4049000000002</v>
      </c>
      <c r="AU157" s="7">
        <f t="shared" si="77"/>
        <v>1555.4049000000002</v>
      </c>
      <c r="AV157" s="7">
        <f t="shared" si="77"/>
        <v>1555.4049000000002</v>
      </c>
      <c r="AW157" s="7">
        <f t="shared" si="77"/>
        <v>1555.4049000000002</v>
      </c>
      <c r="AX157" s="7">
        <f t="shared" si="77"/>
        <v>1555.4049000000002</v>
      </c>
      <c r="AY157" s="7">
        <f t="shared" si="77"/>
        <v>1555.4049000000002</v>
      </c>
      <c r="AZ157" s="7">
        <f t="shared" si="77"/>
        <v>1555.4049000000002</v>
      </c>
      <c r="BA157" s="7">
        <f t="shared" si="77"/>
        <v>1555.4049000000002</v>
      </c>
      <c r="BB157" s="7">
        <f t="shared" si="77"/>
        <v>1555.4049000000002</v>
      </c>
      <c r="BC157" s="7">
        <f t="shared" si="77"/>
        <v>1555.4049000000002</v>
      </c>
      <c r="BD157" s="7">
        <f t="shared" si="77"/>
        <v>1555.4049000000002</v>
      </c>
      <c r="BE157" s="7">
        <f t="shared" si="77"/>
        <v>1555.4049000000002</v>
      </c>
      <c r="BF157" s="7">
        <f t="shared" si="77"/>
        <v>1555.4049000000002</v>
      </c>
      <c r="BG157" s="7">
        <f t="shared" si="77"/>
        <v>1555.4049000000002</v>
      </c>
      <c r="BH157" s="7">
        <f t="shared" si="77"/>
        <v>1555.4049000000002</v>
      </c>
      <c r="BI157" s="7">
        <f t="shared" si="76"/>
        <v>1555.4049000000002</v>
      </c>
      <c r="BJ157" s="7">
        <f t="shared" si="76"/>
        <v>1555.4049000000002</v>
      </c>
      <c r="BK157" s="7">
        <f t="shared" si="76"/>
        <v>1555.4049000000002</v>
      </c>
      <c r="BL157" s="7">
        <f t="shared" si="76"/>
        <v>1555.4049000000002</v>
      </c>
      <c r="BM157" s="7">
        <f t="shared" si="76"/>
        <v>1555.4049000000002</v>
      </c>
      <c r="BN157" s="7">
        <f t="shared" si="76"/>
        <v>1555.4049000000002</v>
      </c>
      <c r="BO157" s="7">
        <f t="shared" si="76"/>
        <v>1555.4049000000002</v>
      </c>
      <c r="BP157" s="7">
        <f t="shared" si="76"/>
        <v>1555.4049000000002</v>
      </c>
      <c r="BQ157" s="7">
        <f t="shared" si="76"/>
        <v>1555.4049000000002</v>
      </c>
      <c r="BR157" s="7"/>
      <c r="BS157" s="7"/>
      <c r="BT157" s="7"/>
      <c r="BU157" s="24">
        <f t="shared" si="56"/>
        <v>38885.122500000019</v>
      </c>
      <c r="BW157" s="23">
        <f t="shared" si="12"/>
        <v>0</v>
      </c>
      <c r="BX157" s="23">
        <f t="shared" si="13"/>
        <v>0</v>
      </c>
      <c r="BY157" s="23">
        <f t="shared" si="14"/>
        <v>0</v>
      </c>
      <c r="BZ157" s="23">
        <f t="shared" si="68"/>
        <v>0</v>
      </c>
      <c r="CA157" s="23">
        <f t="shared" si="69"/>
        <v>12443.2392</v>
      </c>
      <c r="CB157" s="23">
        <f t="shared" si="63"/>
        <v>18664.858800000002</v>
      </c>
      <c r="CC157" s="23">
        <f t="shared" si="75"/>
        <v>7777.0245000000014</v>
      </c>
      <c r="CD157" s="23">
        <f t="shared" si="64"/>
        <v>38885.122500000005</v>
      </c>
      <c r="CI157" s="7">
        <f t="shared" si="70"/>
        <v>0</v>
      </c>
      <c r="CJ157" s="7">
        <f t="shared" si="71"/>
        <v>0</v>
      </c>
      <c r="CK157" s="7">
        <f t="shared" si="72"/>
        <v>0</v>
      </c>
      <c r="CL157" s="7">
        <f t="shared" si="73"/>
        <v>0</v>
      </c>
      <c r="CM157" s="7">
        <f t="shared" si="74"/>
        <v>17109.4539</v>
      </c>
      <c r="CN157" s="7">
        <f t="shared" si="65"/>
        <v>18664.858800000002</v>
      </c>
      <c r="CO157" s="7">
        <f t="shared" si="66"/>
        <v>3110.8098000000005</v>
      </c>
      <c r="CP157" s="87">
        <f t="shared" si="67"/>
        <v>38885.122500000005</v>
      </c>
    </row>
    <row r="158" spans="1:94" ht="15" customHeight="1" x14ac:dyDescent="0.25">
      <c r="A158" s="15" t="s">
        <v>51</v>
      </c>
      <c r="B158" s="3" t="s">
        <v>86</v>
      </c>
      <c r="C158" s="25" t="s">
        <v>304</v>
      </c>
      <c r="D158" s="25" t="s">
        <v>305</v>
      </c>
      <c r="E158" t="s">
        <v>101</v>
      </c>
      <c r="F158" t="s">
        <v>101</v>
      </c>
      <c r="G158" t="s">
        <v>101</v>
      </c>
      <c r="H158" t="s">
        <v>101</v>
      </c>
      <c r="I158" s="3">
        <v>1</v>
      </c>
      <c r="J158" s="21">
        <v>2035.1205</v>
      </c>
      <c r="K158" s="22">
        <f t="shared" si="61"/>
        <v>2035.1205</v>
      </c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95"/>
      <c r="AS158" s="7">
        <v>2035.1205</v>
      </c>
      <c r="AT158" s="7">
        <f t="shared" si="77"/>
        <v>2035.1205</v>
      </c>
      <c r="AU158" s="7">
        <f t="shared" si="77"/>
        <v>2035.1205</v>
      </c>
      <c r="AV158" s="7">
        <f t="shared" si="77"/>
        <v>2035.1205</v>
      </c>
      <c r="AW158" s="7">
        <f t="shared" si="77"/>
        <v>2035.1205</v>
      </c>
      <c r="AX158" s="7">
        <f t="shared" si="77"/>
        <v>2035.1205</v>
      </c>
      <c r="AY158" s="7">
        <f t="shared" si="77"/>
        <v>2035.1205</v>
      </c>
      <c r="AZ158" s="7">
        <f t="shared" si="77"/>
        <v>2035.1205</v>
      </c>
      <c r="BA158" s="7">
        <f t="shared" si="77"/>
        <v>2035.1205</v>
      </c>
      <c r="BB158" s="7">
        <f t="shared" si="77"/>
        <v>2035.1205</v>
      </c>
      <c r="BC158" s="7">
        <f t="shared" si="77"/>
        <v>2035.1205</v>
      </c>
      <c r="BD158" s="7">
        <f t="shared" si="77"/>
        <v>2035.1205</v>
      </c>
      <c r="BE158" s="7">
        <f t="shared" si="77"/>
        <v>2035.1205</v>
      </c>
      <c r="BF158" s="7">
        <f t="shared" si="77"/>
        <v>2035.1205</v>
      </c>
      <c r="BG158" s="7">
        <f t="shared" si="77"/>
        <v>2035.1205</v>
      </c>
      <c r="BH158" s="7">
        <f t="shared" si="77"/>
        <v>2035.1205</v>
      </c>
      <c r="BI158" s="7">
        <f t="shared" si="76"/>
        <v>2035.1205</v>
      </c>
      <c r="BJ158" s="7">
        <f t="shared" si="76"/>
        <v>2035.1205</v>
      </c>
      <c r="BK158" s="7">
        <f t="shared" si="76"/>
        <v>2035.1205</v>
      </c>
      <c r="BL158" s="7">
        <f t="shared" si="76"/>
        <v>2035.1205</v>
      </c>
      <c r="BM158" s="7">
        <f t="shared" si="76"/>
        <v>2035.1205</v>
      </c>
      <c r="BN158" s="7">
        <f t="shared" si="76"/>
        <v>2035.1205</v>
      </c>
      <c r="BO158" s="7">
        <f t="shared" si="76"/>
        <v>2035.1205</v>
      </c>
      <c r="BP158" s="7">
        <f t="shared" si="76"/>
        <v>2035.1205</v>
      </c>
      <c r="BQ158" s="7">
        <f t="shared" si="76"/>
        <v>2035.1205</v>
      </c>
      <c r="BR158" s="7"/>
      <c r="BS158" s="7"/>
      <c r="BT158" s="7"/>
      <c r="BU158" s="24">
        <f t="shared" si="56"/>
        <v>50878.01249999999</v>
      </c>
      <c r="BW158" s="23">
        <f t="shared" si="12"/>
        <v>0</v>
      </c>
      <c r="BX158" s="23">
        <f t="shared" si="13"/>
        <v>0</v>
      </c>
      <c r="BY158" s="23">
        <f t="shared" si="14"/>
        <v>0</v>
      </c>
      <c r="BZ158" s="23">
        <f t="shared" si="68"/>
        <v>0</v>
      </c>
      <c r="CA158" s="23">
        <f t="shared" si="69"/>
        <v>16280.964000000004</v>
      </c>
      <c r="CB158" s="23">
        <f t="shared" si="63"/>
        <v>24421.446000000007</v>
      </c>
      <c r="CC158" s="23">
        <f t="shared" si="75"/>
        <v>10175.602500000001</v>
      </c>
      <c r="CD158" s="23">
        <f t="shared" si="64"/>
        <v>50878.012500000012</v>
      </c>
      <c r="CI158" s="7">
        <f t="shared" si="70"/>
        <v>0</v>
      </c>
      <c r="CJ158" s="7">
        <f t="shared" si="71"/>
        <v>0</v>
      </c>
      <c r="CK158" s="7">
        <f t="shared" si="72"/>
        <v>0</v>
      </c>
      <c r="CL158" s="7">
        <f t="shared" si="73"/>
        <v>0</v>
      </c>
      <c r="CM158" s="7">
        <f t="shared" si="74"/>
        <v>22386.325500000006</v>
      </c>
      <c r="CN158" s="7">
        <f t="shared" si="65"/>
        <v>24421.446000000007</v>
      </c>
      <c r="CO158" s="7">
        <f t="shared" si="66"/>
        <v>4070.241</v>
      </c>
      <c r="CP158" s="87">
        <f t="shared" si="67"/>
        <v>50878.012500000019</v>
      </c>
    </row>
    <row r="159" spans="1:94" ht="15" customHeight="1" x14ac:dyDescent="0.25">
      <c r="A159" s="15" t="s">
        <v>51</v>
      </c>
      <c r="B159" s="3" t="s">
        <v>86</v>
      </c>
      <c r="C159" s="25" t="s">
        <v>306</v>
      </c>
      <c r="D159" s="25" t="s">
        <v>305</v>
      </c>
      <c r="E159" t="s">
        <v>130</v>
      </c>
      <c r="F159" t="s">
        <v>130</v>
      </c>
      <c r="G159" t="s">
        <v>130</v>
      </c>
      <c r="H159" t="s">
        <v>130</v>
      </c>
      <c r="I159" s="3">
        <v>1</v>
      </c>
      <c r="J159" s="21">
        <v>2455.3305</v>
      </c>
      <c r="K159" s="22">
        <f t="shared" si="61"/>
        <v>2455.3305</v>
      </c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95"/>
      <c r="AS159" s="7">
        <v>2455.3305</v>
      </c>
      <c r="AT159" s="7">
        <f t="shared" si="77"/>
        <v>2455.3305</v>
      </c>
      <c r="AU159" s="7">
        <f t="shared" si="77"/>
        <v>2455.3305</v>
      </c>
      <c r="AV159" s="7">
        <f t="shared" si="77"/>
        <v>2455.3305</v>
      </c>
      <c r="AW159" s="7">
        <f t="shared" si="77"/>
        <v>2455.3305</v>
      </c>
      <c r="AX159" s="7">
        <f t="shared" si="77"/>
        <v>2455.3305</v>
      </c>
      <c r="AY159" s="7">
        <f t="shared" si="77"/>
        <v>2455.3305</v>
      </c>
      <c r="AZ159" s="7">
        <f t="shared" si="77"/>
        <v>2455.3305</v>
      </c>
      <c r="BA159" s="7">
        <f t="shared" si="77"/>
        <v>2455.3305</v>
      </c>
      <c r="BB159" s="7">
        <f t="shared" si="77"/>
        <v>2455.3305</v>
      </c>
      <c r="BC159" s="7">
        <f t="shared" si="77"/>
        <v>2455.3305</v>
      </c>
      <c r="BD159" s="7">
        <f t="shared" si="77"/>
        <v>2455.3305</v>
      </c>
      <c r="BE159" s="7">
        <f t="shared" si="77"/>
        <v>2455.3305</v>
      </c>
      <c r="BF159" s="7">
        <f t="shared" si="77"/>
        <v>2455.3305</v>
      </c>
      <c r="BG159" s="7">
        <f t="shared" si="77"/>
        <v>2455.3305</v>
      </c>
      <c r="BH159" s="7">
        <f t="shared" si="77"/>
        <v>2455.3305</v>
      </c>
      <c r="BI159" s="7">
        <f t="shared" si="76"/>
        <v>2455.3305</v>
      </c>
      <c r="BJ159" s="7">
        <f t="shared" si="76"/>
        <v>2455.3305</v>
      </c>
      <c r="BK159" s="7">
        <f t="shared" si="76"/>
        <v>2455.3305</v>
      </c>
      <c r="BL159" s="7">
        <f t="shared" si="76"/>
        <v>2455.3305</v>
      </c>
      <c r="BM159" s="7">
        <f t="shared" si="76"/>
        <v>2455.3305</v>
      </c>
      <c r="BN159" s="7">
        <f t="shared" si="76"/>
        <v>2455.3305</v>
      </c>
      <c r="BO159" s="7">
        <f t="shared" si="76"/>
        <v>2455.3305</v>
      </c>
      <c r="BP159" s="7">
        <f t="shared" si="76"/>
        <v>2455.3305</v>
      </c>
      <c r="BQ159" s="7">
        <f t="shared" si="76"/>
        <v>2455.3305</v>
      </c>
      <c r="BR159" s="7"/>
      <c r="BS159" s="7"/>
      <c r="BT159" s="7"/>
      <c r="BU159" s="24">
        <f t="shared" si="56"/>
        <v>61383.262499999968</v>
      </c>
      <c r="BW159" s="23">
        <f t="shared" si="12"/>
        <v>0</v>
      </c>
      <c r="BX159" s="23">
        <f t="shared" si="13"/>
        <v>0</v>
      </c>
      <c r="BY159" s="23">
        <f t="shared" si="14"/>
        <v>0</v>
      </c>
      <c r="BZ159" s="23">
        <f t="shared" si="68"/>
        <v>0</v>
      </c>
      <c r="CA159" s="23">
        <f t="shared" si="69"/>
        <v>19642.644</v>
      </c>
      <c r="CB159" s="23">
        <f t="shared" si="63"/>
        <v>29463.966</v>
      </c>
      <c r="CC159" s="23">
        <f t="shared" si="75"/>
        <v>12276.6525</v>
      </c>
      <c r="CD159" s="23">
        <f t="shared" si="64"/>
        <v>61383.262499999997</v>
      </c>
      <c r="CI159" s="7">
        <f t="shared" si="70"/>
        <v>0</v>
      </c>
      <c r="CJ159" s="7">
        <f t="shared" si="71"/>
        <v>0</v>
      </c>
      <c r="CK159" s="7">
        <f t="shared" si="72"/>
        <v>0</v>
      </c>
      <c r="CL159" s="7">
        <f t="shared" si="73"/>
        <v>0</v>
      </c>
      <c r="CM159" s="7">
        <f t="shared" si="74"/>
        <v>27008.6355</v>
      </c>
      <c r="CN159" s="7">
        <f t="shared" si="65"/>
        <v>29463.966</v>
      </c>
      <c r="CO159" s="7">
        <f t="shared" si="66"/>
        <v>4910.6610000000001</v>
      </c>
      <c r="CP159" s="87">
        <f t="shared" si="67"/>
        <v>61383.262500000004</v>
      </c>
    </row>
    <row r="160" spans="1:94" ht="15" customHeight="1" x14ac:dyDescent="0.25">
      <c r="A160" s="15" t="s">
        <v>51</v>
      </c>
      <c r="B160" s="3" t="s">
        <v>86</v>
      </c>
      <c r="C160" s="25" t="s">
        <v>174</v>
      </c>
      <c r="D160" s="25" t="s">
        <v>175</v>
      </c>
      <c r="E160" t="s">
        <v>93</v>
      </c>
      <c r="F160" s="25" t="s">
        <v>93</v>
      </c>
      <c r="G160" t="s">
        <v>94</v>
      </c>
      <c r="H160" t="s">
        <v>94</v>
      </c>
      <c r="I160" s="3">
        <v>1</v>
      </c>
      <c r="J160" s="21">
        <v>1432.9805000000001</v>
      </c>
      <c r="K160" s="22">
        <f t="shared" si="61"/>
        <v>1432.9805000000001</v>
      </c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95"/>
      <c r="AS160" s="7">
        <v>1432.9805000000001</v>
      </c>
      <c r="AT160" s="7">
        <f t="shared" si="77"/>
        <v>1432.9805000000001</v>
      </c>
      <c r="AU160" s="7">
        <f t="shared" si="77"/>
        <v>1432.9805000000001</v>
      </c>
      <c r="AV160" s="7">
        <f t="shared" si="77"/>
        <v>1432.9805000000001</v>
      </c>
      <c r="AW160" s="7">
        <f t="shared" si="77"/>
        <v>1432.9805000000001</v>
      </c>
      <c r="AX160" s="7">
        <f t="shared" si="77"/>
        <v>1432.9805000000001</v>
      </c>
      <c r="AY160" s="7">
        <f t="shared" si="77"/>
        <v>1432.9805000000001</v>
      </c>
      <c r="AZ160" s="7">
        <f t="shared" si="77"/>
        <v>1432.9805000000001</v>
      </c>
      <c r="BA160" s="7">
        <f t="shared" si="77"/>
        <v>1432.9805000000001</v>
      </c>
      <c r="BB160" s="7">
        <f t="shared" si="77"/>
        <v>1432.9805000000001</v>
      </c>
      <c r="BC160" s="7">
        <f t="shared" si="77"/>
        <v>1432.9805000000001</v>
      </c>
      <c r="BD160" s="7">
        <f t="shared" si="77"/>
        <v>1432.9805000000001</v>
      </c>
      <c r="BE160" s="7">
        <f t="shared" si="77"/>
        <v>1432.9805000000001</v>
      </c>
      <c r="BF160" s="7">
        <f t="shared" si="77"/>
        <v>1432.9805000000001</v>
      </c>
      <c r="BG160" s="7">
        <f t="shared" si="77"/>
        <v>1432.9805000000001</v>
      </c>
      <c r="BH160" s="7">
        <f t="shared" si="77"/>
        <v>1432.9805000000001</v>
      </c>
      <c r="BI160" s="7">
        <f t="shared" si="76"/>
        <v>1432.9805000000001</v>
      </c>
      <c r="BJ160" s="7">
        <f t="shared" si="76"/>
        <v>1432.9805000000001</v>
      </c>
      <c r="BK160" s="7">
        <f t="shared" si="76"/>
        <v>1432.9805000000001</v>
      </c>
      <c r="BL160" s="7">
        <f t="shared" si="76"/>
        <v>1432.9805000000001</v>
      </c>
      <c r="BM160" s="7">
        <f t="shared" si="76"/>
        <v>1432.9805000000001</v>
      </c>
      <c r="BN160" s="7">
        <f t="shared" si="76"/>
        <v>1432.9805000000001</v>
      </c>
      <c r="BO160" s="7">
        <f t="shared" si="76"/>
        <v>1432.9805000000001</v>
      </c>
      <c r="BP160" s="7">
        <f t="shared" si="76"/>
        <v>1432.9805000000001</v>
      </c>
      <c r="BQ160" s="7">
        <f t="shared" si="76"/>
        <v>1432.9805000000001</v>
      </c>
      <c r="BR160" s="7"/>
      <c r="BS160" s="7"/>
      <c r="BT160" s="7"/>
      <c r="BU160" s="24">
        <f t="shared" si="56"/>
        <v>35824.512500000012</v>
      </c>
      <c r="BW160" s="23">
        <f t="shared" si="12"/>
        <v>0</v>
      </c>
      <c r="BX160" s="23">
        <f t="shared" si="13"/>
        <v>0</v>
      </c>
      <c r="BY160" s="23">
        <f t="shared" si="14"/>
        <v>0</v>
      </c>
      <c r="BZ160" s="23">
        <f t="shared" si="68"/>
        <v>0</v>
      </c>
      <c r="CA160" s="23">
        <f t="shared" si="69"/>
        <v>11463.843999999999</v>
      </c>
      <c r="CB160" s="23">
        <f t="shared" si="63"/>
        <v>17195.766</v>
      </c>
      <c r="CC160" s="23">
        <f t="shared" si="75"/>
        <v>7164.9025000000001</v>
      </c>
      <c r="CD160" s="23">
        <f t="shared" si="64"/>
        <v>35824.512499999997</v>
      </c>
      <c r="CI160" s="7">
        <f t="shared" si="70"/>
        <v>0</v>
      </c>
      <c r="CJ160" s="7">
        <f t="shared" si="71"/>
        <v>0</v>
      </c>
      <c r="CK160" s="7">
        <f t="shared" si="72"/>
        <v>0</v>
      </c>
      <c r="CL160" s="7">
        <f t="shared" si="73"/>
        <v>0</v>
      </c>
      <c r="CM160" s="7">
        <f t="shared" si="74"/>
        <v>15762.785499999998</v>
      </c>
      <c r="CN160" s="7">
        <f t="shared" si="65"/>
        <v>17195.766</v>
      </c>
      <c r="CO160" s="7">
        <f t="shared" si="66"/>
        <v>2865.9610000000002</v>
      </c>
      <c r="CP160" s="87">
        <f t="shared" si="67"/>
        <v>35824.512500000004</v>
      </c>
    </row>
    <row r="161" spans="1:94" ht="15" customHeight="1" x14ac:dyDescent="0.25">
      <c r="A161" s="15" t="s">
        <v>51</v>
      </c>
      <c r="B161" s="3" t="s">
        <v>86</v>
      </c>
      <c r="C161" s="25" t="s">
        <v>307</v>
      </c>
      <c r="D161" s="25" t="s">
        <v>308</v>
      </c>
      <c r="E161" t="s">
        <v>94</v>
      </c>
      <c r="F161" s="25" t="s">
        <v>94</v>
      </c>
      <c r="G161" t="s">
        <v>93</v>
      </c>
      <c r="H161" t="s">
        <v>102</v>
      </c>
      <c r="I161" s="3">
        <v>1</v>
      </c>
      <c r="J161" s="21">
        <v>1479.6704999999999</v>
      </c>
      <c r="K161" s="22">
        <f t="shared" si="61"/>
        <v>1479.6704999999999</v>
      </c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95"/>
      <c r="AS161" s="7">
        <v>1479.6704999999999</v>
      </c>
      <c r="AT161" s="7">
        <f t="shared" si="77"/>
        <v>1479.6704999999999</v>
      </c>
      <c r="AU161" s="7">
        <f t="shared" si="77"/>
        <v>1479.6704999999999</v>
      </c>
      <c r="AV161" s="7">
        <f t="shared" si="77"/>
        <v>1479.6704999999999</v>
      </c>
      <c r="AW161" s="7">
        <f t="shared" si="77"/>
        <v>1479.6704999999999</v>
      </c>
      <c r="AX161" s="7">
        <f t="shared" si="77"/>
        <v>1479.6704999999999</v>
      </c>
      <c r="AY161" s="7">
        <f t="shared" si="77"/>
        <v>1479.6704999999999</v>
      </c>
      <c r="AZ161" s="7">
        <f t="shared" si="77"/>
        <v>1479.6704999999999</v>
      </c>
      <c r="BA161" s="7">
        <f t="shared" si="77"/>
        <v>1479.6704999999999</v>
      </c>
      <c r="BB161" s="7">
        <f t="shared" si="77"/>
        <v>1479.6704999999999</v>
      </c>
      <c r="BC161" s="7">
        <f t="shared" si="77"/>
        <v>1479.6704999999999</v>
      </c>
      <c r="BD161" s="7">
        <f t="shared" si="77"/>
        <v>1479.6704999999999</v>
      </c>
      <c r="BE161" s="7">
        <f t="shared" si="77"/>
        <v>1479.6704999999999</v>
      </c>
      <c r="BF161" s="7">
        <f t="shared" si="77"/>
        <v>1479.6704999999999</v>
      </c>
      <c r="BG161" s="7">
        <f t="shared" si="77"/>
        <v>1479.6704999999999</v>
      </c>
      <c r="BH161" s="7">
        <f t="shared" si="77"/>
        <v>1479.6704999999999</v>
      </c>
      <c r="BI161" s="7">
        <f t="shared" si="76"/>
        <v>1479.6704999999999</v>
      </c>
      <c r="BJ161" s="7">
        <f t="shared" si="76"/>
        <v>1479.6704999999999</v>
      </c>
      <c r="BK161" s="7">
        <f t="shared" si="76"/>
        <v>1479.6704999999999</v>
      </c>
      <c r="BL161" s="7">
        <f t="shared" si="76"/>
        <v>1479.6704999999999</v>
      </c>
      <c r="BM161" s="7">
        <f t="shared" si="76"/>
        <v>1479.6704999999999</v>
      </c>
      <c r="BN161" s="7">
        <f t="shared" si="76"/>
        <v>1479.6704999999999</v>
      </c>
      <c r="BO161" s="7">
        <f t="shared" si="76"/>
        <v>1479.6704999999999</v>
      </c>
      <c r="BP161" s="7">
        <f t="shared" si="76"/>
        <v>1479.6704999999999</v>
      </c>
      <c r="BQ161" s="7">
        <f t="shared" si="76"/>
        <v>1479.6704999999999</v>
      </c>
      <c r="BR161" s="7"/>
      <c r="BS161" s="7"/>
      <c r="BT161" s="7"/>
      <c r="BU161" s="24">
        <f t="shared" si="56"/>
        <v>36991.762499999997</v>
      </c>
      <c r="BW161" s="23">
        <f t="shared" si="12"/>
        <v>0</v>
      </c>
      <c r="BX161" s="23">
        <f t="shared" si="13"/>
        <v>0</v>
      </c>
      <c r="BY161" s="23">
        <f t="shared" si="14"/>
        <v>0</v>
      </c>
      <c r="BZ161" s="23">
        <f t="shared" si="68"/>
        <v>0</v>
      </c>
      <c r="CA161" s="23">
        <f t="shared" si="69"/>
        <v>11837.364</v>
      </c>
      <c r="CB161" s="23">
        <f t="shared" si="63"/>
        <v>17756.045999999998</v>
      </c>
      <c r="CC161" s="23">
        <f t="shared" si="75"/>
        <v>7398.3525</v>
      </c>
      <c r="CD161" s="23">
        <f t="shared" si="64"/>
        <v>36991.762499999997</v>
      </c>
      <c r="CI161" s="7">
        <f t="shared" si="70"/>
        <v>0</v>
      </c>
      <c r="CJ161" s="7">
        <f t="shared" si="71"/>
        <v>0</v>
      </c>
      <c r="CK161" s="7">
        <f t="shared" si="72"/>
        <v>0</v>
      </c>
      <c r="CL161" s="7">
        <f t="shared" si="73"/>
        <v>0</v>
      </c>
      <c r="CM161" s="7">
        <f t="shared" si="74"/>
        <v>16276.3755</v>
      </c>
      <c r="CN161" s="7">
        <f t="shared" si="65"/>
        <v>17756.045999999998</v>
      </c>
      <c r="CO161" s="7">
        <f t="shared" si="66"/>
        <v>2959.3409999999999</v>
      </c>
      <c r="CP161" s="87">
        <f t="shared" si="67"/>
        <v>36991.762499999997</v>
      </c>
    </row>
    <row r="162" spans="1:94" ht="15" customHeight="1" x14ac:dyDescent="0.25">
      <c r="A162" s="15" t="s">
        <v>51</v>
      </c>
      <c r="B162" s="3" t="s">
        <v>86</v>
      </c>
      <c r="C162" s="26" t="s">
        <v>309</v>
      </c>
      <c r="D162" s="25" t="s">
        <v>310</v>
      </c>
      <c r="E162" t="s">
        <v>97</v>
      </c>
      <c r="F162" s="25" t="s">
        <v>97</v>
      </c>
      <c r="G162" t="s">
        <v>97</v>
      </c>
      <c r="H162" t="s">
        <v>98</v>
      </c>
      <c r="I162" s="3">
        <v>1</v>
      </c>
      <c r="J162" s="21">
        <v>1978.9637000000002</v>
      </c>
      <c r="K162" s="22">
        <f t="shared" si="61"/>
        <v>1978.9637000000002</v>
      </c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95"/>
      <c r="AS162" s="7">
        <v>1978.9637000000002</v>
      </c>
      <c r="AT162" s="7">
        <f t="shared" si="77"/>
        <v>1978.9637000000002</v>
      </c>
      <c r="AU162" s="7">
        <f t="shared" si="77"/>
        <v>1978.9637000000002</v>
      </c>
      <c r="AV162" s="7">
        <f t="shared" si="77"/>
        <v>1978.9637000000002</v>
      </c>
      <c r="AW162" s="7">
        <f t="shared" si="77"/>
        <v>1978.9637000000002</v>
      </c>
      <c r="AX162" s="7">
        <f t="shared" si="77"/>
        <v>1978.9637000000002</v>
      </c>
      <c r="AY162" s="7">
        <f t="shared" si="77"/>
        <v>1978.9637000000002</v>
      </c>
      <c r="AZ162" s="7">
        <f t="shared" si="77"/>
        <v>1978.9637000000002</v>
      </c>
      <c r="BA162" s="7">
        <f t="shared" si="77"/>
        <v>1978.9637000000002</v>
      </c>
      <c r="BB162" s="7">
        <f t="shared" si="77"/>
        <v>1978.9637000000002</v>
      </c>
      <c r="BC162" s="7">
        <f t="shared" si="77"/>
        <v>1978.9637000000002</v>
      </c>
      <c r="BD162" s="7">
        <f t="shared" si="77"/>
        <v>1978.9637000000002</v>
      </c>
      <c r="BE162" s="7">
        <f t="shared" si="77"/>
        <v>1978.9637000000002</v>
      </c>
      <c r="BF162" s="7">
        <f t="shared" si="77"/>
        <v>1978.9637000000002</v>
      </c>
      <c r="BG162" s="7">
        <f t="shared" si="77"/>
        <v>1978.9637000000002</v>
      </c>
      <c r="BH162" s="7">
        <f t="shared" si="77"/>
        <v>1978.9637000000002</v>
      </c>
      <c r="BI162" s="7">
        <f t="shared" si="76"/>
        <v>1978.9637000000002</v>
      </c>
      <c r="BJ162" s="7">
        <f t="shared" si="76"/>
        <v>1978.9637000000002</v>
      </c>
      <c r="BK162" s="7">
        <f t="shared" si="76"/>
        <v>1978.9637000000002</v>
      </c>
      <c r="BL162" s="7">
        <f t="shared" si="76"/>
        <v>1978.9637000000002</v>
      </c>
      <c r="BM162" s="7">
        <f t="shared" si="76"/>
        <v>1978.9637000000002</v>
      </c>
      <c r="BN162" s="7">
        <f t="shared" si="76"/>
        <v>1978.9637000000002</v>
      </c>
      <c r="BO162" s="7">
        <f t="shared" si="76"/>
        <v>1978.9637000000002</v>
      </c>
      <c r="BP162" s="7">
        <f t="shared" si="76"/>
        <v>1978.9637000000002</v>
      </c>
      <c r="BQ162" s="7">
        <f t="shared" si="76"/>
        <v>1978.9637000000002</v>
      </c>
      <c r="BR162" s="7"/>
      <c r="BS162" s="7"/>
      <c r="BT162" s="7"/>
      <c r="BU162" s="24">
        <f t="shared" si="56"/>
        <v>49474.092500000006</v>
      </c>
      <c r="BW162" s="23">
        <f t="shared" si="12"/>
        <v>0</v>
      </c>
      <c r="BX162" s="23">
        <f t="shared" si="13"/>
        <v>0</v>
      </c>
      <c r="BY162" s="23">
        <f t="shared" si="14"/>
        <v>0</v>
      </c>
      <c r="BZ162" s="23">
        <f t="shared" si="68"/>
        <v>0</v>
      </c>
      <c r="CA162" s="23">
        <f t="shared" si="69"/>
        <v>15831.709600000002</v>
      </c>
      <c r="CB162" s="23">
        <f t="shared" si="63"/>
        <v>23747.564400000003</v>
      </c>
      <c r="CC162" s="23">
        <f t="shared" si="75"/>
        <v>9894.8185000000012</v>
      </c>
      <c r="CD162" s="23">
        <f t="shared" si="64"/>
        <v>49474.092500000006</v>
      </c>
      <c r="CI162" s="7">
        <f t="shared" si="70"/>
        <v>0</v>
      </c>
      <c r="CJ162" s="7">
        <f t="shared" si="71"/>
        <v>0</v>
      </c>
      <c r="CK162" s="7">
        <f t="shared" si="72"/>
        <v>0</v>
      </c>
      <c r="CL162" s="7">
        <f t="shared" si="73"/>
        <v>0</v>
      </c>
      <c r="CM162" s="7">
        <f t="shared" si="74"/>
        <v>21768.600700000003</v>
      </c>
      <c r="CN162" s="7">
        <f t="shared" si="65"/>
        <v>23747.564400000003</v>
      </c>
      <c r="CO162" s="7">
        <f t="shared" si="66"/>
        <v>3957.9274000000005</v>
      </c>
      <c r="CP162" s="87">
        <f t="shared" si="67"/>
        <v>49474.092500000006</v>
      </c>
    </row>
    <row r="163" spans="1:94" ht="15" customHeight="1" x14ac:dyDescent="0.25">
      <c r="A163" s="15" t="s">
        <v>51</v>
      </c>
      <c r="B163" s="3" t="s">
        <v>86</v>
      </c>
      <c r="C163" s="25" t="s">
        <v>203</v>
      </c>
      <c r="D163" s="25" t="s">
        <v>201</v>
      </c>
      <c r="E163" t="s">
        <v>94</v>
      </c>
      <c r="F163" s="25" t="s">
        <v>94</v>
      </c>
      <c r="G163" t="s">
        <v>93</v>
      </c>
      <c r="H163" t="s">
        <v>102</v>
      </c>
      <c r="I163" s="3">
        <v>1</v>
      </c>
      <c r="J163" s="21">
        <v>1479.6704999999999</v>
      </c>
      <c r="K163" s="22">
        <f t="shared" si="61"/>
        <v>1479.6704999999999</v>
      </c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95"/>
      <c r="AS163" s="7">
        <v>1479.6704999999999</v>
      </c>
      <c r="AT163" s="7">
        <f t="shared" si="77"/>
        <v>1479.6704999999999</v>
      </c>
      <c r="AU163" s="7">
        <f t="shared" si="77"/>
        <v>1479.6704999999999</v>
      </c>
      <c r="AV163" s="7">
        <f t="shared" si="77"/>
        <v>1479.6704999999999</v>
      </c>
      <c r="AW163" s="7">
        <f t="shared" si="77"/>
        <v>1479.6704999999999</v>
      </c>
      <c r="AX163" s="7">
        <f t="shared" si="77"/>
        <v>1479.6704999999999</v>
      </c>
      <c r="AY163" s="7">
        <f t="shared" si="77"/>
        <v>1479.6704999999999</v>
      </c>
      <c r="AZ163" s="7">
        <f t="shared" si="77"/>
        <v>1479.6704999999999</v>
      </c>
      <c r="BA163" s="7">
        <f t="shared" si="77"/>
        <v>1479.6704999999999</v>
      </c>
      <c r="BB163" s="7">
        <f t="shared" si="77"/>
        <v>1479.6704999999999</v>
      </c>
      <c r="BC163" s="7">
        <f t="shared" si="77"/>
        <v>1479.6704999999999</v>
      </c>
      <c r="BD163" s="7">
        <f t="shared" si="77"/>
        <v>1479.6704999999999</v>
      </c>
      <c r="BE163" s="7">
        <f t="shared" si="77"/>
        <v>1479.6704999999999</v>
      </c>
      <c r="BF163" s="7">
        <f t="shared" si="77"/>
        <v>1479.6704999999999</v>
      </c>
      <c r="BG163" s="7">
        <f t="shared" si="77"/>
        <v>1479.6704999999999</v>
      </c>
      <c r="BH163" s="7">
        <f t="shared" si="77"/>
        <v>1479.6704999999999</v>
      </c>
      <c r="BI163" s="7">
        <f t="shared" si="76"/>
        <v>1479.6704999999999</v>
      </c>
      <c r="BJ163" s="7">
        <f t="shared" si="76"/>
        <v>1479.6704999999999</v>
      </c>
      <c r="BK163" s="7">
        <f t="shared" si="76"/>
        <v>1479.6704999999999</v>
      </c>
      <c r="BL163" s="7">
        <f t="shared" si="76"/>
        <v>1479.6704999999999</v>
      </c>
      <c r="BM163" s="7">
        <f t="shared" si="76"/>
        <v>1479.6704999999999</v>
      </c>
      <c r="BN163" s="7">
        <f t="shared" si="76"/>
        <v>1479.6704999999999</v>
      </c>
      <c r="BO163" s="7">
        <f t="shared" si="76"/>
        <v>1479.6704999999999</v>
      </c>
      <c r="BP163" s="7">
        <f t="shared" si="76"/>
        <v>1479.6704999999999</v>
      </c>
      <c r="BQ163" s="7">
        <f t="shared" si="76"/>
        <v>1479.6704999999999</v>
      </c>
      <c r="BR163" s="7"/>
      <c r="BS163" s="7"/>
      <c r="BT163" s="7"/>
      <c r="BU163" s="24">
        <f t="shared" si="56"/>
        <v>36991.762499999997</v>
      </c>
      <c r="BW163" s="23">
        <f t="shared" si="12"/>
        <v>0</v>
      </c>
      <c r="BX163" s="23">
        <f t="shared" si="13"/>
        <v>0</v>
      </c>
      <c r="BY163" s="23">
        <f t="shared" si="14"/>
        <v>0</v>
      </c>
      <c r="BZ163" s="23">
        <f t="shared" si="68"/>
        <v>0</v>
      </c>
      <c r="CA163" s="23">
        <f t="shared" si="69"/>
        <v>11837.364</v>
      </c>
      <c r="CB163" s="23">
        <f t="shared" si="63"/>
        <v>17756.045999999998</v>
      </c>
      <c r="CC163" s="23">
        <f t="shared" si="75"/>
        <v>7398.3525</v>
      </c>
      <c r="CD163" s="23">
        <f t="shared" si="64"/>
        <v>36991.762499999997</v>
      </c>
      <c r="CI163" s="7">
        <f t="shared" si="70"/>
        <v>0</v>
      </c>
      <c r="CJ163" s="7">
        <f t="shared" si="71"/>
        <v>0</v>
      </c>
      <c r="CK163" s="7">
        <f t="shared" si="72"/>
        <v>0</v>
      </c>
      <c r="CL163" s="7">
        <f t="shared" si="73"/>
        <v>0</v>
      </c>
      <c r="CM163" s="7">
        <f t="shared" si="74"/>
        <v>16276.3755</v>
      </c>
      <c r="CN163" s="7">
        <f t="shared" si="65"/>
        <v>17756.045999999998</v>
      </c>
      <c r="CO163" s="7">
        <f t="shared" si="66"/>
        <v>2959.3409999999999</v>
      </c>
      <c r="CP163" s="87">
        <f t="shared" si="67"/>
        <v>36991.762499999997</v>
      </c>
    </row>
    <row r="164" spans="1:94" ht="15" customHeight="1" x14ac:dyDescent="0.25">
      <c r="A164" s="15" t="s">
        <v>51</v>
      </c>
      <c r="B164" s="3" t="s">
        <v>86</v>
      </c>
      <c r="C164" s="25" t="s">
        <v>311</v>
      </c>
      <c r="D164" s="25" t="s">
        <v>312</v>
      </c>
      <c r="E164" t="s">
        <v>107</v>
      </c>
      <c r="F164" s="25" t="s">
        <v>107</v>
      </c>
      <c r="G164" t="s">
        <v>107</v>
      </c>
      <c r="H164" t="s">
        <v>107</v>
      </c>
      <c r="I164" s="3">
        <v>1</v>
      </c>
      <c r="J164" s="21">
        <v>4133.1437000000005</v>
      </c>
      <c r="K164" s="22">
        <f t="shared" si="61"/>
        <v>4133.1437000000005</v>
      </c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95"/>
      <c r="AS164" s="7">
        <v>4133.1437000000005</v>
      </c>
      <c r="AT164" s="7">
        <f t="shared" si="77"/>
        <v>4133.1437000000005</v>
      </c>
      <c r="AU164" s="7">
        <f t="shared" si="77"/>
        <v>4133.1437000000005</v>
      </c>
      <c r="AV164" s="7">
        <f t="shared" si="77"/>
        <v>4133.1437000000005</v>
      </c>
      <c r="AW164" s="7">
        <f t="shared" si="77"/>
        <v>4133.1437000000005</v>
      </c>
      <c r="AX164" s="7">
        <f t="shared" si="77"/>
        <v>4133.1437000000005</v>
      </c>
      <c r="AY164" s="7">
        <f t="shared" si="77"/>
        <v>4133.1437000000005</v>
      </c>
      <c r="AZ164" s="7">
        <f t="shared" si="77"/>
        <v>4133.1437000000005</v>
      </c>
      <c r="BA164" s="7">
        <f t="shared" si="77"/>
        <v>4133.1437000000005</v>
      </c>
      <c r="BB164" s="7">
        <f t="shared" si="77"/>
        <v>4133.1437000000005</v>
      </c>
      <c r="BC164" s="7">
        <f t="shared" si="77"/>
        <v>4133.1437000000005</v>
      </c>
      <c r="BD164" s="7">
        <f t="shared" si="77"/>
        <v>4133.1437000000005</v>
      </c>
      <c r="BE164" s="7">
        <f t="shared" si="77"/>
        <v>4133.1437000000005</v>
      </c>
      <c r="BF164" s="7">
        <f t="shared" si="77"/>
        <v>4133.1437000000005</v>
      </c>
      <c r="BG164" s="7">
        <f t="shared" si="77"/>
        <v>4133.1437000000005</v>
      </c>
      <c r="BH164" s="7">
        <f t="shared" ref="BH164:BQ179" si="78">BG164</f>
        <v>4133.1437000000005</v>
      </c>
      <c r="BI164" s="7">
        <f t="shared" si="78"/>
        <v>4133.1437000000005</v>
      </c>
      <c r="BJ164" s="7">
        <f t="shared" si="78"/>
        <v>4133.1437000000005</v>
      </c>
      <c r="BK164" s="7">
        <f t="shared" si="78"/>
        <v>4133.1437000000005</v>
      </c>
      <c r="BL164" s="7">
        <f t="shared" si="78"/>
        <v>4133.1437000000005</v>
      </c>
      <c r="BM164" s="7">
        <f t="shared" si="78"/>
        <v>4133.1437000000005</v>
      </c>
      <c r="BN164" s="7">
        <f t="shared" si="78"/>
        <v>4133.1437000000005</v>
      </c>
      <c r="BO164" s="7">
        <f t="shared" si="78"/>
        <v>4133.1437000000005</v>
      </c>
      <c r="BP164" s="7">
        <f t="shared" si="78"/>
        <v>4133.1437000000005</v>
      </c>
      <c r="BQ164" s="7">
        <f t="shared" si="78"/>
        <v>4133.1437000000005</v>
      </c>
      <c r="BR164" s="7"/>
      <c r="BS164" s="7"/>
      <c r="BT164" s="7"/>
      <c r="BU164" s="24">
        <f t="shared" si="56"/>
        <v>103328.59250000001</v>
      </c>
      <c r="BW164" s="23">
        <f t="shared" si="12"/>
        <v>0</v>
      </c>
      <c r="BX164" s="23">
        <f t="shared" si="13"/>
        <v>0</v>
      </c>
      <c r="BY164" s="23">
        <f t="shared" si="14"/>
        <v>0</v>
      </c>
      <c r="BZ164" s="23">
        <f t="shared" si="68"/>
        <v>0</v>
      </c>
      <c r="CA164" s="23">
        <f t="shared" si="69"/>
        <v>33065.149600000004</v>
      </c>
      <c r="CB164" s="23">
        <f t="shared" si="63"/>
        <v>49597.724400000006</v>
      </c>
      <c r="CC164" s="23">
        <f t="shared" si="75"/>
        <v>20665.718500000003</v>
      </c>
      <c r="CD164" s="23">
        <f t="shared" si="64"/>
        <v>103328.59250000001</v>
      </c>
      <c r="CI164" s="7">
        <f t="shared" si="70"/>
        <v>0</v>
      </c>
      <c r="CJ164" s="7">
        <f t="shared" si="71"/>
        <v>0</v>
      </c>
      <c r="CK164" s="7">
        <f t="shared" si="72"/>
        <v>0</v>
      </c>
      <c r="CL164" s="7">
        <f t="shared" si="73"/>
        <v>0</v>
      </c>
      <c r="CM164" s="7">
        <f t="shared" si="74"/>
        <v>45464.580700000006</v>
      </c>
      <c r="CN164" s="7">
        <f t="shared" si="65"/>
        <v>49597.724400000006</v>
      </c>
      <c r="CO164" s="7">
        <f t="shared" si="66"/>
        <v>8266.2874000000011</v>
      </c>
      <c r="CP164" s="87">
        <f t="shared" si="67"/>
        <v>103328.59250000001</v>
      </c>
    </row>
    <row r="165" spans="1:94" ht="15" customHeight="1" x14ac:dyDescent="0.25">
      <c r="A165" s="15" t="s">
        <v>51</v>
      </c>
      <c r="B165" s="3" t="s">
        <v>86</v>
      </c>
      <c r="C165" s="26" t="s">
        <v>313</v>
      </c>
      <c r="D165" s="25" t="s">
        <v>207</v>
      </c>
      <c r="E165" t="s">
        <v>190</v>
      </c>
      <c r="F165" t="s">
        <v>190</v>
      </c>
      <c r="G165" t="s">
        <v>94</v>
      </c>
      <c r="H165" t="s">
        <v>112</v>
      </c>
      <c r="I165" s="3">
        <v>1</v>
      </c>
      <c r="J165" s="21">
        <v>2088.3149000000003</v>
      </c>
      <c r="K165" s="22">
        <f t="shared" si="61"/>
        <v>2088.3149000000003</v>
      </c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95"/>
      <c r="AS165" s="7">
        <v>2088.3149000000003</v>
      </c>
      <c r="AT165" s="7">
        <f t="shared" ref="AT165:BH180" si="79">AS165</f>
        <v>2088.3149000000003</v>
      </c>
      <c r="AU165" s="7">
        <f t="shared" si="79"/>
        <v>2088.3149000000003</v>
      </c>
      <c r="AV165" s="7">
        <f t="shared" si="79"/>
        <v>2088.3149000000003</v>
      </c>
      <c r="AW165" s="7">
        <f t="shared" si="79"/>
        <v>2088.3149000000003</v>
      </c>
      <c r="AX165" s="7">
        <f t="shared" si="79"/>
        <v>2088.3149000000003</v>
      </c>
      <c r="AY165" s="7">
        <f t="shared" si="79"/>
        <v>2088.3149000000003</v>
      </c>
      <c r="AZ165" s="7">
        <f t="shared" si="79"/>
        <v>2088.3149000000003</v>
      </c>
      <c r="BA165" s="7">
        <f t="shared" si="79"/>
        <v>2088.3149000000003</v>
      </c>
      <c r="BB165" s="7">
        <f t="shared" si="79"/>
        <v>2088.3149000000003</v>
      </c>
      <c r="BC165" s="7">
        <f t="shared" si="79"/>
        <v>2088.3149000000003</v>
      </c>
      <c r="BD165" s="7">
        <f t="shared" si="79"/>
        <v>2088.3149000000003</v>
      </c>
      <c r="BE165" s="7">
        <f t="shared" si="79"/>
        <v>2088.3149000000003</v>
      </c>
      <c r="BF165" s="7">
        <f t="shared" si="79"/>
        <v>2088.3149000000003</v>
      </c>
      <c r="BG165" s="7">
        <f t="shared" si="79"/>
        <v>2088.3149000000003</v>
      </c>
      <c r="BH165" s="7">
        <f t="shared" si="79"/>
        <v>2088.3149000000003</v>
      </c>
      <c r="BI165" s="7">
        <f t="shared" si="78"/>
        <v>2088.3149000000003</v>
      </c>
      <c r="BJ165" s="7">
        <f t="shared" si="78"/>
        <v>2088.3149000000003</v>
      </c>
      <c r="BK165" s="7">
        <f t="shared" si="78"/>
        <v>2088.3149000000003</v>
      </c>
      <c r="BL165" s="7">
        <f t="shared" si="78"/>
        <v>2088.3149000000003</v>
      </c>
      <c r="BM165" s="7">
        <f t="shared" si="78"/>
        <v>2088.3149000000003</v>
      </c>
      <c r="BN165" s="7">
        <f t="shared" si="78"/>
        <v>2088.3149000000003</v>
      </c>
      <c r="BO165" s="7">
        <f t="shared" si="78"/>
        <v>2088.3149000000003</v>
      </c>
      <c r="BP165" s="7">
        <f t="shared" si="78"/>
        <v>2088.3149000000003</v>
      </c>
      <c r="BQ165" s="7">
        <f t="shared" si="78"/>
        <v>2088.3149000000003</v>
      </c>
      <c r="BR165" s="7"/>
      <c r="BS165" s="7"/>
      <c r="BT165" s="7"/>
      <c r="BU165" s="24">
        <f t="shared" si="56"/>
        <v>52207.87249999999</v>
      </c>
      <c r="BW165" s="23">
        <f t="shared" si="12"/>
        <v>0</v>
      </c>
      <c r="BX165" s="23">
        <f t="shared" si="13"/>
        <v>0</v>
      </c>
      <c r="BY165" s="23">
        <f t="shared" si="14"/>
        <v>0</v>
      </c>
      <c r="BZ165" s="23">
        <f t="shared" si="68"/>
        <v>0</v>
      </c>
      <c r="CA165" s="23">
        <f t="shared" si="69"/>
        <v>16706.519200000006</v>
      </c>
      <c r="CB165" s="23">
        <f t="shared" si="63"/>
        <v>25059.778800000011</v>
      </c>
      <c r="CC165" s="23">
        <f t="shared" si="75"/>
        <v>10441.574500000002</v>
      </c>
      <c r="CD165" s="23">
        <f t="shared" si="64"/>
        <v>52207.872500000019</v>
      </c>
      <c r="CI165" s="7">
        <f t="shared" si="70"/>
        <v>0</v>
      </c>
      <c r="CJ165" s="7">
        <f t="shared" si="71"/>
        <v>0</v>
      </c>
      <c r="CK165" s="7">
        <f t="shared" si="72"/>
        <v>0</v>
      </c>
      <c r="CL165" s="7">
        <f t="shared" si="73"/>
        <v>0</v>
      </c>
      <c r="CM165" s="7">
        <f t="shared" si="74"/>
        <v>22971.46390000001</v>
      </c>
      <c r="CN165" s="7">
        <f t="shared" si="65"/>
        <v>25059.778800000011</v>
      </c>
      <c r="CO165" s="7">
        <f t="shared" si="66"/>
        <v>4176.6298000000006</v>
      </c>
      <c r="CP165" s="87">
        <f t="shared" si="67"/>
        <v>52207.872500000019</v>
      </c>
    </row>
    <row r="166" spans="1:94" ht="15" customHeight="1" x14ac:dyDescent="0.25">
      <c r="A166" s="15" t="s">
        <v>51</v>
      </c>
      <c r="B166" s="3" t="s">
        <v>86</v>
      </c>
      <c r="C166" s="25" t="s">
        <v>314</v>
      </c>
      <c r="D166" s="25" t="s">
        <v>315</v>
      </c>
      <c r="E166" t="s">
        <v>94</v>
      </c>
      <c r="F166" s="25" t="s">
        <v>94</v>
      </c>
      <c r="G166" t="s">
        <v>94</v>
      </c>
      <c r="H166" t="s">
        <v>112</v>
      </c>
      <c r="I166" s="3">
        <v>1</v>
      </c>
      <c r="J166" s="21">
        <v>1624.6349000000002</v>
      </c>
      <c r="K166" s="22">
        <f t="shared" si="61"/>
        <v>1624.6349000000002</v>
      </c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95"/>
      <c r="AS166" s="7">
        <v>1624.6349000000002</v>
      </c>
      <c r="AT166" s="7">
        <f t="shared" si="79"/>
        <v>1624.6349000000002</v>
      </c>
      <c r="AU166" s="7">
        <f t="shared" si="79"/>
        <v>1624.6349000000002</v>
      </c>
      <c r="AV166" s="7">
        <f t="shared" si="79"/>
        <v>1624.6349000000002</v>
      </c>
      <c r="AW166" s="7">
        <f t="shared" si="79"/>
        <v>1624.6349000000002</v>
      </c>
      <c r="AX166" s="7">
        <f t="shared" si="79"/>
        <v>1624.6349000000002</v>
      </c>
      <c r="AY166" s="7">
        <f t="shared" si="79"/>
        <v>1624.6349000000002</v>
      </c>
      <c r="AZ166" s="7">
        <f t="shared" si="79"/>
        <v>1624.6349000000002</v>
      </c>
      <c r="BA166" s="7">
        <f t="shared" si="79"/>
        <v>1624.6349000000002</v>
      </c>
      <c r="BB166" s="7">
        <f t="shared" si="79"/>
        <v>1624.6349000000002</v>
      </c>
      <c r="BC166" s="7">
        <f t="shared" si="79"/>
        <v>1624.6349000000002</v>
      </c>
      <c r="BD166" s="7">
        <f t="shared" si="79"/>
        <v>1624.6349000000002</v>
      </c>
      <c r="BE166" s="7">
        <f t="shared" si="79"/>
        <v>1624.6349000000002</v>
      </c>
      <c r="BF166" s="7">
        <f t="shared" si="79"/>
        <v>1624.6349000000002</v>
      </c>
      <c r="BG166" s="7">
        <f t="shared" si="79"/>
        <v>1624.6349000000002</v>
      </c>
      <c r="BH166" s="7">
        <f t="shared" si="79"/>
        <v>1624.6349000000002</v>
      </c>
      <c r="BI166" s="7">
        <f t="shared" si="78"/>
        <v>1624.6349000000002</v>
      </c>
      <c r="BJ166" s="7">
        <f t="shared" si="78"/>
        <v>1624.6349000000002</v>
      </c>
      <c r="BK166" s="7">
        <f t="shared" si="78"/>
        <v>1624.6349000000002</v>
      </c>
      <c r="BL166" s="7">
        <f t="shared" si="78"/>
        <v>1624.6349000000002</v>
      </c>
      <c r="BM166" s="7">
        <f t="shared" si="78"/>
        <v>1624.6349000000002</v>
      </c>
      <c r="BN166" s="7">
        <f t="shared" si="78"/>
        <v>1624.6349000000002</v>
      </c>
      <c r="BO166" s="7">
        <f t="shared" si="78"/>
        <v>1624.6349000000002</v>
      </c>
      <c r="BP166" s="7">
        <f t="shared" si="78"/>
        <v>1624.6349000000002</v>
      </c>
      <c r="BQ166" s="7">
        <f t="shared" si="78"/>
        <v>1624.6349000000002</v>
      </c>
      <c r="BR166" s="7"/>
      <c r="BS166" s="7"/>
      <c r="BT166" s="7"/>
      <c r="BU166" s="24">
        <f t="shared" si="56"/>
        <v>40615.872500000005</v>
      </c>
      <c r="BW166" s="23">
        <f t="shared" si="12"/>
        <v>0</v>
      </c>
      <c r="BX166" s="23">
        <f t="shared" si="13"/>
        <v>0</v>
      </c>
      <c r="BY166" s="23">
        <f t="shared" si="14"/>
        <v>0</v>
      </c>
      <c r="BZ166" s="23">
        <f t="shared" si="68"/>
        <v>0</v>
      </c>
      <c r="CA166" s="23">
        <f t="shared" si="69"/>
        <v>12997.079200000004</v>
      </c>
      <c r="CB166" s="23">
        <f t="shared" si="63"/>
        <v>19495.618800000007</v>
      </c>
      <c r="CC166" s="23">
        <f t="shared" si="75"/>
        <v>8123.174500000001</v>
      </c>
      <c r="CD166" s="23">
        <f t="shared" si="64"/>
        <v>40615.872500000012</v>
      </c>
      <c r="CI166" s="7">
        <f t="shared" si="70"/>
        <v>0</v>
      </c>
      <c r="CJ166" s="7">
        <f t="shared" si="71"/>
        <v>0</v>
      </c>
      <c r="CK166" s="7">
        <f t="shared" si="72"/>
        <v>0</v>
      </c>
      <c r="CL166" s="7">
        <f t="shared" si="73"/>
        <v>0</v>
      </c>
      <c r="CM166" s="7">
        <f t="shared" si="74"/>
        <v>17870.983900000007</v>
      </c>
      <c r="CN166" s="7">
        <f t="shared" si="65"/>
        <v>19495.618800000007</v>
      </c>
      <c r="CO166" s="7">
        <f t="shared" si="66"/>
        <v>3249.2698000000005</v>
      </c>
      <c r="CP166" s="87">
        <f t="shared" si="67"/>
        <v>40615.872500000019</v>
      </c>
    </row>
    <row r="167" spans="1:94" ht="15" customHeight="1" x14ac:dyDescent="0.25">
      <c r="A167" s="15" t="s">
        <v>51</v>
      </c>
      <c r="B167" s="3" t="s">
        <v>86</v>
      </c>
      <c r="C167" s="38" t="s">
        <v>221</v>
      </c>
      <c r="D167" s="38" t="s">
        <v>222</v>
      </c>
      <c r="E167" s="39" t="s">
        <v>94</v>
      </c>
      <c r="F167" s="38" t="s">
        <v>94</v>
      </c>
      <c r="G167" s="39" t="s">
        <v>93</v>
      </c>
      <c r="H167" s="39" t="s">
        <v>102</v>
      </c>
      <c r="I167" s="3">
        <v>1</v>
      </c>
      <c r="J167" s="21">
        <v>1611.6904999999999</v>
      </c>
      <c r="K167" s="22">
        <f t="shared" si="61"/>
        <v>1611.6904999999999</v>
      </c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95"/>
      <c r="AS167" s="7">
        <v>1611.6904999999999</v>
      </c>
      <c r="AT167" s="7">
        <f t="shared" si="79"/>
        <v>1611.6904999999999</v>
      </c>
      <c r="AU167" s="7">
        <f t="shared" si="79"/>
        <v>1611.6904999999999</v>
      </c>
      <c r="AV167" s="7">
        <f t="shared" si="79"/>
        <v>1611.6904999999999</v>
      </c>
      <c r="AW167" s="7">
        <f t="shared" si="79"/>
        <v>1611.6904999999999</v>
      </c>
      <c r="AX167" s="7">
        <f t="shared" si="79"/>
        <v>1611.6904999999999</v>
      </c>
      <c r="AY167" s="7">
        <f t="shared" si="79"/>
        <v>1611.6904999999999</v>
      </c>
      <c r="AZ167" s="7">
        <f t="shared" si="79"/>
        <v>1611.6904999999999</v>
      </c>
      <c r="BA167" s="7">
        <f t="shared" si="79"/>
        <v>1611.6904999999999</v>
      </c>
      <c r="BB167" s="7">
        <f t="shared" si="79"/>
        <v>1611.6904999999999</v>
      </c>
      <c r="BC167" s="7">
        <f t="shared" si="79"/>
        <v>1611.6904999999999</v>
      </c>
      <c r="BD167" s="7">
        <f t="shared" si="79"/>
        <v>1611.6904999999999</v>
      </c>
      <c r="BE167" s="7">
        <f t="shared" si="79"/>
        <v>1611.6904999999999</v>
      </c>
      <c r="BF167" s="7">
        <f t="shared" si="79"/>
        <v>1611.6904999999999</v>
      </c>
      <c r="BG167" s="7">
        <f t="shared" si="79"/>
        <v>1611.6904999999999</v>
      </c>
      <c r="BH167" s="7">
        <f t="shared" si="79"/>
        <v>1611.6904999999999</v>
      </c>
      <c r="BI167" s="7">
        <f t="shared" si="78"/>
        <v>1611.6904999999999</v>
      </c>
      <c r="BJ167" s="7">
        <f t="shared" si="78"/>
        <v>1611.6904999999999</v>
      </c>
      <c r="BK167" s="7">
        <f t="shared" si="78"/>
        <v>1611.6904999999999</v>
      </c>
      <c r="BL167" s="7">
        <f t="shared" si="78"/>
        <v>1611.6904999999999</v>
      </c>
      <c r="BM167" s="7">
        <f t="shared" si="78"/>
        <v>1611.6904999999999</v>
      </c>
      <c r="BN167" s="7">
        <f t="shared" si="78"/>
        <v>1611.6904999999999</v>
      </c>
      <c r="BO167" s="7">
        <f t="shared" si="78"/>
        <v>1611.6904999999999</v>
      </c>
      <c r="BP167" s="7">
        <f t="shared" si="78"/>
        <v>1611.6904999999999</v>
      </c>
      <c r="BQ167" s="7">
        <f t="shared" si="78"/>
        <v>1611.6904999999999</v>
      </c>
      <c r="BR167" s="7"/>
      <c r="BS167" s="7"/>
      <c r="BT167" s="7"/>
      <c r="BU167" s="24">
        <f t="shared" si="56"/>
        <v>40292.262499999997</v>
      </c>
      <c r="BW167" s="23">
        <f t="shared" si="12"/>
        <v>0</v>
      </c>
      <c r="BX167" s="23">
        <f t="shared" si="13"/>
        <v>0</v>
      </c>
      <c r="BY167" s="23">
        <f t="shared" si="14"/>
        <v>0</v>
      </c>
      <c r="BZ167" s="23">
        <f t="shared" si="68"/>
        <v>0</v>
      </c>
      <c r="CA167" s="23">
        <f t="shared" si="69"/>
        <v>12893.524000000001</v>
      </c>
      <c r="CB167" s="23">
        <f t="shared" si="63"/>
        <v>19340.286000000004</v>
      </c>
      <c r="CC167" s="23">
        <f t="shared" si="75"/>
        <v>8058.4524999999994</v>
      </c>
      <c r="CD167" s="23">
        <f t="shared" si="64"/>
        <v>40292.262500000004</v>
      </c>
      <c r="CI167" s="7">
        <f t="shared" si="70"/>
        <v>0</v>
      </c>
      <c r="CJ167" s="7">
        <f t="shared" si="71"/>
        <v>0</v>
      </c>
      <c r="CK167" s="7">
        <f t="shared" si="72"/>
        <v>0</v>
      </c>
      <c r="CL167" s="7">
        <f t="shared" si="73"/>
        <v>0</v>
      </c>
      <c r="CM167" s="7">
        <f t="shared" si="74"/>
        <v>17728.595500000003</v>
      </c>
      <c r="CN167" s="7">
        <f t="shared" si="65"/>
        <v>19340.286000000004</v>
      </c>
      <c r="CO167" s="7">
        <f t="shared" si="66"/>
        <v>3223.3809999999999</v>
      </c>
      <c r="CP167" s="87">
        <f t="shared" si="67"/>
        <v>40292.262500000004</v>
      </c>
    </row>
    <row r="168" spans="1:94" ht="15" customHeight="1" x14ac:dyDescent="0.25">
      <c r="A168" s="15" t="s">
        <v>51</v>
      </c>
      <c r="B168" s="3" t="s">
        <v>86</v>
      </c>
      <c r="C168" s="25" t="s">
        <v>316</v>
      </c>
      <c r="D168" s="25" t="s">
        <v>317</v>
      </c>
      <c r="E168" t="s">
        <v>94</v>
      </c>
      <c r="F168" s="25" t="s">
        <v>94</v>
      </c>
      <c r="G168" t="s">
        <v>94</v>
      </c>
      <c r="H168" t="s">
        <v>94</v>
      </c>
      <c r="I168" s="3">
        <v>1</v>
      </c>
      <c r="J168" s="21">
        <v>1634.2305000000001</v>
      </c>
      <c r="K168" s="22">
        <f t="shared" si="61"/>
        <v>1634.2305000000001</v>
      </c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95"/>
      <c r="AS168" s="7">
        <v>1634.2305000000001</v>
      </c>
      <c r="AT168" s="7">
        <f t="shared" si="79"/>
        <v>1634.2305000000001</v>
      </c>
      <c r="AU168" s="7">
        <f t="shared" si="79"/>
        <v>1634.2305000000001</v>
      </c>
      <c r="AV168" s="7">
        <f t="shared" si="79"/>
        <v>1634.2305000000001</v>
      </c>
      <c r="AW168" s="7">
        <f t="shared" si="79"/>
        <v>1634.2305000000001</v>
      </c>
      <c r="AX168" s="7">
        <f t="shared" si="79"/>
        <v>1634.2305000000001</v>
      </c>
      <c r="AY168" s="7">
        <f t="shared" si="79"/>
        <v>1634.2305000000001</v>
      </c>
      <c r="AZ168" s="7">
        <f t="shared" si="79"/>
        <v>1634.2305000000001</v>
      </c>
      <c r="BA168" s="7">
        <f t="shared" si="79"/>
        <v>1634.2305000000001</v>
      </c>
      <c r="BB168" s="7">
        <f t="shared" si="79"/>
        <v>1634.2305000000001</v>
      </c>
      <c r="BC168" s="7">
        <f t="shared" si="79"/>
        <v>1634.2305000000001</v>
      </c>
      <c r="BD168" s="7">
        <f t="shared" si="79"/>
        <v>1634.2305000000001</v>
      </c>
      <c r="BE168" s="7">
        <f t="shared" si="79"/>
        <v>1634.2305000000001</v>
      </c>
      <c r="BF168" s="7">
        <f t="shared" si="79"/>
        <v>1634.2305000000001</v>
      </c>
      <c r="BG168" s="7">
        <f t="shared" si="79"/>
        <v>1634.2305000000001</v>
      </c>
      <c r="BH168" s="7">
        <f t="shared" si="79"/>
        <v>1634.2305000000001</v>
      </c>
      <c r="BI168" s="7">
        <f t="shared" si="78"/>
        <v>1634.2305000000001</v>
      </c>
      <c r="BJ168" s="7">
        <f t="shared" si="78"/>
        <v>1634.2305000000001</v>
      </c>
      <c r="BK168" s="7">
        <f t="shared" si="78"/>
        <v>1634.2305000000001</v>
      </c>
      <c r="BL168" s="7">
        <f t="shared" si="78"/>
        <v>1634.2305000000001</v>
      </c>
      <c r="BM168" s="7">
        <f t="shared" si="78"/>
        <v>1634.2305000000001</v>
      </c>
      <c r="BN168" s="7">
        <f t="shared" si="78"/>
        <v>1634.2305000000001</v>
      </c>
      <c r="BO168" s="7">
        <f t="shared" si="78"/>
        <v>1634.2305000000001</v>
      </c>
      <c r="BP168" s="7">
        <f t="shared" si="78"/>
        <v>1634.2305000000001</v>
      </c>
      <c r="BQ168" s="7">
        <f t="shared" si="78"/>
        <v>1634.2305000000001</v>
      </c>
      <c r="BR168" s="7"/>
      <c r="BS168" s="7"/>
      <c r="BT168" s="7"/>
      <c r="BU168" s="24">
        <f t="shared" si="56"/>
        <v>40855.762500000004</v>
      </c>
      <c r="BW168" s="23">
        <f t="shared" si="12"/>
        <v>0</v>
      </c>
      <c r="BX168" s="23">
        <f t="shared" si="13"/>
        <v>0</v>
      </c>
      <c r="BY168" s="23">
        <f t="shared" si="14"/>
        <v>0</v>
      </c>
      <c r="BZ168" s="23">
        <f t="shared" si="68"/>
        <v>0</v>
      </c>
      <c r="CA168" s="23">
        <f t="shared" si="69"/>
        <v>13073.843999999999</v>
      </c>
      <c r="CB168" s="23">
        <f t="shared" si="63"/>
        <v>19610.766</v>
      </c>
      <c r="CC168" s="23">
        <f t="shared" si="75"/>
        <v>8171.1525000000001</v>
      </c>
      <c r="CD168" s="23">
        <f t="shared" si="64"/>
        <v>40855.762499999997</v>
      </c>
      <c r="CI168" s="7">
        <f t="shared" si="70"/>
        <v>0</v>
      </c>
      <c r="CJ168" s="7">
        <f t="shared" si="71"/>
        <v>0</v>
      </c>
      <c r="CK168" s="7">
        <f t="shared" si="72"/>
        <v>0</v>
      </c>
      <c r="CL168" s="7">
        <f t="shared" si="73"/>
        <v>0</v>
      </c>
      <c r="CM168" s="7">
        <f t="shared" si="74"/>
        <v>17976.535499999998</v>
      </c>
      <c r="CN168" s="7">
        <f t="shared" si="65"/>
        <v>19610.766</v>
      </c>
      <c r="CO168" s="7">
        <f t="shared" si="66"/>
        <v>3268.4610000000002</v>
      </c>
      <c r="CP168" s="87">
        <f t="shared" si="67"/>
        <v>40855.762500000004</v>
      </c>
    </row>
    <row r="169" spans="1:94" ht="15" customHeight="1" x14ac:dyDescent="0.25">
      <c r="A169" s="15" t="s">
        <v>51</v>
      </c>
      <c r="B169" s="3" t="s">
        <v>86</v>
      </c>
      <c r="C169" s="25" t="s">
        <v>318</v>
      </c>
      <c r="D169" s="25" t="s">
        <v>224</v>
      </c>
      <c r="E169" t="s">
        <v>107</v>
      </c>
      <c r="F169" s="25" t="s">
        <v>107</v>
      </c>
      <c r="G169" t="s">
        <v>97</v>
      </c>
      <c r="H169" t="s">
        <v>98</v>
      </c>
      <c r="I169" s="3">
        <v>1</v>
      </c>
      <c r="J169" s="21">
        <v>2621.1605</v>
      </c>
      <c r="K169" s="22">
        <f t="shared" si="61"/>
        <v>2621.1605</v>
      </c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95"/>
      <c r="AS169" s="7">
        <v>2621.1605</v>
      </c>
      <c r="AT169" s="7">
        <f t="shared" si="79"/>
        <v>2621.1605</v>
      </c>
      <c r="AU169" s="7">
        <f t="shared" si="79"/>
        <v>2621.1605</v>
      </c>
      <c r="AV169" s="7">
        <f t="shared" si="79"/>
        <v>2621.1605</v>
      </c>
      <c r="AW169" s="7">
        <f t="shared" si="79"/>
        <v>2621.1605</v>
      </c>
      <c r="AX169" s="7">
        <f t="shared" si="79"/>
        <v>2621.1605</v>
      </c>
      <c r="AY169" s="7">
        <f t="shared" si="79"/>
        <v>2621.1605</v>
      </c>
      <c r="AZ169" s="7">
        <f t="shared" si="79"/>
        <v>2621.1605</v>
      </c>
      <c r="BA169" s="7">
        <f t="shared" si="79"/>
        <v>2621.1605</v>
      </c>
      <c r="BB169" s="7">
        <f t="shared" si="79"/>
        <v>2621.1605</v>
      </c>
      <c r="BC169" s="7">
        <f t="shared" si="79"/>
        <v>2621.1605</v>
      </c>
      <c r="BD169" s="7">
        <f t="shared" si="79"/>
        <v>2621.1605</v>
      </c>
      <c r="BE169" s="7">
        <f t="shared" si="79"/>
        <v>2621.1605</v>
      </c>
      <c r="BF169" s="7">
        <f t="shared" si="79"/>
        <v>2621.1605</v>
      </c>
      <c r="BG169" s="7">
        <f t="shared" si="79"/>
        <v>2621.1605</v>
      </c>
      <c r="BH169" s="7">
        <f t="shared" si="79"/>
        <v>2621.1605</v>
      </c>
      <c r="BI169" s="7">
        <f t="shared" si="78"/>
        <v>2621.1605</v>
      </c>
      <c r="BJ169" s="7">
        <f t="shared" si="78"/>
        <v>2621.1605</v>
      </c>
      <c r="BK169" s="7">
        <f t="shared" si="78"/>
        <v>2621.1605</v>
      </c>
      <c r="BL169" s="7">
        <f t="shared" si="78"/>
        <v>2621.1605</v>
      </c>
      <c r="BM169" s="7">
        <f t="shared" si="78"/>
        <v>2621.1605</v>
      </c>
      <c r="BN169" s="7">
        <f t="shared" si="78"/>
        <v>2621.1605</v>
      </c>
      <c r="BO169" s="7">
        <f t="shared" si="78"/>
        <v>2621.1605</v>
      </c>
      <c r="BP169" s="7">
        <f t="shared" si="78"/>
        <v>2621.1605</v>
      </c>
      <c r="BQ169" s="7">
        <f t="shared" si="78"/>
        <v>2621.1605</v>
      </c>
      <c r="BR169" s="7"/>
      <c r="BS169" s="7"/>
      <c r="BT169" s="7"/>
      <c r="BU169" s="24">
        <f t="shared" si="56"/>
        <v>65529.012499999968</v>
      </c>
      <c r="BW169" s="23">
        <f t="shared" si="12"/>
        <v>0</v>
      </c>
      <c r="BX169" s="23">
        <f t="shared" si="13"/>
        <v>0</v>
      </c>
      <c r="BY169" s="23">
        <f t="shared" si="14"/>
        <v>0</v>
      </c>
      <c r="BZ169" s="23">
        <f t="shared" si="68"/>
        <v>0</v>
      </c>
      <c r="CA169" s="23">
        <f t="shared" si="69"/>
        <v>20969.284</v>
      </c>
      <c r="CB169" s="23">
        <f t="shared" si="63"/>
        <v>31453.925999999992</v>
      </c>
      <c r="CC169" s="23">
        <f t="shared" si="75"/>
        <v>13105.8025</v>
      </c>
      <c r="CD169" s="23">
        <f t="shared" si="64"/>
        <v>65529.01249999999</v>
      </c>
      <c r="CI169" s="7">
        <f t="shared" si="70"/>
        <v>0</v>
      </c>
      <c r="CJ169" s="7">
        <f t="shared" si="71"/>
        <v>0</v>
      </c>
      <c r="CK169" s="7">
        <f t="shared" si="72"/>
        <v>0</v>
      </c>
      <c r="CL169" s="7">
        <f t="shared" si="73"/>
        <v>0</v>
      </c>
      <c r="CM169" s="7">
        <f t="shared" si="74"/>
        <v>28832.765499999994</v>
      </c>
      <c r="CN169" s="7">
        <f t="shared" si="65"/>
        <v>31453.925999999992</v>
      </c>
      <c r="CO169" s="7">
        <f t="shared" si="66"/>
        <v>5242.3209999999999</v>
      </c>
      <c r="CP169" s="87">
        <f t="shared" si="67"/>
        <v>65529.012499999983</v>
      </c>
    </row>
    <row r="170" spans="1:94" ht="15" customHeight="1" x14ac:dyDescent="0.25">
      <c r="A170" s="15" t="s">
        <v>51</v>
      </c>
      <c r="B170" s="3" t="s">
        <v>86</v>
      </c>
      <c r="C170" s="25" t="s">
        <v>319</v>
      </c>
      <c r="D170" s="25" t="s">
        <v>320</v>
      </c>
      <c r="E170" t="s">
        <v>93</v>
      </c>
      <c r="F170" s="25" t="s">
        <v>102</v>
      </c>
      <c r="G170" t="s">
        <v>94</v>
      </c>
      <c r="H170" t="s">
        <v>94</v>
      </c>
      <c r="I170" s="3">
        <v>1</v>
      </c>
      <c r="J170" s="21">
        <v>943.54049999999995</v>
      </c>
      <c r="K170" s="22">
        <f t="shared" si="61"/>
        <v>943.54049999999995</v>
      </c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95"/>
      <c r="AS170" s="7">
        <v>943.54049999999995</v>
      </c>
      <c r="AT170" s="7">
        <f t="shared" si="79"/>
        <v>943.54049999999995</v>
      </c>
      <c r="AU170" s="7">
        <f t="shared" si="79"/>
        <v>943.54049999999995</v>
      </c>
      <c r="AV170" s="7">
        <f t="shared" si="79"/>
        <v>943.54049999999995</v>
      </c>
      <c r="AW170" s="7">
        <f t="shared" si="79"/>
        <v>943.54049999999995</v>
      </c>
      <c r="AX170" s="7">
        <f t="shared" si="79"/>
        <v>943.54049999999995</v>
      </c>
      <c r="AY170" s="7">
        <f t="shared" si="79"/>
        <v>943.54049999999995</v>
      </c>
      <c r="AZ170" s="7">
        <f t="shared" si="79"/>
        <v>943.54049999999995</v>
      </c>
      <c r="BA170" s="7">
        <f t="shared" si="79"/>
        <v>943.54049999999995</v>
      </c>
      <c r="BB170" s="7">
        <f t="shared" si="79"/>
        <v>943.54049999999995</v>
      </c>
      <c r="BC170" s="7">
        <f t="shared" si="79"/>
        <v>943.54049999999995</v>
      </c>
      <c r="BD170" s="7">
        <f t="shared" si="79"/>
        <v>943.54049999999995</v>
      </c>
      <c r="BE170" s="7">
        <f t="shared" si="79"/>
        <v>943.54049999999995</v>
      </c>
      <c r="BF170" s="7">
        <f t="shared" si="79"/>
        <v>943.54049999999995</v>
      </c>
      <c r="BG170" s="7">
        <f t="shared" si="79"/>
        <v>943.54049999999995</v>
      </c>
      <c r="BH170" s="7">
        <f t="shared" si="79"/>
        <v>943.54049999999995</v>
      </c>
      <c r="BI170" s="7">
        <f t="shared" si="78"/>
        <v>943.54049999999995</v>
      </c>
      <c r="BJ170" s="7">
        <f t="shared" si="78"/>
        <v>943.54049999999995</v>
      </c>
      <c r="BK170" s="7">
        <f t="shared" si="78"/>
        <v>943.54049999999995</v>
      </c>
      <c r="BL170" s="7">
        <f t="shared" si="78"/>
        <v>943.54049999999995</v>
      </c>
      <c r="BM170" s="7">
        <f t="shared" si="78"/>
        <v>943.54049999999995</v>
      </c>
      <c r="BN170" s="7">
        <f t="shared" si="78"/>
        <v>943.54049999999995</v>
      </c>
      <c r="BO170" s="7">
        <f t="shared" si="78"/>
        <v>943.54049999999995</v>
      </c>
      <c r="BP170" s="7">
        <f t="shared" si="78"/>
        <v>943.54049999999995</v>
      </c>
      <c r="BQ170" s="7">
        <f t="shared" si="78"/>
        <v>943.54049999999995</v>
      </c>
      <c r="BR170" s="7"/>
      <c r="BS170" s="7"/>
      <c r="BT170" s="7"/>
      <c r="BU170" s="24">
        <f t="shared" si="56"/>
        <v>23588.512499999986</v>
      </c>
      <c r="BW170" s="23">
        <f t="shared" si="12"/>
        <v>0</v>
      </c>
      <c r="BX170" s="23">
        <f t="shared" si="13"/>
        <v>0</v>
      </c>
      <c r="BY170" s="23">
        <f t="shared" si="14"/>
        <v>0</v>
      </c>
      <c r="BZ170" s="23">
        <f t="shared" si="68"/>
        <v>0</v>
      </c>
      <c r="CA170" s="23">
        <f t="shared" si="69"/>
        <v>7548.3239999999996</v>
      </c>
      <c r="CB170" s="23">
        <f t="shared" si="63"/>
        <v>11322.485999999997</v>
      </c>
      <c r="CC170" s="23">
        <f t="shared" si="75"/>
        <v>4717.7024999999994</v>
      </c>
      <c r="CD170" s="23">
        <f t="shared" si="64"/>
        <v>23588.512499999997</v>
      </c>
      <c r="CI170" s="7">
        <f t="shared" si="70"/>
        <v>0</v>
      </c>
      <c r="CJ170" s="7">
        <f t="shared" si="71"/>
        <v>0</v>
      </c>
      <c r="CK170" s="7">
        <f t="shared" si="72"/>
        <v>0</v>
      </c>
      <c r="CL170" s="7">
        <f t="shared" si="73"/>
        <v>0</v>
      </c>
      <c r="CM170" s="7">
        <f t="shared" si="74"/>
        <v>10378.945499999998</v>
      </c>
      <c r="CN170" s="7">
        <f t="shared" si="65"/>
        <v>11322.485999999997</v>
      </c>
      <c r="CO170" s="7">
        <f t="shared" si="66"/>
        <v>1887.0809999999999</v>
      </c>
      <c r="CP170" s="87">
        <f t="shared" si="67"/>
        <v>23588.512499999993</v>
      </c>
    </row>
    <row r="171" spans="1:94" ht="15" customHeight="1" x14ac:dyDescent="0.25">
      <c r="A171" s="15" t="s">
        <v>51</v>
      </c>
      <c r="B171" s="3" t="s">
        <v>86</v>
      </c>
      <c r="C171" s="25" t="s">
        <v>321</v>
      </c>
      <c r="D171" s="25" t="s">
        <v>322</v>
      </c>
      <c r="E171" t="s">
        <v>101</v>
      </c>
      <c r="F171" t="s">
        <v>101</v>
      </c>
      <c r="G171" t="s">
        <v>101</v>
      </c>
      <c r="H171" t="s">
        <v>101</v>
      </c>
      <c r="I171" s="3">
        <v>1</v>
      </c>
      <c r="J171" s="21">
        <v>2035.7645000000002</v>
      </c>
      <c r="K171" s="22">
        <f t="shared" si="61"/>
        <v>2035.7645000000002</v>
      </c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95"/>
      <c r="AS171" s="7">
        <v>2035.7645000000002</v>
      </c>
      <c r="AT171" s="7">
        <f t="shared" si="79"/>
        <v>2035.7645000000002</v>
      </c>
      <c r="AU171" s="7">
        <f t="shared" si="79"/>
        <v>2035.7645000000002</v>
      </c>
      <c r="AV171" s="7">
        <f t="shared" si="79"/>
        <v>2035.7645000000002</v>
      </c>
      <c r="AW171" s="7">
        <f t="shared" si="79"/>
        <v>2035.7645000000002</v>
      </c>
      <c r="AX171" s="7">
        <f t="shared" si="79"/>
        <v>2035.7645000000002</v>
      </c>
      <c r="AY171" s="7">
        <f t="shared" si="79"/>
        <v>2035.7645000000002</v>
      </c>
      <c r="AZ171" s="7">
        <f t="shared" si="79"/>
        <v>2035.7645000000002</v>
      </c>
      <c r="BA171" s="7">
        <f t="shared" si="79"/>
        <v>2035.7645000000002</v>
      </c>
      <c r="BB171" s="7">
        <f t="shared" si="79"/>
        <v>2035.7645000000002</v>
      </c>
      <c r="BC171" s="7">
        <f t="shared" si="79"/>
        <v>2035.7645000000002</v>
      </c>
      <c r="BD171" s="7">
        <f t="shared" si="79"/>
        <v>2035.7645000000002</v>
      </c>
      <c r="BE171" s="7">
        <f t="shared" si="79"/>
        <v>2035.7645000000002</v>
      </c>
      <c r="BF171" s="7">
        <f t="shared" si="79"/>
        <v>2035.7645000000002</v>
      </c>
      <c r="BG171" s="7">
        <f t="shared" si="79"/>
        <v>2035.7645000000002</v>
      </c>
      <c r="BH171" s="7">
        <f t="shared" si="79"/>
        <v>2035.7645000000002</v>
      </c>
      <c r="BI171" s="7">
        <f t="shared" si="78"/>
        <v>2035.7645000000002</v>
      </c>
      <c r="BJ171" s="7">
        <f t="shared" si="78"/>
        <v>2035.7645000000002</v>
      </c>
      <c r="BK171" s="7">
        <f t="shared" si="78"/>
        <v>2035.7645000000002</v>
      </c>
      <c r="BL171" s="7">
        <f t="shared" si="78"/>
        <v>2035.7645000000002</v>
      </c>
      <c r="BM171" s="7">
        <f t="shared" si="78"/>
        <v>2035.7645000000002</v>
      </c>
      <c r="BN171" s="7">
        <f t="shared" si="78"/>
        <v>2035.7645000000002</v>
      </c>
      <c r="BO171" s="7">
        <f t="shared" si="78"/>
        <v>2035.7645000000002</v>
      </c>
      <c r="BP171" s="7">
        <f t="shared" si="78"/>
        <v>2035.7645000000002</v>
      </c>
      <c r="BQ171" s="7">
        <f t="shared" si="78"/>
        <v>2035.7645000000002</v>
      </c>
      <c r="BR171" s="7"/>
      <c r="BS171" s="7"/>
      <c r="BT171" s="7"/>
      <c r="BU171" s="24">
        <f t="shared" si="56"/>
        <v>50894.112499999996</v>
      </c>
      <c r="BW171" s="23">
        <f t="shared" si="12"/>
        <v>0</v>
      </c>
      <c r="BX171" s="23">
        <f t="shared" si="13"/>
        <v>0</v>
      </c>
      <c r="BY171" s="23">
        <f t="shared" si="14"/>
        <v>0</v>
      </c>
      <c r="BZ171" s="23">
        <f t="shared" si="68"/>
        <v>0</v>
      </c>
      <c r="CA171" s="23">
        <f t="shared" si="69"/>
        <v>16286.116000000005</v>
      </c>
      <c r="CB171" s="23">
        <f t="shared" si="63"/>
        <v>24429.17400000001</v>
      </c>
      <c r="CC171" s="23">
        <f t="shared" si="75"/>
        <v>10178.822500000002</v>
      </c>
      <c r="CD171" s="23">
        <f t="shared" si="64"/>
        <v>50894.112500000017</v>
      </c>
      <c r="CI171" s="7">
        <f t="shared" si="70"/>
        <v>0</v>
      </c>
      <c r="CJ171" s="7">
        <f t="shared" si="71"/>
        <v>0</v>
      </c>
      <c r="CK171" s="7">
        <f t="shared" si="72"/>
        <v>0</v>
      </c>
      <c r="CL171" s="7">
        <f t="shared" si="73"/>
        <v>0</v>
      </c>
      <c r="CM171" s="7">
        <f t="shared" si="74"/>
        <v>22393.409500000009</v>
      </c>
      <c r="CN171" s="7">
        <f t="shared" si="65"/>
        <v>24429.17400000001</v>
      </c>
      <c r="CO171" s="7">
        <f t="shared" si="66"/>
        <v>4071.5290000000005</v>
      </c>
      <c r="CP171" s="87">
        <f t="shared" si="67"/>
        <v>50894.112500000025</v>
      </c>
    </row>
    <row r="172" spans="1:94" ht="15" customHeight="1" x14ac:dyDescent="0.25">
      <c r="A172" s="15" t="s">
        <v>51</v>
      </c>
      <c r="B172" s="3" t="s">
        <v>86</v>
      </c>
      <c r="C172" s="25" t="s">
        <v>323</v>
      </c>
      <c r="D172" s="25" t="s">
        <v>324</v>
      </c>
      <c r="E172" t="s">
        <v>94</v>
      </c>
      <c r="F172" s="25" t="s">
        <v>94</v>
      </c>
      <c r="G172" t="s">
        <v>94</v>
      </c>
      <c r="H172" t="s">
        <v>112</v>
      </c>
      <c r="I172" s="3">
        <v>1</v>
      </c>
      <c r="J172" s="21">
        <v>1624.6349000000002</v>
      </c>
      <c r="K172" s="22">
        <f t="shared" si="61"/>
        <v>1624.6349000000002</v>
      </c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95"/>
      <c r="AS172" s="7">
        <v>1624.6349000000002</v>
      </c>
      <c r="AT172" s="7">
        <f t="shared" si="79"/>
        <v>1624.6349000000002</v>
      </c>
      <c r="AU172" s="7">
        <f t="shared" si="79"/>
        <v>1624.6349000000002</v>
      </c>
      <c r="AV172" s="7">
        <f t="shared" si="79"/>
        <v>1624.6349000000002</v>
      </c>
      <c r="AW172" s="7">
        <f t="shared" si="79"/>
        <v>1624.6349000000002</v>
      </c>
      <c r="AX172" s="7">
        <f t="shared" si="79"/>
        <v>1624.6349000000002</v>
      </c>
      <c r="AY172" s="7">
        <f t="shared" si="79"/>
        <v>1624.6349000000002</v>
      </c>
      <c r="AZ172" s="7">
        <f t="shared" si="79"/>
        <v>1624.6349000000002</v>
      </c>
      <c r="BA172" s="7">
        <f t="shared" si="79"/>
        <v>1624.6349000000002</v>
      </c>
      <c r="BB172" s="7">
        <f t="shared" si="79"/>
        <v>1624.6349000000002</v>
      </c>
      <c r="BC172" s="7">
        <f t="shared" si="79"/>
        <v>1624.6349000000002</v>
      </c>
      <c r="BD172" s="7">
        <f t="shared" si="79"/>
        <v>1624.6349000000002</v>
      </c>
      <c r="BE172" s="7">
        <f t="shared" si="79"/>
        <v>1624.6349000000002</v>
      </c>
      <c r="BF172" s="7">
        <f t="shared" si="79"/>
        <v>1624.6349000000002</v>
      </c>
      <c r="BG172" s="7">
        <f t="shared" si="79"/>
        <v>1624.6349000000002</v>
      </c>
      <c r="BH172" s="7">
        <f t="shared" si="79"/>
        <v>1624.6349000000002</v>
      </c>
      <c r="BI172" s="7">
        <f t="shared" si="78"/>
        <v>1624.6349000000002</v>
      </c>
      <c r="BJ172" s="7">
        <f t="shared" si="78"/>
        <v>1624.6349000000002</v>
      </c>
      <c r="BK172" s="7">
        <f t="shared" si="78"/>
        <v>1624.6349000000002</v>
      </c>
      <c r="BL172" s="7">
        <f t="shared" si="78"/>
        <v>1624.6349000000002</v>
      </c>
      <c r="BM172" s="7">
        <f t="shared" si="78"/>
        <v>1624.6349000000002</v>
      </c>
      <c r="BN172" s="7">
        <f t="shared" si="78"/>
        <v>1624.6349000000002</v>
      </c>
      <c r="BO172" s="7">
        <f t="shared" si="78"/>
        <v>1624.6349000000002</v>
      </c>
      <c r="BP172" s="7">
        <f t="shared" si="78"/>
        <v>1624.6349000000002</v>
      </c>
      <c r="BQ172" s="7">
        <f t="shared" si="78"/>
        <v>1624.6349000000002</v>
      </c>
      <c r="BR172" s="7"/>
      <c r="BS172" s="7"/>
      <c r="BT172" s="7"/>
      <c r="BU172" s="24">
        <f t="shared" ref="BU172:BU207" si="80">SUM(L172:BT172)</f>
        <v>40615.872500000005</v>
      </c>
      <c r="BW172" s="23">
        <f t="shared" si="12"/>
        <v>0</v>
      </c>
      <c r="BX172" s="23">
        <f t="shared" si="13"/>
        <v>0</v>
      </c>
      <c r="BY172" s="23">
        <f t="shared" si="14"/>
        <v>0</v>
      </c>
      <c r="BZ172" s="23">
        <f t="shared" si="68"/>
        <v>0</v>
      </c>
      <c r="CA172" s="23">
        <f t="shared" si="69"/>
        <v>12997.079200000004</v>
      </c>
      <c r="CB172" s="23">
        <f t="shared" si="63"/>
        <v>19495.618800000007</v>
      </c>
      <c r="CC172" s="23">
        <f t="shared" ref="CC172:CC203" si="81">SUM(BM172:BT172)</f>
        <v>8123.174500000001</v>
      </c>
      <c r="CD172" s="23">
        <f t="shared" si="64"/>
        <v>40615.872500000012</v>
      </c>
      <c r="CI172" s="7">
        <f t="shared" si="70"/>
        <v>0</v>
      </c>
      <c r="CJ172" s="7">
        <f t="shared" si="71"/>
        <v>0</v>
      </c>
      <c r="CK172" s="7">
        <f t="shared" si="72"/>
        <v>0</v>
      </c>
      <c r="CL172" s="7">
        <f t="shared" si="73"/>
        <v>0</v>
      </c>
      <c r="CM172" s="7">
        <f t="shared" si="74"/>
        <v>17870.983900000007</v>
      </c>
      <c r="CN172" s="7">
        <f t="shared" si="65"/>
        <v>19495.618800000007</v>
      </c>
      <c r="CO172" s="7">
        <f t="shared" si="66"/>
        <v>3249.2698000000005</v>
      </c>
      <c r="CP172" s="87">
        <f t="shared" si="67"/>
        <v>40615.872500000019</v>
      </c>
    </row>
    <row r="173" spans="1:94" ht="15" customHeight="1" x14ac:dyDescent="0.25">
      <c r="A173" s="15" t="s">
        <v>51</v>
      </c>
      <c r="B173" s="3" t="s">
        <v>86</v>
      </c>
      <c r="C173" s="25" t="s">
        <v>325</v>
      </c>
      <c r="D173" s="25" t="s">
        <v>324</v>
      </c>
      <c r="E173" t="s">
        <v>94</v>
      </c>
      <c r="F173" s="25" t="s">
        <v>94</v>
      </c>
      <c r="G173" t="s">
        <v>94</v>
      </c>
      <c r="H173" t="s">
        <v>94</v>
      </c>
      <c r="I173" s="3">
        <v>1</v>
      </c>
      <c r="J173" s="21">
        <v>2753.1804999999999</v>
      </c>
      <c r="K173" s="22">
        <f t="shared" si="61"/>
        <v>2753.1804999999999</v>
      </c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95"/>
      <c r="AS173" s="7">
        <v>2753.1804999999999</v>
      </c>
      <c r="AT173" s="7">
        <f t="shared" si="79"/>
        <v>2753.1804999999999</v>
      </c>
      <c r="AU173" s="7">
        <f t="shared" si="79"/>
        <v>2753.1804999999999</v>
      </c>
      <c r="AV173" s="7">
        <f t="shared" si="79"/>
        <v>2753.1804999999999</v>
      </c>
      <c r="AW173" s="7">
        <f t="shared" si="79"/>
        <v>2753.1804999999999</v>
      </c>
      <c r="AX173" s="7">
        <f t="shared" si="79"/>
        <v>2753.1804999999999</v>
      </c>
      <c r="AY173" s="7">
        <f t="shared" si="79"/>
        <v>2753.1804999999999</v>
      </c>
      <c r="AZ173" s="7">
        <f t="shared" si="79"/>
        <v>2753.1804999999999</v>
      </c>
      <c r="BA173" s="7">
        <f t="shared" si="79"/>
        <v>2753.1804999999999</v>
      </c>
      <c r="BB173" s="7">
        <f t="shared" si="79"/>
        <v>2753.1804999999999</v>
      </c>
      <c r="BC173" s="7">
        <f t="shared" si="79"/>
        <v>2753.1804999999999</v>
      </c>
      <c r="BD173" s="7">
        <f t="shared" si="79"/>
        <v>2753.1804999999999</v>
      </c>
      <c r="BE173" s="7">
        <f t="shared" si="79"/>
        <v>2753.1804999999999</v>
      </c>
      <c r="BF173" s="7">
        <f t="shared" si="79"/>
        <v>2753.1804999999999</v>
      </c>
      <c r="BG173" s="7">
        <f t="shared" si="79"/>
        <v>2753.1804999999999</v>
      </c>
      <c r="BH173" s="7">
        <f t="shared" si="79"/>
        <v>2753.1804999999999</v>
      </c>
      <c r="BI173" s="7">
        <f t="shared" si="78"/>
        <v>2753.1804999999999</v>
      </c>
      <c r="BJ173" s="7">
        <f t="shared" si="78"/>
        <v>2753.1804999999999</v>
      </c>
      <c r="BK173" s="7">
        <f t="shared" si="78"/>
        <v>2753.1804999999999</v>
      </c>
      <c r="BL173" s="7">
        <f t="shared" si="78"/>
        <v>2753.1804999999999</v>
      </c>
      <c r="BM173" s="7">
        <f t="shared" si="78"/>
        <v>2753.1804999999999</v>
      </c>
      <c r="BN173" s="7">
        <f t="shared" si="78"/>
        <v>2753.1804999999999</v>
      </c>
      <c r="BO173" s="7">
        <f t="shared" si="78"/>
        <v>2753.1804999999999</v>
      </c>
      <c r="BP173" s="7">
        <f t="shared" si="78"/>
        <v>2753.1804999999999</v>
      </c>
      <c r="BQ173" s="7">
        <f t="shared" si="78"/>
        <v>2753.1804999999999</v>
      </c>
      <c r="BR173" s="7"/>
      <c r="BS173" s="7"/>
      <c r="BT173" s="7"/>
      <c r="BU173" s="24">
        <f t="shared" si="80"/>
        <v>68829.512500000012</v>
      </c>
      <c r="BW173" s="23">
        <f t="shared" si="12"/>
        <v>0</v>
      </c>
      <c r="BX173" s="23">
        <f t="shared" si="13"/>
        <v>0</v>
      </c>
      <c r="BY173" s="23">
        <f t="shared" si="14"/>
        <v>0</v>
      </c>
      <c r="BZ173" s="23">
        <f t="shared" si="68"/>
        <v>0</v>
      </c>
      <c r="CA173" s="23">
        <f t="shared" si="69"/>
        <v>22025.443999999996</v>
      </c>
      <c r="CB173" s="23">
        <f t="shared" si="63"/>
        <v>33038.16599999999</v>
      </c>
      <c r="CC173" s="23">
        <f t="shared" si="81"/>
        <v>13765.9025</v>
      </c>
      <c r="CD173" s="23">
        <f t="shared" si="64"/>
        <v>68829.512499999983</v>
      </c>
      <c r="CI173" s="7">
        <f t="shared" si="70"/>
        <v>0</v>
      </c>
      <c r="CJ173" s="7">
        <f t="shared" si="71"/>
        <v>0</v>
      </c>
      <c r="CK173" s="7">
        <f t="shared" si="72"/>
        <v>0</v>
      </c>
      <c r="CL173" s="7">
        <f t="shared" si="73"/>
        <v>0</v>
      </c>
      <c r="CM173" s="7">
        <f t="shared" si="74"/>
        <v>30284.985499999992</v>
      </c>
      <c r="CN173" s="7">
        <f t="shared" si="65"/>
        <v>33038.16599999999</v>
      </c>
      <c r="CO173" s="7">
        <f t="shared" si="66"/>
        <v>5506.3609999999999</v>
      </c>
      <c r="CP173" s="87">
        <f t="shared" si="67"/>
        <v>68829.512499999983</v>
      </c>
    </row>
    <row r="174" spans="1:94" ht="15" customHeight="1" x14ac:dyDescent="0.25">
      <c r="A174" s="15" t="s">
        <v>51</v>
      </c>
      <c r="B174" s="3" t="s">
        <v>86</v>
      </c>
      <c r="C174" s="25" t="s">
        <v>326</v>
      </c>
      <c r="D174" s="25" t="s">
        <v>327</v>
      </c>
      <c r="E174" t="s">
        <v>101</v>
      </c>
      <c r="F174" s="25" t="s">
        <v>101</v>
      </c>
      <c r="G174" t="s">
        <v>94</v>
      </c>
      <c r="H174" t="s">
        <v>94</v>
      </c>
      <c r="I174" s="3">
        <v>1</v>
      </c>
      <c r="J174" s="21">
        <v>1358.9204999999999</v>
      </c>
      <c r="K174" s="22">
        <f t="shared" si="61"/>
        <v>1358.9204999999999</v>
      </c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95"/>
      <c r="AS174" s="7">
        <v>1358.9204999999999</v>
      </c>
      <c r="AT174" s="7">
        <f t="shared" si="79"/>
        <v>1358.9204999999999</v>
      </c>
      <c r="AU174" s="7">
        <f t="shared" si="79"/>
        <v>1358.9204999999999</v>
      </c>
      <c r="AV174" s="7">
        <f t="shared" si="79"/>
        <v>1358.9204999999999</v>
      </c>
      <c r="AW174" s="7">
        <f t="shared" si="79"/>
        <v>1358.9204999999999</v>
      </c>
      <c r="AX174" s="7">
        <f t="shared" si="79"/>
        <v>1358.9204999999999</v>
      </c>
      <c r="AY174" s="7">
        <f t="shared" si="79"/>
        <v>1358.9204999999999</v>
      </c>
      <c r="AZ174" s="7">
        <f t="shared" si="79"/>
        <v>1358.9204999999999</v>
      </c>
      <c r="BA174" s="7">
        <f t="shared" si="79"/>
        <v>1358.9204999999999</v>
      </c>
      <c r="BB174" s="7">
        <f t="shared" si="79"/>
        <v>1358.9204999999999</v>
      </c>
      <c r="BC174" s="7">
        <f t="shared" si="79"/>
        <v>1358.9204999999999</v>
      </c>
      <c r="BD174" s="7">
        <f t="shared" si="79"/>
        <v>1358.9204999999999</v>
      </c>
      <c r="BE174" s="7">
        <f t="shared" si="79"/>
        <v>1358.9204999999999</v>
      </c>
      <c r="BF174" s="7">
        <f t="shared" si="79"/>
        <v>1358.9204999999999</v>
      </c>
      <c r="BG174" s="7">
        <f t="shared" si="79"/>
        <v>1358.9204999999999</v>
      </c>
      <c r="BH174" s="7">
        <f t="shared" si="79"/>
        <v>1358.9204999999999</v>
      </c>
      <c r="BI174" s="7">
        <f t="shared" si="78"/>
        <v>1358.9204999999999</v>
      </c>
      <c r="BJ174" s="7">
        <f t="shared" si="78"/>
        <v>1358.9204999999999</v>
      </c>
      <c r="BK174" s="7">
        <f t="shared" si="78"/>
        <v>1358.9204999999999</v>
      </c>
      <c r="BL174" s="7">
        <f t="shared" si="78"/>
        <v>1358.9204999999999</v>
      </c>
      <c r="BM174" s="7">
        <f t="shared" si="78"/>
        <v>1358.9204999999999</v>
      </c>
      <c r="BN174" s="7">
        <f t="shared" si="78"/>
        <v>1358.9204999999999</v>
      </c>
      <c r="BO174" s="7">
        <f t="shared" si="78"/>
        <v>1358.9204999999999</v>
      </c>
      <c r="BP174" s="7">
        <f t="shared" si="78"/>
        <v>1358.9204999999999</v>
      </c>
      <c r="BQ174" s="7">
        <f t="shared" si="78"/>
        <v>1358.9204999999999</v>
      </c>
      <c r="BR174" s="7"/>
      <c r="BS174" s="7"/>
      <c r="BT174" s="7"/>
      <c r="BU174" s="24">
        <f t="shared" si="80"/>
        <v>33973.012499999997</v>
      </c>
      <c r="BW174" s="23">
        <f t="shared" si="12"/>
        <v>0</v>
      </c>
      <c r="BX174" s="23">
        <f t="shared" si="13"/>
        <v>0</v>
      </c>
      <c r="BY174" s="23">
        <f t="shared" si="14"/>
        <v>0</v>
      </c>
      <c r="BZ174" s="23">
        <f t="shared" si="68"/>
        <v>0</v>
      </c>
      <c r="CA174" s="23">
        <f t="shared" si="69"/>
        <v>10871.364</v>
      </c>
      <c r="CB174" s="23">
        <f t="shared" si="63"/>
        <v>16307.046</v>
      </c>
      <c r="CC174" s="23">
        <f t="shared" si="81"/>
        <v>6794.6025</v>
      </c>
      <c r="CD174" s="23">
        <f t="shared" si="64"/>
        <v>33973.012499999997</v>
      </c>
      <c r="CI174" s="7">
        <f t="shared" si="70"/>
        <v>0</v>
      </c>
      <c r="CJ174" s="7">
        <f t="shared" si="71"/>
        <v>0</v>
      </c>
      <c r="CK174" s="7">
        <f t="shared" si="72"/>
        <v>0</v>
      </c>
      <c r="CL174" s="7">
        <f t="shared" si="73"/>
        <v>0</v>
      </c>
      <c r="CM174" s="7">
        <f t="shared" si="74"/>
        <v>14948.1255</v>
      </c>
      <c r="CN174" s="7">
        <f t="shared" si="65"/>
        <v>16307.046</v>
      </c>
      <c r="CO174" s="7">
        <f t="shared" si="66"/>
        <v>2717.8409999999999</v>
      </c>
      <c r="CP174" s="87">
        <f t="shared" si="67"/>
        <v>33973.012499999997</v>
      </c>
    </row>
    <row r="175" spans="1:94" ht="15" customHeight="1" x14ac:dyDescent="0.25">
      <c r="A175" s="15" t="s">
        <v>51</v>
      </c>
      <c r="B175" s="3" t="s">
        <v>86</v>
      </c>
      <c r="C175" s="25" t="s">
        <v>328</v>
      </c>
      <c r="D175" s="25" t="s">
        <v>240</v>
      </c>
      <c r="E175" t="s">
        <v>94</v>
      </c>
      <c r="F175" s="25" t="s">
        <v>94</v>
      </c>
      <c r="G175" t="s">
        <v>94</v>
      </c>
      <c r="H175" t="s">
        <v>94</v>
      </c>
      <c r="I175" s="3">
        <v>1</v>
      </c>
      <c r="J175" s="21">
        <v>1624.6349000000002</v>
      </c>
      <c r="K175" s="22">
        <f t="shared" si="61"/>
        <v>1624.6349000000002</v>
      </c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95"/>
      <c r="AS175" s="7">
        <v>1624.6349000000002</v>
      </c>
      <c r="AT175" s="7">
        <f t="shared" si="79"/>
        <v>1624.6349000000002</v>
      </c>
      <c r="AU175" s="7">
        <f t="shared" si="79"/>
        <v>1624.6349000000002</v>
      </c>
      <c r="AV175" s="7">
        <f t="shared" si="79"/>
        <v>1624.6349000000002</v>
      </c>
      <c r="AW175" s="7">
        <f t="shared" si="79"/>
        <v>1624.6349000000002</v>
      </c>
      <c r="AX175" s="7">
        <f t="shared" si="79"/>
        <v>1624.6349000000002</v>
      </c>
      <c r="AY175" s="7">
        <f t="shared" si="79"/>
        <v>1624.6349000000002</v>
      </c>
      <c r="AZ175" s="7">
        <f t="shared" si="79"/>
        <v>1624.6349000000002</v>
      </c>
      <c r="BA175" s="7">
        <f t="shared" si="79"/>
        <v>1624.6349000000002</v>
      </c>
      <c r="BB175" s="7">
        <f t="shared" si="79"/>
        <v>1624.6349000000002</v>
      </c>
      <c r="BC175" s="7">
        <f t="shared" si="79"/>
        <v>1624.6349000000002</v>
      </c>
      <c r="BD175" s="7">
        <f t="shared" si="79"/>
        <v>1624.6349000000002</v>
      </c>
      <c r="BE175" s="7">
        <f t="shared" si="79"/>
        <v>1624.6349000000002</v>
      </c>
      <c r="BF175" s="7">
        <f t="shared" si="79"/>
        <v>1624.6349000000002</v>
      </c>
      <c r="BG175" s="7">
        <f t="shared" si="79"/>
        <v>1624.6349000000002</v>
      </c>
      <c r="BH175" s="7">
        <f t="shared" si="79"/>
        <v>1624.6349000000002</v>
      </c>
      <c r="BI175" s="7">
        <f t="shared" si="78"/>
        <v>1624.6349000000002</v>
      </c>
      <c r="BJ175" s="7">
        <f t="shared" si="78"/>
        <v>1624.6349000000002</v>
      </c>
      <c r="BK175" s="7">
        <f t="shared" si="78"/>
        <v>1624.6349000000002</v>
      </c>
      <c r="BL175" s="7">
        <f t="shared" si="78"/>
        <v>1624.6349000000002</v>
      </c>
      <c r="BM175" s="7">
        <f t="shared" si="78"/>
        <v>1624.6349000000002</v>
      </c>
      <c r="BN175" s="7">
        <f t="shared" si="78"/>
        <v>1624.6349000000002</v>
      </c>
      <c r="BO175" s="7">
        <f t="shared" si="78"/>
        <v>1624.6349000000002</v>
      </c>
      <c r="BP175" s="7">
        <f t="shared" si="78"/>
        <v>1624.6349000000002</v>
      </c>
      <c r="BQ175" s="7">
        <f t="shared" si="78"/>
        <v>1624.6349000000002</v>
      </c>
      <c r="BR175" s="7"/>
      <c r="BS175" s="7"/>
      <c r="BT175" s="7"/>
      <c r="BU175" s="24">
        <f t="shared" si="80"/>
        <v>40615.872500000005</v>
      </c>
      <c r="BW175" s="23">
        <f t="shared" si="12"/>
        <v>0</v>
      </c>
      <c r="BX175" s="23">
        <f t="shared" si="13"/>
        <v>0</v>
      </c>
      <c r="BY175" s="23">
        <f t="shared" si="14"/>
        <v>0</v>
      </c>
      <c r="BZ175" s="23">
        <f t="shared" si="68"/>
        <v>0</v>
      </c>
      <c r="CA175" s="23">
        <f t="shared" si="69"/>
        <v>12997.079200000004</v>
      </c>
      <c r="CB175" s="23">
        <f t="shared" si="63"/>
        <v>19495.618800000007</v>
      </c>
      <c r="CC175" s="23">
        <f t="shared" si="81"/>
        <v>8123.174500000001</v>
      </c>
      <c r="CD175" s="23">
        <f t="shared" si="64"/>
        <v>40615.872500000012</v>
      </c>
      <c r="CI175" s="7">
        <f t="shared" si="70"/>
        <v>0</v>
      </c>
      <c r="CJ175" s="7">
        <f t="shared" si="71"/>
        <v>0</v>
      </c>
      <c r="CK175" s="7">
        <f t="shared" si="72"/>
        <v>0</v>
      </c>
      <c r="CL175" s="7">
        <f t="shared" si="73"/>
        <v>0</v>
      </c>
      <c r="CM175" s="7">
        <f t="shared" si="74"/>
        <v>17870.983900000007</v>
      </c>
      <c r="CN175" s="7">
        <f t="shared" si="65"/>
        <v>19495.618800000007</v>
      </c>
      <c r="CO175" s="7">
        <f t="shared" si="66"/>
        <v>3249.2698000000005</v>
      </c>
      <c r="CP175" s="87">
        <f t="shared" si="67"/>
        <v>40615.872500000019</v>
      </c>
    </row>
    <row r="176" spans="1:94" ht="15" customHeight="1" x14ac:dyDescent="0.25">
      <c r="A176" s="15" t="s">
        <v>51</v>
      </c>
      <c r="B176" s="3" t="s">
        <v>86</v>
      </c>
      <c r="C176" s="25" t="s">
        <v>329</v>
      </c>
      <c r="D176" s="25" t="s">
        <v>240</v>
      </c>
      <c r="E176" t="s">
        <v>190</v>
      </c>
      <c r="F176" t="s">
        <v>190</v>
      </c>
      <c r="G176" t="s">
        <v>94</v>
      </c>
      <c r="H176" t="s">
        <v>94</v>
      </c>
      <c r="I176" s="3">
        <v>1</v>
      </c>
      <c r="J176" s="21">
        <v>2502.0205000000001</v>
      </c>
      <c r="K176" s="22">
        <f t="shared" si="61"/>
        <v>2502.0205000000001</v>
      </c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95"/>
      <c r="AS176" s="7">
        <v>2502.0205000000001</v>
      </c>
      <c r="AT176" s="7">
        <f t="shared" si="79"/>
        <v>2502.0205000000001</v>
      </c>
      <c r="AU176" s="7">
        <f t="shared" si="79"/>
        <v>2502.0205000000001</v>
      </c>
      <c r="AV176" s="7">
        <f t="shared" si="79"/>
        <v>2502.0205000000001</v>
      </c>
      <c r="AW176" s="7">
        <f t="shared" si="79"/>
        <v>2502.0205000000001</v>
      </c>
      <c r="AX176" s="7">
        <f t="shared" si="79"/>
        <v>2502.0205000000001</v>
      </c>
      <c r="AY176" s="7">
        <f t="shared" si="79"/>
        <v>2502.0205000000001</v>
      </c>
      <c r="AZ176" s="7">
        <f t="shared" si="79"/>
        <v>2502.0205000000001</v>
      </c>
      <c r="BA176" s="7">
        <f t="shared" si="79"/>
        <v>2502.0205000000001</v>
      </c>
      <c r="BB176" s="7">
        <f t="shared" si="79"/>
        <v>2502.0205000000001</v>
      </c>
      <c r="BC176" s="7">
        <f t="shared" si="79"/>
        <v>2502.0205000000001</v>
      </c>
      <c r="BD176" s="7">
        <f t="shared" si="79"/>
        <v>2502.0205000000001</v>
      </c>
      <c r="BE176" s="7">
        <f t="shared" si="79"/>
        <v>2502.0205000000001</v>
      </c>
      <c r="BF176" s="7">
        <f t="shared" si="79"/>
        <v>2502.0205000000001</v>
      </c>
      <c r="BG176" s="7">
        <f t="shared" si="79"/>
        <v>2502.0205000000001</v>
      </c>
      <c r="BH176" s="7">
        <f t="shared" si="79"/>
        <v>2502.0205000000001</v>
      </c>
      <c r="BI176" s="7">
        <f t="shared" si="78"/>
        <v>2502.0205000000001</v>
      </c>
      <c r="BJ176" s="7">
        <f t="shared" si="78"/>
        <v>2502.0205000000001</v>
      </c>
      <c r="BK176" s="7">
        <f t="shared" si="78"/>
        <v>2502.0205000000001</v>
      </c>
      <c r="BL176" s="7">
        <f t="shared" si="78"/>
        <v>2502.0205000000001</v>
      </c>
      <c r="BM176" s="7">
        <f t="shared" si="78"/>
        <v>2502.0205000000001</v>
      </c>
      <c r="BN176" s="7">
        <f t="shared" si="78"/>
        <v>2502.0205000000001</v>
      </c>
      <c r="BO176" s="7">
        <f t="shared" si="78"/>
        <v>2502.0205000000001</v>
      </c>
      <c r="BP176" s="7">
        <f t="shared" si="78"/>
        <v>2502.0205000000001</v>
      </c>
      <c r="BQ176" s="7">
        <f t="shared" si="78"/>
        <v>2502.0205000000001</v>
      </c>
      <c r="BR176" s="7"/>
      <c r="BS176" s="7"/>
      <c r="BT176" s="7"/>
      <c r="BU176" s="24">
        <f t="shared" si="80"/>
        <v>62550.512499999983</v>
      </c>
      <c r="BW176" s="23">
        <f t="shared" si="12"/>
        <v>0</v>
      </c>
      <c r="BX176" s="23">
        <f t="shared" si="13"/>
        <v>0</v>
      </c>
      <c r="BY176" s="23">
        <f t="shared" si="14"/>
        <v>0</v>
      </c>
      <c r="BZ176" s="23">
        <f t="shared" si="68"/>
        <v>0</v>
      </c>
      <c r="CA176" s="23">
        <f t="shared" si="69"/>
        <v>20016.164000000001</v>
      </c>
      <c r="CB176" s="23">
        <f t="shared" si="63"/>
        <v>30024.245999999996</v>
      </c>
      <c r="CC176" s="23">
        <f t="shared" si="81"/>
        <v>12510.102500000001</v>
      </c>
      <c r="CD176" s="23">
        <f t="shared" si="64"/>
        <v>62550.512499999997</v>
      </c>
      <c r="CI176" s="7">
        <f t="shared" si="70"/>
        <v>0</v>
      </c>
      <c r="CJ176" s="7">
        <f t="shared" si="71"/>
        <v>0</v>
      </c>
      <c r="CK176" s="7">
        <f t="shared" si="72"/>
        <v>0</v>
      </c>
      <c r="CL176" s="7">
        <f t="shared" si="73"/>
        <v>0</v>
      </c>
      <c r="CM176" s="7">
        <f t="shared" si="74"/>
        <v>27522.225499999997</v>
      </c>
      <c r="CN176" s="7">
        <f t="shared" si="65"/>
        <v>30024.245999999996</v>
      </c>
      <c r="CO176" s="7">
        <f t="shared" si="66"/>
        <v>5004.0410000000002</v>
      </c>
      <c r="CP176" s="87">
        <f t="shared" si="67"/>
        <v>62550.51249999999</v>
      </c>
    </row>
    <row r="177" spans="1:94" ht="15" customHeight="1" x14ac:dyDescent="0.25">
      <c r="A177" s="15" t="s">
        <v>51</v>
      </c>
      <c r="B177" s="3" t="s">
        <v>86</v>
      </c>
      <c r="C177" s="25" t="s">
        <v>330</v>
      </c>
      <c r="D177" s="25" t="s">
        <v>248</v>
      </c>
      <c r="E177" t="s">
        <v>94</v>
      </c>
      <c r="F177" s="25" t="s">
        <v>94</v>
      </c>
      <c r="G177" t="s">
        <v>93</v>
      </c>
      <c r="H177" t="s">
        <v>93</v>
      </c>
      <c r="I177" s="3">
        <v>1</v>
      </c>
      <c r="J177" s="21">
        <v>1479.6704999999999</v>
      </c>
      <c r="K177" s="22">
        <f t="shared" si="61"/>
        <v>1479.6704999999999</v>
      </c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95"/>
      <c r="AS177" s="7">
        <v>1479.6704999999999</v>
      </c>
      <c r="AT177" s="7">
        <f t="shared" si="79"/>
        <v>1479.6704999999999</v>
      </c>
      <c r="AU177" s="7">
        <f t="shared" si="79"/>
        <v>1479.6704999999999</v>
      </c>
      <c r="AV177" s="7">
        <f t="shared" si="79"/>
        <v>1479.6704999999999</v>
      </c>
      <c r="AW177" s="7">
        <f t="shared" si="79"/>
        <v>1479.6704999999999</v>
      </c>
      <c r="AX177" s="7">
        <f t="shared" si="79"/>
        <v>1479.6704999999999</v>
      </c>
      <c r="AY177" s="7">
        <f t="shared" si="79"/>
        <v>1479.6704999999999</v>
      </c>
      <c r="AZ177" s="7">
        <f t="shared" si="79"/>
        <v>1479.6704999999999</v>
      </c>
      <c r="BA177" s="7">
        <f t="shared" si="79"/>
        <v>1479.6704999999999</v>
      </c>
      <c r="BB177" s="7">
        <f t="shared" si="79"/>
        <v>1479.6704999999999</v>
      </c>
      <c r="BC177" s="7">
        <f t="shared" si="79"/>
        <v>1479.6704999999999</v>
      </c>
      <c r="BD177" s="7">
        <f t="shared" si="79"/>
        <v>1479.6704999999999</v>
      </c>
      <c r="BE177" s="7">
        <f t="shared" si="79"/>
        <v>1479.6704999999999</v>
      </c>
      <c r="BF177" s="7">
        <f t="shared" si="79"/>
        <v>1479.6704999999999</v>
      </c>
      <c r="BG177" s="7">
        <f t="shared" si="79"/>
        <v>1479.6704999999999</v>
      </c>
      <c r="BH177" s="7">
        <f t="shared" si="79"/>
        <v>1479.6704999999999</v>
      </c>
      <c r="BI177" s="7">
        <f t="shared" si="78"/>
        <v>1479.6704999999999</v>
      </c>
      <c r="BJ177" s="7">
        <f t="shared" si="78"/>
        <v>1479.6704999999999</v>
      </c>
      <c r="BK177" s="7">
        <f t="shared" si="78"/>
        <v>1479.6704999999999</v>
      </c>
      <c r="BL177" s="7">
        <f t="shared" si="78"/>
        <v>1479.6704999999999</v>
      </c>
      <c r="BM177" s="7">
        <f t="shared" si="78"/>
        <v>1479.6704999999999</v>
      </c>
      <c r="BN177" s="7">
        <f t="shared" si="78"/>
        <v>1479.6704999999999</v>
      </c>
      <c r="BO177" s="7">
        <f t="shared" si="78"/>
        <v>1479.6704999999999</v>
      </c>
      <c r="BP177" s="7">
        <f t="shared" si="78"/>
        <v>1479.6704999999999</v>
      </c>
      <c r="BQ177" s="7">
        <f t="shared" si="78"/>
        <v>1479.6704999999999</v>
      </c>
      <c r="BR177" s="7"/>
      <c r="BS177" s="7"/>
      <c r="BT177" s="7"/>
      <c r="BU177" s="24">
        <f t="shared" si="80"/>
        <v>36991.762499999997</v>
      </c>
      <c r="BW177" s="23">
        <f t="shared" si="12"/>
        <v>0</v>
      </c>
      <c r="BX177" s="23">
        <f t="shared" si="13"/>
        <v>0</v>
      </c>
      <c r="BY177" s="23">
        <f t="shared" si="14"/>
        <v>0</v>
      </c>
      <c r="BZ177" s="23">
        <f t="shared" si="68"/>
        <v>0</v>
      </c>
      <c r="CA177" s="23">
        <f t="shared" si="69"/>
        <v>11837.364</v>
      </c>
      <c r="CB177" s="23">
        <f t="shared" si="63"/>
        <v>17756.045999999998</v>
      </c>
      <c r="CC177" s="23">
        <f t="shared" si="81"/>
        <v>7398.3525</v>
      </c>
      <c r="CD177" s="23">
        <f t="shared" si="64"/>
        <v>36991.762499999997</v>
      </c>
      <c r="CI177" s="7">
        <f t="shared" si="70"/>
        <v>0</v>
      </c>
      <c r="CJ177" s="7">
        <f t="shared" si="71"/>
        <v>0</v>
      </c>
      <c r="CK177" s="7">
        <f t="shared" si="72"/>
        <v>0</v>
      </c>
      <c r="CL177" s="7">
        <f t="shared" si="73"/>
        <v>0</v>
      </c>
      <c r="CM177" s="7">
        <f t="shared" si="74"/>
        <v>16276.3755</v>
      </c>
      <c r="CN177" s="7">
        <f t="shared" si="65"/>
        <v>17756.045999999998</v>
      </c>
      <c r="CO177" s="7">
        <f t="shared" si="66"/>
        <v>2959.3409999999999</v>
      </c>
      <c r="CP177" s="87">
        <f t="shared" si="67"/>
        <v>36991.762499999997</v>
      </c>
    </row>
    <row r="178" spans="1:94" ht="15" customHeight="1" x14ac:dyDescent="0.25">
      <c r="A178" s="15" t="s">
        <v>51</v>
      </c>
      <c r="B178" s="3" t="s">
        <v>86</v>
      </c>
      <c r="C178" s="25" t="s">
        <v>331</v>
      </c>
      <c r="D178" s="25" t="s">
        <v>252</v>
      </c>
      <c r="E178" t="s">
        <v>107</v>
      </c>
      <c r="F178" s="25" t="s">
        <v>107</v>
      </c>
      <c r="G178" t="s">
        <v>107</v>
      </c>
      <c r="H178" t="s">
        <v>107</v>
      </c>
      <c r="I178" s="3">
        <v>1</v>
      </c>
      <c r="J178" s="21">
        <v>4820.6137000000008</v>
      </c>
      <c r="K178" s="22">
        <f t="shared" si="61"/>
        <v>4820.6137000000008</v>
      </c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95"/>
      <c r="AS178" s="7">
        <v>4820.6137000000008</v>
      </c>
      <c r="AT178" s="7">
        <f t="shared" si="79"/>
        <v>4820.6137000000008</v>
      </c>
      <c r="AU178" s="7">
        <f t="shared" si="79"/>
        <v>4820.6137000000008</v>
      </c>
      <c r="AV178" s="7">
        <f t="shared" si="79"/>
        <v>4820.6137000000008</v>
      </c>
      <c r="AW178" s="7">
        <f t="shared" si="79"/>
        <v>4820.6137000000008</v>
      </c>
      <c r="AX178" s="7">
        <f t="shared" si="79"/>
        <v>4820.6137000000008</v>
      </c>
      <c r="AY178" s="7">
        <f t="shared" si="79"/>
        <v>4820.6137000000008</v>
      </c>
      <c r="AZ178" s="7">
        <f t="shared" si="79"/>
        <v>4820.6137000000008</v>
      </c>
      <c r="BA178" s="7">
        <f t="shared" si="79"/>
        <v>4820.6137000000008</v>
      </c>
      <c r="BB178" s="7">
        <f t="shared" si="79"/>
        <v>4820.6137000000008</v>
      </c>
      <c r="BC178" s="7">
        <f t="shared" si="79"/>
        <v>4820.6137000000008</v>
      </c>
      <c r="BD178" s="7">
        <f t="shared" si="79"/>
        <v>4820.6137000000008</v>
      </c>
      <c r="BE178" s="7">
        <f t="shared" si="79"/>
        <v>4820.6137000000008</v>
      </c>
      <c r="BF178" s="7">
        <f t="shared" si="79"/>
        <v>4820.6137000000008</v>
      </c>
      <c r="BG178" s="7">
        <f t="shared" si="79"/>
        <v>4820.6137000000008</v>
      </c>
      <c r="BH178" s="7">
        <f t="shared" si="79"/>
        <v>4820.6137000000008</v>
      </c>
      <c r="BI178" s="7">
        <f t="shared" si="78"/>
        <v>4820.6137000000008</v>
      </c>
      <c r="BJ178" s="7">
        <f t="shared" si="78"/>
        <v>4820.6137000000008</v>
      </c>
      <c r="BK178" s="7">
        <f t="shared" si="78"/>
        <v>4820.6137000000008</v>
      </c>
      <c r="BL178" s="7">
        <f t="shared" si="78"/>
        <v>4820.6137000000008</v>
      </c>
      <c r="BM178" s="7">
        <f t="shared" si="78"/>
        <v>4820.6137000000008</v>
      </c>
      <c r="BN178" s="7">
        <f t="shared" si="78"/>
        <v>4820.6137000000008</v>
      </c>
      <c r="BO178" s="7">
        <f t="shared" si="78"/>
        <v>4820.6137000000008</v>
      </c>
      <c r="BP178" s="7">
        <f t="shared" si="78"/>
        <v>4820.6137000000008</v>
      </c>
      <c r="BQ178" s="7">
        <f t="shared" si="78"/>
        <v>4820.6137000000008</v>
      </c>
      <c r="BR178" s="7"/>
      <c r="BS178" s="7"/>
      <c r="BT178" s="7"/>
      <c r="BU178" s="24">
        <f t="shared" si="80"/>
        <v>120515.34250000003</v>
      </c>
      <c r="BW178" s="23">
        <f t="shared" si="12"/>
        <v>0</v>
      </c>
      <c r="BX178" s="23">
        <f t="shared" si="13"/>
        <v>0</v>
      </c>
      <c r="BY178" s="23">
        <f t="shared" si="14"/>
        <v>0</v>
      </c>
      <c r="BZ178" s="23">
        <f t="shared" si="68"/>
        <v>0</v>
      </c>
      <c r="CA178" s="23">
        <f t="shared" si="69"/>
        <v>38564.909600000006</v>
      </c>
      <c r="CB178" s="23">
        <f t="shared" si="63"/>
        <v>57847.364400000013</v>
      </c>
      <c r="CC178" s="23">
        <f t="shared" si="81"/>
        <v>24103.068500000005</v>
      </c>
      <c r="CD178" s="23">
        <f t="shared" si="64"/>
        <v>120515.34250000003</v>
      </c>
      <c r="CI178" s="7">
        <f t="shared" si="70"/>
        <v>0</v>
      </c>
      <c r="CJ178" s="7">
        <f t="shared" si="71"/>
        <v>0</v>
      </c>
      <c r="CK178" s="7">
        <f t="shared" si="72"/>
        <v>0</v>
      </c>
      <c r="CL178" s="7">
        <f t="shared" si="73"/>
        <v>0</v>
      </c>
      <c r="CM178" s="7">
        <f t="shared" si="74"/>
        <v>53026.750700000011</v>
      </c>
      <c r="CN178" s="7">
        <f t="shared" si="65"/>
        <v>57847.364400000013</v>
      </c>
      <c r="CO178" s="7">
        <f t="shared" si="66"/>
        <v>9641.2274000000016</v>
      </c>
      <c r="CP178" s="87">
        <f t="shared" si="67"/>
        <v>120515.34250000003</v>
      </c>
    </row>
    <row r="179" spans="1:94" ht="15" customHeight="1" x14ac:dyDescent="0.25">
      <c r="A179" s="15" t="s">
        <v>51</v>
      </c>
      <c r="B179" s="3" t="s">
        <v>86</v>
      </c>
      <c r="C179" s="25" t="s">
        <v>332</v>
      </c>
      <c r="D179" s="25" t="s">
        <v>252</v>
      </c>
      <c r="E179" t="s">
        <v>93</v>
      </c>
      <c r="F179" s="25" t="s">
        <v>93</v>
      </c>
      <c r="G179" t="s">
        <v>94</v>
      </c>
      <c r="H179" t="s">
        <v>94</v>
      </c>
      <c r="I179" s="3">
        <v>1</v>
      </c>
      <c r="J179" s="21">
        <v>1432.9805000000001</v>
      </c>
      <c r="K179" s="22">
        <f t="shared" si="61"/>
        <v>1432.9805000000001</v>
      </c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95"/>
      <c r="AS179" s="7">
        <v>1432.9805000000001</v>
      </c>
      <c r="AT179" s="7">
        <f t="shared" si="79"/>
        <v>1432.9805000000001</v>
      </c>
      <c r="AU179" s="7">
        <f t="shared" si="79"/>
        <v>1432.9805000000001</v>
      </c>
      <c r="AV179" s="7">
        <f t="shared" si="79"/>
        <v>1432.9805000000001</v>
      </c>
      <c r="AW179" s="7">
        <f t="shared" si="79"/>
        <v>1432.9805000000001</v>
      </c>
      <c r="AX179" s="7">
        <f t="shared" si="79"/>
        <v>1432.9805000000001</v>
      </c>
      <c r="AY179" s="7">
        <f t="shared" si="79"/>
        <v>1432.9805000000001</v>
      </c>
      <c r="AZ179" s="7">
        <f t="shared" si="79"/>
        <v>1432.9805000000001</v>
      </c>
      <c r="BA179" s="7">
        <f t="shared" si="79"/>
        <v>1432.9805000000001</v>
      </c>
      <c r="BB179" s="7">
        <f t="shared" si="79"/>
        <v>1432.9805000000001</v>
      </c>
      <c r="BC179" s="7">
        <f t="shared" si="79"/>
        <v>1432.9805000000001</v>
      </c>
      <c r="BD179" s="7">
        <f t="shared" si="79"/>
        <v>1432.9805000000001</v>
      </c>
      <c r="BE179" s="7">
        <f t="shared" si="79"/>
        <v>1432.9805000000001</v>
      </c>
      <c r="BF179" s="7">
        <f t="shared" si="79"/>
        <v>1432.9805000000001</v>
      </c>
      <c r="BG179" s="7">
        <f t="shared" si="79"/>
        <v>1432.9805000000001</v>
      </c>
      <c r="BH179" s="7">
        <f t="shared" si="79"/>
        <v>1432.9805000000001</v>
      </c>
      <c r="BI179" s="7">
        <f t="shared" si="78"/>
        <v>1432.9805000000001</v>
      </c>
      <c r="BJ179" s="7">
        <f t="shared" si="78"/>
        <v>1432.9805000000001</v>
      </c>
      <c r="BK179" s="7">
        <f t="shared" si="78"/>
        <v>1432.9805000000001</v>
      </c>
      <c r="BL179" s="7">
        <f t="shared" si="78"/>
        <v>1432.9805000000001</v>
      </c>
      <c r="BM179" s="7">
        <f t="shared" si="78"/>
        <v>1432.9805000000001</v>
      </c>
      <c r="BN179" s="7">
        <f t="shared" si="78"/>
        <v>1432.9805000000001</v>
      </c>
      <c r="BO179" s="7">
        <f t="shared" si="78"/>
        <v>1432.9805000000001</v>
      </c>
      <c r="BP179" s="7">
        <f t="shared" si="78"/>
        <v>1432.9805000000001</v>
      </c>
      <c r="BQ179" s="7">
        <f t="shared" si="78"/>
        <v>1432.9805000000001</v>
      </c>
      <c r="BR179" s="7"/>
      <c r="BS179" s="7"/>
      <c r="BT179" s="7"/>
      <c r="BU179" s="24">
        <f t="shared" si="80"/>
        <v>35824.512500000012</v>
      </c>
      <c r="BW179" s="23">
        <f t="shared" si="12"/>
        <v>0</v>
      </c>
      <c r="BX179" s="23">
        <f t="shared" si="13"/>
        <v>0</v>
      </c>
      <c r="BY179" s="23">
        <f t="shared" si="14"/>
        <v>0</v>
      </c>
      <c r="BZ179" s="23">
        <f t="shared" si="68"/>
        <v>0</v>
      </c>
      <c r="CA179" s="23">
        <f t="shared" si="69"/>
        <v>11463.843999999999</v>
      </c>
      <c r="CB179" s="23">
        <f t="shared" si="63"/>
        <v>17195.766</v>
      </c>
      <c r="CC179" s="23">
        <f t="shared" si="81"/>
        <v>7164.9025000000001</v>
      </c>
      <c r="CD179" s="23">
        <f t="shared" si="64"/>
        <v>35824.512499999997</v>
      </c>
      <c r="CI179" s="7">
        <f t="shared" si="70"/>
        <v>0</v>
      </c>
      <c r="CJ179" s="7">
        <f t="shared" si="71"/>
        <v>0</v>
      </c>
      <c r="CK179" s="7">
        <f t="shared" si="72"/>
        <v>0</v>
      </c>
      <c r="CL179" s="7">
        <f t="shared" si="73"/>
        <v>0</v>
      </c>
      <c r="CM179" s="7">
        <f t="shared" si="74"/>
        <v>15762.785499999998</v>
      </c>
      <c r="CN179" s="7">
        <f t="shared" si="65"/>
        <v>17195.766</v>
      </c>
      <c r="CO179" s="7">
        <f t="shared" si="66"/>
        <v>2865.9610000000002</v>
      </c>
      <c r="CP179" s="87">
        <f t="shared" si="67"/>
        <v>35824.512500000004</v>
      </c>
    </row>
    <row r="180" spans="1:94" ht="15" customHeight="1" x14ac:dyDescent="0.25">
      <c r="A180" s="15" t="s">
        <v>51</v>
      </c>
      <c r="B180" s="3" t="s">
        <v>86</v>
      </c>
      <c r="C180" s="25" t="s">
        <v>333</v>
      </c>
      <c r="D180" s="25" t="s">
        <v>252</v>
      </c>
      <c r="E180" t="s">
        <v>93</v>
      </c>
      <c r="F180" s="25" t="s">
        <v>93</v>
      </c>
      <c r="G180" t="s">
        <v>94</v>
      </c>
      <c r="H180" t="s">
        <v>94</v>
      </c>
      <c r="I180" s="3">
        <v>1</v>
      </c>
      <c r="J180" s="21">
        <v>1432.9805000000001</v>
      </c>
      <c r="K180" s="22">
        <f t="shared" si="61"/>
        <v>1432.9805000000001</v>
      </c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95"/>
      <c r="AS180" s="7">
        <v>1432.9805000000001</v>
      </c>
      <c r="AT180" s="7">
        <f t="shared" si="79"/>
        <v>1432.9805000000001</v>
      </c>
      <c r="AU180" s="7">
        <f t="shared" si="79"/>
        <v>1432.9805000000001</v>
      </c>
      <c r="AV180" s="7">
        <f t="shared" si="79"/>
        <v>1432.9805000000001</v>
      </c>
      <c r="AW180" s="7">
        <f t="shared" si="79"/>
        <v>1432.9805000000001</v>
      </c>
      <c r="AX180" s="7">
        <f t="shared" si="79"/>
        <v>1432.9805000000001</v>
      </c>
      <c r="AY180" s="7">
        <f t="shared" si="79"/>
        <v>1432.9805000000001</v>
      </c>
      <c r="AZ180" s="7">
        <f t="shared" si="79"/>
        <v>1432.9805000000001</v>
      </c>
      <c r="BA180" s="7">
        <f t="shared" si="79"/>
        <v>1432.9805000000001</v>
      </c>
      <c r="BB180" s="7">
        <f t="shared" si="79"/>
        <v>1432.9805000000001</v>
      </c>
      <c r="BC180" s="7">
        <f t="shared" si="79"/>
        <v>1432.9805000000001</v>
      </c>
      <c r="BD180" s="7">
        <f t="shared" si="79"/>
        <v>1432.9805000000001</v>
      </c>
      <c r="BE180" s="7">
        <f t="shared" si="79"/>
        <v>1432.9805000000001</v>
      </c>
      <c r="BF180" s="7">
        <f t="shared" si="79"/>
        <v>1432.9805000000001</v>
      </c>
      <c r="BG180" s="7">
        <f t="shared" si="79"/>
        <v>1432.9805000000001</v>
      </c>
      <c r="BH180" s="7">
        <f t="shared" ref="BB180:BQ194" si="82">BG180</f>
        <v>1432.9805000000001</v>
      </c>
      <c r="BI180" s="7">
        <f t="shared" si="82"/>
        <v>1432.9805000000001</v>
      </c>
      <c r="BJ180" s="7">
        <f t="shared" si="82"/>
        <v>1432.9805000000001</v>
      </c>
      <c r="BK180" s="7">
        <f t="shared" si="82"/>
        <v>1432.9805000000001</v>
      </c>
      <c r="BL180" s="7">
        <f t="shared" si="82"/>
        <v>1432.9805000000001</v>
      </c>
      <c r="BM180" s="7">
        <f t="shared" si="82"/>
        <v>1432.9805000000001</v>
      </c>
      <c r="BN180" s="7">
        <f t="shared" si="82"/>
        <v>1432.9805000000001</v>
      </c>
      <c r="BO180" s="7">
        <f t="shared" si="82"/>
        <v>1432.9805000000001</v>
      </c>
      <c r="BP180" s="7">
        <f t="shared" si="82"/>
        <v>1432.9805000000001</v>
      </c>
      <c r="BQ180" s="7">
        <f t="shared" si="82"/>
        <v>1432.9805000000001</v>
      </c>
      <c r="BR180" s="7"/>
      <c r="BS180" s="7"/>
      <c r="BT180" s="7"/>
      <c r="BU180" s="24">
        <f t="shared" si="80"/>
        <v>35824.512500000012</v>
      </c>
      <c r="BW180" s="23">
        <f t="shared" si="12"/>
        <v>0</v>
      </c>
      <c r="BX180" s="23">
        <f t="shared" si="13"/>
        <v>0</v>
      </c>
      <c r="BY180" s="23">
        <f t="shared" si="14"/>
        <v>0</v>
      </c>
      <c r="BZ180" s="23">
        <f t="shared" si="68"/>
        <v>0</v>
      </c>
      <c r="CA180" s="23">
        <f t="shared" si="69"/>
        <v>11463.843999999999</v>
      </c>
      <c r="CB180" s="23">
        <f t="shared" si="63"/>
        <v>17195.766</v>
      </c>
      <c r="CC180" s="23">
        <f t="shared" si="81"/>
        <v>7164.9025000000001</v>
      </c>
      <c r="CD180" s="23">
        <f t="shared" si="64"/>
        <v>35824.512499999997</v>
      </c>
      <c r="CI180" s="7">
        <f t="shared" si="70"/>
        <v>0</v>
      </c>
      <c r="CJ180" s="7">
        <f t="shared" si="71"/>
        <v>0</v>
      </c>
      <c r="CK180" s="7">
        <f t="shared" si="72"/>
        <v>0</v>
      </c>
      <c r="CL180" s="7">
        <f t="shared" si="73"/>
        <v>0</v>
      </c>
      <c r="CM180" s="7">
        <f t="shared" si="74"/>
        <v>15762.785499999998</v>
      </c>
      <c r="CN180" s="7">
        <f t="shared" si="65"/>
        <v>17195.766</v>
      </c>
      <c r="CO180" s="7">
        <f t="shared" si="66"/>
        <v>2865.9610000000002</v>
      </c>
      <c r="CP180" s="87">
        <f t="shared" si="67"/>
        <v>35824.512500000004</v>
      </c>
    </row>
    <row r="181" spans="1:94" ht="15" customHeight="1" x14ac:dyDescent="0.25">
      <c r="A181" s="15" t="s">
        <v>51</v>
      </c>
      <c r="B181" s="3" t="s">
        <v>86</v>
      </c>
      <c r="C181" s="25" t="s">
        <v>334</v>
      </c>
      <c r="D181" s="25" t="s">
        <v>335</v>
      </c>
      <c r="E181" t="s">
        <v>107</v>
      </c>
      <c r="F181" s="25" t="s">
        <v>107</v>
      </c>
      <c r="G181" t="s">
        <v>336</v>
      </c>
      <c r="H181" t="s">
        <v>336</v>
      </c>
      <c r="I181" s="3">
        <v>1</v>
      </c>
      <c r="J181" s="21">
        <v>2814.5537000000004</v>
      </c>
      <c r="K181" s="22">
        <f t="shared" si="61"/>
        <v>2814.5537000000004</v>
      </c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95"/>
      <c r="AS181" s="7">
        <v>2814.5537000000004</v>
      </c>
      <c r="AT181" s="7">
        <f t="shared" ref="AT181:BH188" si="83">AS181</f>
        <v>2814.5537000000004</v>
      </c>
      <c r="AU181" s="7">
        <f t="shared" si="83"/>
        <v>2814.5537000000004</v>
      </c>
      <c r="AV181" s="7">
        <f t="shared" si="83"/>
        <v>2814.5537000000004</v>
      </c>
      <c r="AW181" s="7">
        <f t="shared" si="83"/>
        <v>2814.5537000000004</v>
      </c>
      <c r="AX181" s="7">
        <f t="shared" si="83"/>
        <v>2814.5537000000004</v>
      </c>
      <c r="AY181" s="7">
        <f t="shared" si="83"/>
        <v>2814.5537000000004</v>
      </c>
      <c r="AZ181" s="7">
        <f t="shared" si="83"/>
        <v>2814.5537000000004</v>
      </c>
      <c r="BA181" s="7">
        <f t="shared" si="83"/>
        <v>2814.5537000000004</v>
      </c>
      <c r="BB181" s="7">
        <f t="shared" si="83"/>
        <v>2814.5537000000004</v>
      </c>
      <c r="BC181" s="7">
        <f t="shared" si="83"/>
        <v>2814.5537000000004</v>
      </c>
      <c r="BD181" s="7">
        <f t="shared" si="83"/>
        <v>2814.5537000000004</v>
      </c>
      <c r="BE181" s="7">
        <f t="shared" si="83"/>
        <v>2814.5537000000004</v>
      </c>
      <c r="BF181" s="7">
        <f t="shared" si="83"/>
        <v>2814.5537000000004</v>
      </c>
      <c r="BG181" s="7">
        <f t="shared" si="83"/>
        <v>2814.5537000000004</v>
      </c>
      <c r="BH181" s="7">
        <f t="shared" si="83"/>
        <v>2814.5537000000004</v>
      </c>
      <c r="BI181" s="7">
        <f t="shared" si="82"/>
        <v>2814.5537000000004</v>
      </c>
      <c r="BJ181" s="7">
        <f t="shared" si="82"/>
        <v>2814.5537000000004</v>
      </c>
      <c r="BK181" s="7">
        <f t="shared" si="82"/>
        <v>2814.5537000000004</v>
      </c>
      <c r="BL181" s="7">
        <f t="shared" si="82"/>
        <v>2814.5537000000004</v>
      </c>
      <c r="BM181" s="7">
        <f t="shared" si="82"/>
        <v>2814.5537000000004</v>
      </c>
      <c r="BN181" s="7">
        <f t="shared" si="82"/>
        <v>2814.5537000000004</v>
      </c>
      <c r="BO181" s="7">
        <f t="shared" si="82"/>
        <v>2814.5537000000004</v>
      </c>
      <c r="BP181" s="7">
        <f t="shared" si="82"/>
        <v>2814.5537000000004</v>
      </c>
      <c r="BQ181" s="7">
        <f t="shared" si="82"/>
        <v>2814.5537000000004</v>
      </c>
      <c r="BR181" s="7"/>
      <c r="BS181" s="7"/>
      <c r="BT181" s="7"/>
      <c r="BU181" s="24">
        <f t="shared" si="80"/>
        <v>70363.842500000057</v>
      </c>
      <c r="BW181" s="23">
        <f t="shared" si="12"/>
        <v>0</v>
      </c>
      <c r="BX181" s="23">
        <f t="shared" si="13"/>
        <v>0</v>
      </c>
      <c r="BY181" s="23">
        <f t="shared" si="14"/>
        <v>0</v>
      </c>
      <c r="BZ181" s="23">
        <f t="shared" si="68"/>
        <v>0</v>
      </c>
      <c r="CA181" s="23">
        <f t="shared" si="69"/>
        <v>22516.429600000003</v>
      </c>
      <c r="CB181" s="23">
        <f t="shared" si="63"/>
        <v>33774.644400000005</v>
      </c>
      <c r="CC181" s="23">
        <f t="shared" si="81"/>
        <v>14072.768500000002</v>
      </c>
      <c r="CD181" s="23">
        <f t="shared" si="64"/>
        <v>70363.842500000013</v>
      </c>
      <c r="CI181" s="7">
        <f t="shared" si="70"/>
        <v>0</v>
      </c>
      <c r="CJ181" s="7">
        <f t="shared" si="71"/>
        <v>0</v>
      </c>
      <c r="CK181" s="7">
        <f t="shared" si="72"/>
        <v>0</v>
      </c>
      <c r="CL181" s="7">
        <f t="shared" si="73"/>
        <v>0</v>
      </c>
      <c r="CM181" s="7">
        <f t="shared" si="74"/>
        <v>30960.090700000004</v>
      </c>
      <c r="CN181" s="7">
        <f t="shared" si="65"/>
        <v>33774.644400000005</v>
      </c>
      <c r="CO181" s="7">
        <f t="shared" si="66"/>
        <v>5629.1074000000008</v>
      </c>
      <c r="CP181" s="87">
        <f t="shared" si="67"/>
        <v>70363.842499999999</v>
      </c>
    </row>
    <row r="182" spans="1:94" ht="15" customHeight="1" x14ac:dyDescent="0.25">
      <c r="A182" s="15" t="s">
        <v>51</v>
      </c>
      <c r="B182" s="3" t="s">
        <v>86</v>
      </c>
      <c r="C182" s="25" t="s">
        <v>337</v>
      </c>
      <c r="D182" s="25" t="s">
        <v>335</v>
      </c>
      <c r="E182" t="s">
        <v>97</v>
      </c>
      <c r="F182" s="25" t="s">
        <v>97</v>
      </c>
      <c r="G182" t="s">
        <v>102</v>
      </c>
      <c r="H182" t="s">
        <v>102</v>
      </c>
      <c r="I182" s="3">
        <v>1</v>
      </c>
      <c r="J182" s="21">
        <v>2500.4105</v>
      </c>
      <c r="K182" s="22">
        <f t="shared" si="61"/>
        <v>2500.4105</v>
      </c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95"/>
      <c r="AS182" s="7">
        <v>2500.4105</v>
      </c>
      <c r="AT182" s="7">
        <f t="shared" si="83"/>
        <v>2500.4105</v>
      </c>
      <c r="AU182" s="7">
        <f t="shared" si="83"/>
        <v>2500.4105</v>
      </c>
      <c r="AV182" s="7">
        <f t="shared" si="83"/>
        <v>2500.4105</v>
      </c>
      <c r="AW182" s="7">
        <f t="shared" si="83"/>
        <v>2500.4105</v>
      </c>
      <c r="AX182" s="7">
        <f t="shared" si="83"/>
        <v>2500.4105</v>
      </c>
      <c r="AY182" s="7">
        <f t="shared" si="83"/>
        <v>2500.4105</v>
      </c>
      <c r="AZ182" s="7">
        <f t="shared" si="83"/>
        <v>2500.4105</v>
      </c>
      <c r="BA182" s="7">
        <f t="shared" si="83"/>
        <v>2500.4105</v>
      </c>
      <c r="BB182" s="7">
        <f t="shared" si="83"/>
        <v>2500.4105</v>
      </c>
      <c r="BC182" s="7">
        <f t="shared" si="83"/>
        <v>2500.4105</v>
      </c>
      <c r="BD182" s="7">
        <f t="shared" si="83"/>
        <v>2500.4105</v>
      </c>
      <c r="BE182" s="7">
        <f t="shared" si="83"/>
        <v>2500.4105</v>
      </c>
      <c r="BF182" s="7">
        <f t="shared" si="83"/>
        <v>2500.4105</v>
      </c>
      <c r="BG182" s="7">
        <f t="shared" si="83"/>
        <v>2500.4105</v>
      </c>
      <c r="BH182" s="7">
        <f t="shared" si="83"/>
        <v>2500.4105</v>
      </c>
      <c r="BI182" s="7">
        <f t="shared" si="82"/>
        <v>2500.4105</v>
      </c>
      <c r="BJ182" s="7">
        <f t="shared" si="82"/>
        <v>2500.4105</v>
      </c>
      <c r="BK182" s="7">
        <f t="shared" si="82"/>
        <v>2500.4105</v>
      </c>
      <c r="BL182" s="7">
        <f t="shared" si="82"/>
        <v>2500.4105</v>
      </c>
      <c r="BM182" s="7">
        <f t="shared" si="82"/>
        <v>2500.4105</v>
      </c>
      <c r="BN182" s="7">
        <f t="shared" si="82"/>
        <v>2500.4105</v>
      </c>
      <c r="BO182" s="7">
        <f t="shared" si="82"/>
        <v>2500.4105</v>
      </c>
      <c r="BP182" s="7">
        <f t="shared" si="82"/>
        <v>2500.4105</v>
      </c>
      <c r="BQ182" s="7">
        <f t="shared" si="82"/>
        <v>2500.4105</v>
      </c>
      <c r="BR182" s="7"/>
      <c r="BS182" s="7"/>
      <c r="BT182" s="7"/>
      <c r="BU182" s="24">
        <f t="shared" si="80"/>
        <v>62510.262499999968</v>
      </c>
      <c r="BW182" s="23">
        <f t="shared" si="12"/>
        <v>0</v>
      </c>
      <c r="BX182" s="23">
        <f t="shared" si="13"/>
        <v>0</v>
      </c>
      <c r="BY182" s="23">
        <f t="shared" si="14"/>
        <v>0</v>
      </c>
      <c r="BZ182" s="23">
        <f t="shared" si="68"/>
        <v>0</v>
      </c>
      <c r="CA182" s="23">
        <f t="shared" si="69"/>
        <v>20003.284</v>
      </c>
      <c r="CB182" s="23">
        <f t="shared" si="63"/>
        <v>30004.925999999992</v>
      </c>
      <c r="CC182" s="23">
        <f t="shared" si="81"/>
        <v>12502.0525</v>
      </c>
      <c r="CD182" s="23">
        <f t="shared" si="64"/>
        <v>62510.26249999999</v>
      </c>
      <c r="CI182" s="7">
        <f t="shared" si="70"/>
        <v>0</v>
      </c>
      <c r="CJ182" s="7">
        <f t="shared" si="71"/>
        <v>0</v>
      </c>
      <c r="CK182" s="7">
        <f t="shared" si="72"/>
        <v>0</v>
      </c>
      <c r="CL182" s="7">
        <f t="shared" si="73"/>
        <v>0</v>
      </c>
      <c r="CM182" s="7">
        <f t="shared" si="74"/>
        <v>27504.515499999994</v>
      </c>
      <c r="CN182" s="7">
        <f t="shared" si="65"/>
        <v>30004.925999999992</v>
      </c>
      <c r="CO182" s="7">
        <f t="shared" si="66"/>
        <v>5000.8209999999999</v>
      </c>
      <c r="CP182" s="87">
        <f t="shared" si="67"/>
        <v>62510.262499999983</v>
      </c>
    </row>
    <row r="183" spans="1:94" ht="15" customHeight="1" x14ac:dyDescent="0.25">
      <c r="A183" s="15" t="s">
        <v>51</v>
      </c>
      <c r="B183" s="3" t="s">
        <v>86</v>
      </c>
      <c r="C183" s="25" t="s">
        <v>338</v>
      </c>
      <c r="D183" s="25" t="s">
        <v>339</v>
      </c>
      <c r="E183" t="s">
        <v>94</v>
      </c>
      <c r="F183" s="25" t="s">
        <v>94</v>
      </c>
      <c r="G183" t="s">
        <v>93</v>
      </c>
      <c r="H183" t="s">
        <v>93</v>
      </c>
      <c r="I183" s="3">
        <v>1</v>
      </c>
      <c r="J183" s="21">
        <v>1479.6704999999999</v>
      </c>
      <c r="K183" s="22">
        <f t="shared" si="61"/>
        <v>1479.6704999999999</v>
      </c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95"/>
      <c r="AS183" s="7">
        <v>1479.6704999999999</v>
      </c>
      <c r="AT183" s="7">
        <f t="shared" si="83"/>
        <v>1479.6704999999999</v>
      </c>
      <c r="AU183" s="7">
        <f t="shared" si="83"/>
        <v>1479.6704999999999</v>
      </c>
      <c r="AV183" s="7">
        <f t="shared" si="83"/>
        <v>1479.6704999999999</v>
      </c>
      <c r="AW183" s="7">
        <f t="shared" si="83"/>
        <v>1479.6704999999999</v>
      </c>
      <c r="AX183" s="7">
        <f t="shared" si="83"/>
        <v>1479.6704999999999</v>
      </c>
      <c r="AY183" s="7">
        <f t="shared" si="83"/>
        <v>1479.6704999999999</v>
      </c>
      <c r="AZ183" s="7">
        <f t="shared" si="83"/>
        <v>1479.6704999999999</v>
      </c>
      <c r="BA183" s="7">
        <f t="shared" si="83"/>
        <v>1479.6704999999999</v>
      </c>
      <c r="BB183" s="7">
        <f t="shared" si="83"/>
        <v>1479.6704999999999</v>
      </c>
      <c r="BC183" s="7">
        <f t="shared" si="83"/>
        <v>1479.6704999999999</v>
      </c>
      <c r="BD183" s="7">
        <f t="shared" si="83"/>
        <v>1479.6704999999999</v>
      </c>
      <c r="BE183" s="7">
        <f t="shared" si="83"/>
        <v>1479.6704999999999</v>
      </c>
      <c r="BF183" s="7">
        <f t="shared" si="83"/>
        <v>1479.6704999999999</v>
      </c>
      <c r="BG183" s="7">
        <f t="shared" si="83"/>
        <v>1479.6704999999999</v>
      </c>
      <c r="BH183" s="7">
        <f t="shared" si="83"/>
        <v>1479.6704999999999</v>
      </c>
      <c r="BI183" s="7">
        <f t="shared" si="82"/>
        <v>1479.6704999999999</v>
      </c>
      <c r="BJ183" s="7">
        <f t="shared" si="82"/>
        <v>1479.6704999999999</v>
      </c>
      <c r="BK183" s="7">
        <f t="shared" si="82"/>
        <v>1479.6704999999999</v>
      </c>
      <c r="BL183" s="7">
        <f t="shared" si="82"/>
        <v>1479.6704999999999</v>
      </c>
      <c r="BM183" s="7">
        <f t="shared" si="82"/>
        <v>1479.6704999999999</v>
      </c>
      <c r="BN183" s="7">
        <f t="shared" si="82"/>
        <v>1479.6704999999999</v>
      </c>
      <c r="BO183" s="7">
        <f t="shared" si="82"/>
        <v>1479.6704999999999</v>
      </c>
      <c r="BP183" s="7">
        <f t="shared" si="82"/>
        <v>1479.6704999999999</v>
      </c>
      <c r="BQ183" s="7">
        <f t="shared" si="82"/>
        <v>1479.6704999999999</v>
      </c>
      <c r="BR183" s="7"/>
      <c r="BS183" s="7"/>
      <c r="BT183" s="7"/>
      <c r="BU183" s="24">
        <f t="shared" si="80"/>
        <v>36991.762499999997</v>
      </c>
      <c r="BW183" s="23">
        <f t="shared" si="12"/>
        <v>0</v>
      </c>
      <c r="BX183" s="23">
        <f t="shared" si="13"/>
        <v>0</v>
      </c>
      <c r="BY183" s="23">
        <f t="shared" si="14"/>
        <v>0</v>
      </c>
      <c r="BZ183" s="23">
        <f t="shared" si="68"/>
        <v>0</v>
      </c>
      <c r="CA183" s="23">
        <f t="shared" si="69"/>
        <v>11837.364</v>
      </c>
      <c r="CB183" s="23">
        <f t="shared" si="63"/>
        <v>17756.045999999998</v>
      </c>
      <c r="CC183" s="23">
        <f t="shared" si="81"/>
        <v>7398.3525</v>
      </c>
      <c r="CD183" s="23">
        <f t="shared" si="64"/>
        <v>36991.762499999997</v>
      </c>
      <c r="CI183" s="7">
        <f t="shared" si="70"/>
        <v>0</v>
      </c>
      <c r="CJ183" s="7">
        <f t="shared" si="71"/>
        <v>0</v>
      </c>
      <c r="CK183" s="7">
        <f t="shared" si="72"/>
        <v>0</v>
      </c>
      <c r="CL183" s="7">
        <f t="shared" si="73"/>
        <v>0</v>
      </c>
      <c r="CM183" s="7">
        <f t="shared" si="74"/>
        <v>16276.3755</v>
      </c>
      <c r="CN183" s="7">
        <f t="shared" si="65"/>
        <v>17756.045999999998</v>
      </c>
      <c r="CO183" s="7">
        <f t="shared" si="66"/>
        <v>2959.3409999999999</v>
      </c>
      <c r="CP183" s="87">
        <f t="shared" si="67"/>
        <v>36991.762499999997</v>
      </c>
    </row>
    <row r="184" spans="1:94" ht="15" customHeight="1" x14ac:dyDescent="0.25">
      <c r="A184" s="15" t="s">
        <v>51</v>
      </c>
      <c r="B184" s="3" t="s">
        <v>86</v>
      </c>
      <c r="C184" s="25" t="s">
        <v>340</v>
      </c>
      <c r="D184" s="25" t="s">
        <v>341</v>
      </c>
      <c r="E184" t="s">
        <v>93</v>
      </c>
      <c r="F184" s="25" t="s">
        <v>93</v>
      </c>
      <c r="G184" t="s">
        <v>94</v>
      </c>
      <c r="H184" t="s">
        <v>94</v>
      </c>
      <c r="I184" s="3">
        <v>1</v>
      </c>
      <c r="J184" s="21">
        <v>1555.4049000000002</v>
      </c>
      <c r="K184" s="22">
        <f t="shared" si="61"/>
        <v>1555.4049000000002</v>
      </c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95"/>
      <c r="AS184" s="7">
        <v>1555.4049000000002</v>
      </c>
      <c r="AT184" s="7">
        <f t="shared" si="83"/>
        <v>1555.4049000000002</v>
      </c>
      <c r="AU184" s="7">
        <f t="shared" si="83"/>
        <v>1555.4049000000002</v>
      </c>
      <c r="AV184" s="7">
        <f t="shared" si="83"/>
        <v>1555.4049000000002</v>
      </c>
      <c r="AW184" s="7">
        <f t="shared" si="83"/>
        <v>1555.4049000000002</v>
      </c>
      <c r="AX184" s="7">
        <f t="shared" si="83"/>
        <v>1555.4049000000002</v>
      </c>
      <c r="AY184" s="7">
        <f t="shared" si="83"/>
        <v>1555.4049000000002</v>
      </c>
      <c r="AZ184" s="7">
        <f t="shared" si="83"/>
        <v>1555.4049000000002</v>
      </c>
      <c r="BA184" s="7">
        <f t="shared" si="83"/>
        <v>1555.4049000000002</v>
      </c>
      <c r="BB184" s="7">
        <f t="shared" si="83"/>
        <v>1555.4049000000002</v>
      </c>
      <c r="BC184" s="7">
        <f t="shared" si="83"/>
        <v>1555.4049000000002</v>
      </c>
      <c r="BD184" s="7">
        <f t="shared" si="83"/>
        <v>1555.4049000000002</v>
      </c>
      <c r="BE184" s="7">
        <f t="shared" si="83"/>
        <v>1555.4049000000002</v>
      </c>
      <c r="BF184" s="7">
        <f t="shared" si="83"/>
        <v>1555.4049000000002</v>
      </c>
      <c r="BG184" s="7">
        <f t="shared" si="83"/>
        <v>1555.4049000000002</v>
      </c>
      <c r="BH184" s="7">
        <f t="shared" si="83"/>
        <v>1555.4049000000002</v>
      </c>
      <c r="BI184" s="7">
        <f t="shared" si="82"/>
        <v>1555.4049000000002</v>
      </c>
      <c r="BJ184" s="7">
        <f t="shared" si="82"/>
        <v>1555.4049000000002</v>
      </c>
      <c r="BK184" s="7">
        <f t="shared" si="82"/>
        <v>1555.4049000000002</v>
      </c>
      <c r="BL184" s="7">
        <f t="shared" si="82"/>
        <v>1555.4049000000002</v>
      </c>
      <c r="BM184" s="7">
        <f t="shared" si="82"/>
        <v>1555.4049000000002</v>
      </c>
      <c r="BN184" s="7">
        <f t="shared" si="82"/>
        <v>1555.4049000000002</v>
      </c>
      <c r="BO184" s="7">
        <f t="shared" si="82"/>
        <v>1555.4049000000002</v>
      </c>
      <c r="BP184" s="7">
        <f t="shared" si="82"/>
        <v>1555.4049000000002</v>
      </c>
      <c r="BQ184" s="7">
        <f t="shared" si="82"/>
        <v>1555.4049000000002</v>
      </c>
      <c r="BR184" s="7"/>
      <c r="BS184" s="7"/>
      <c r="BT184" s="7"/>
      <c r="BU184" s="24">
        <f t="shared" si="80"/>
        <v>38885.122500000019</v>
      </c>
      <c r="BW184" s="23">
        <f t="shared" si="12"/>
        <v>0</v>
      </c>
      <c r="BX184" s="23">
        <f t="shared" si="13"/>
        <v>0</v>
      </c>
      <c r="BY184" s="23">
        <f t="shared" si="14"/>
        <v>0</v>
      </c>
      <c r="BZ184" s="23">
        <f t="shared" si="68"/>
        <v>0</v>
      </c>
      <c r="CA184" s="23">
        <f t="shared" si="69"/>
        <v>12443.2392</v>
      </c>
      <c r="CB184" s="23">
        <f t="shared" si="63"/>
        <v>18664.858800000002</v>
      </c>
      <c r="CC184" s="23">
        <f t="shared" si="81"/>
        <v>7777.0245000000014</v>
      </c>
      <c r="CD184" s="23">
        <f t="shared" si="64"/>
        <v>38885.122500000005</v>
      </c>
      <c r="CI184" s="7">
        <f t="shared" si="70"/>
        <v>0</v>
      </c>
      <c r="CJ184" s="7">
        <f t="shared" si="71"/>
        <v>0</v>
      </c>
      <c r="CK184" s="7">
        <f t="shared" si="72"/>
        <v>0</v>
      </c>
      <c r="CL184" s="7">
        <f t="shared" si="73"/>
        <v>0</v>
      </c>
      <c r="CM184" s="7">
        <f t="shared" si="74"/>
        <v>17109.4539</v>
      </c>
      <c r="CN184" s="7">
        <f t="shared" si="65"/>
        <v>18664.858800000002</v>
      </c>
      <c r="CO184" s="7">
        <f t="shared" si="66"/>
        <v>3110.8098000000005</v>
      </c>
      <c r="CP184" s="87">
        <f t="shared" si="67"/>
        <v>38885.122500000005</v>
      </c>
    </row>
    <row r="185" spans="1:94" ht="15" customHeight="1" x14ac:dyDescent="0.25">
      <c r="A185" s="15" t="s">
        <v>51</v>
      </c>
      <c r="B185" s="3" t="s">
        <v>86</v>
      </c>
      <c r="C185" s="25" t="s">
        <v>342</v>
      </c>
      <c r="D185" s="25" t="s">
        <v>343</v>
      </c>
      <c r="E185" t="s">
        <v>97</v>
      </c>
      <c r="F185" s="25" t="s">
        <v>97</v>
      </c>
      <c r="G185" t="s">
        <v>336</v>
      </c>
      <c r="H185" t="s">
        <v>336</v>
      </c>
      <c r="I185" s="3">
        <v>1</v>
      </c>
      <c r="J185" s="21">
        <v>1742.1649000000004</v>
      </c>
      <c r="K185" s="22">
        <f t="shared" si="61"/>
        <v>1742.1649000000004</v>
      </c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95"/>
      <c r="AS185" s="7">
        <v>1742.1649000000004</v>
      </c>
      <c r="AT185" s="7">
        <f t="shared" si="83"/>
        <v>1742.1649000000004</v>
      </c>
      <c r="AU185" s="7">
        <f t="shared" si="83"/>
        <v>1742.1649000000004</v>
      </c>
      <c r="AV185" s="7">
        <f t="shared" si="83"/>
        <v>1742.1649000000004</v>
      </c>
      <c r="AW185" s="7">
        <f t="shared" si="83"/>
        <v>1742.1649000000004</v>
      </c>
      <c r="AX185" s="7">
        <f t="shared" si="83"/>
        <v>1742.1649000000004</v>
      </c>
      <c r="AY185" s="7">
        <f t="shared" si="83"/>
        <v>1742.1649000000004</v>
      </c>
      <c r="AZ185" s="7">
        <f t="shared" si="83"/>
        <v>1742.1649000000004</v>
      </c>
      <c r="BA185" s="7">
        <f t="shared" si="83"/>
        <v>1742.1649000000004</v>
      </c>
      <c r="BB185" s="7">
        <f t="shared" si="83"/>
        <v>1742.1649000000004</v>
      </c>
      <c r="BC185" s="7">
        <f t="shared" si="83"/>
        <v>1742.1649000000004</v>
      </c>
      <c r="BD185" s="7">
        <f t="shared" si="83"/>
        <v>1742.1649000000004</v>
      </c>
      <c r="BE185" s="7">
        <f t="shared" si="83"/>
        <v>1742.1649000000004</v>
      </c>
      <c r="BF185" s="7">
        <f t="shared" si="83"/>
        <v>1742.1649000000004</v>
      </c>
      <c r="BG185" s="7">
        <f t="shared" si="83"/>
        <v>1742.1649000000004</v>
      </c>
      <c r="BH185" s="7">
        <f t="shared" si="83"/>
        <v>1742.1649000000004</v>
      </c>
      <c r="BI185" s="7">
        <f t="shared" si="82"/>
        <v>1742.1649000000004</v>
      </c>
      <c r="BJ185" s="7">
        <f t="shared" si="82"/>
        <v>1742.1649000000004</v>
      </c>
      <c r="BK185" s="7">
        <f t="shared" si="82"/>
        <v>1742.1649000000004</v>
      </c>
      <c r="BL185" s="7">
        <f t="shared" si="82"/>
        <v>1742.1649000000004</v>
      </c>
      <c r="BM185" s="7">
        <f t="shared" si="82"/>
        <v>1742.1649000000004</v>
      </c>
      <c r="BN185" s="7">
        <f t="shared" si="82"/>
        <v>1742.1649000000004</v>
      </c>
      <c r="BO185" s="7">
        <f t="shared" si="82"/>
        <v>1742.1649000000004</v>
      </c>
      <c r="BP185" s="7">
        <f t="shared" si="82"/>
        <v>1742.1649000000004</v>
      </c>
      <c r="BQ185" s="7">
        <f t="shared" si="82"/>
        <v>1742.1649000000004</v>
      </c>
      <c r="BR185" s="7"/>
      <c r="BS185" s="7"/>
      <c r="BT185" s="7"/>
      <c r="BU185" s="24">
        <f t="shared" si="80"/>
        <v>43554.122500000019</v>
      </c>
      <c r="BW185" s="23">
        <f t="shared" si="12"/>
        <v>0</v>
      </c>
      <c r="BX185" s="23">
        <f t="shared" si="13"/>
        <v>0</v>
      </c>
      <c r="BY185" s="23">
        <f t="shared" si="14"/>
        <v>0</v>
      </c>
      <c r="BZ185" s="23">
        <f t="shared" si="68"/>
        <v>0</v>
      </c>
      <c r="CA185" s="23">
        <f t="shared" si="69"/>
        <v>13937.319200000002</v>
      </c>
      <c r="CB185" s="23">
        <f t="shared" si="63"/>
        <v>20905.978800000001</v>
      </c>
      <c r="CC185" s="23">
        <f t="shared" si="81"/>
        <v>8710.8245000000024</v>
      </c>
      <c r="CD185" s="23">
        <f t="shared" si="64"/>
        <v>43554.122500000005</v>
      </c>
      <c r="CI185" s="7">
        <f t="shared" si="70"/>
        <v>0</v>
      </c>
      <c r="CJ185" s="7">
        <f t="shared" si="71"/>
        <v>0</v>
      </c>
      <c r="CK185" s="7">
        <f t="shared" si="72"/>
        <v>0</v>
      </c>
      <c r="CL185" s="7">
        <f t="shared" si="73"/>
        <v>0</v>
      </c>
      <c r="CM185" s="7">
        <f t="shared" si="74"/>
        <v>19163.813900000001</v>
      </c>
      <c r="CN185" s="7">
        <f t="shared" si="65"/>
        <v>20905.978800000001</v>
      </c>
      <c r="CO185" s="7">
        <f t="shared" si="66"/>
        <v>3484.3298000000009</v>
      </c>
      <c r="CP185" s="87">
        <f t="shared" si="67"/>
        <v>43554.122500000005</v>
      </c>
    </row>
    <row r="186" spans="1:94" ht="15" customHeight="1" x14ac:dyDescent="0.25">
      <c r="A186" s="15" t="s">
        <v>51</v>
      </c>
      <c r="B186" s="3" t="s">
        <v>86</v>
      </c>
      <c r="C186" s="25" t="s">
        <v>344</v>
      </c>
      <c r="D186" s="25" t="s">
        <v>345</v>
      </c>
      <c r="E186" t="s">
        <v>346</v>
      </c>
      <c r="F186" s="25" t="s">
        <v>346</v>
      </c>
      <c r="G186" t="s">
        <v>346</v>
      </c>
      <c r="H186" t="s">
        <v>346</v>
      </c>
      <c r="I186" s="3">
        <v>1</v>
      </c>
      <c r="J186" s="21">
        <v>8117.4429000000009</v>
      </c>
      <c r="K186" s="22">
        <f t="shared" si="61"/>
        <v>8117.4429000000009</v>
      </c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95"/>
      <c r="AS186" s="7">
        <v>8117.4429000000009</v>
      </c>
      <c r="AT186" s="7">
        <f t="shared" si="83"/>
        <v>8117.4429000000009</v>
      </c>
      <c r="AU186" s="7">
        <f t="shared" si="83"/>
        <v>8117.4429000000009</v>
      </c>
      <c r="AV186" s="7">
        <f t="shared" si="83"/>
        <v>8117.4429000000009</v>
      </c>
      <c r="AW186" s="7">
        <f t="shared" si="83"/>
        <v>8117.4429000000009</v>
      </c>
      <c r="AX186" s="7">
        <f t="shared" si="83"/>
        <v>8117.4429000000009</v>
      </c>
      <c r="AY186" s="7">
        <f t="shared" si="83"/>
        <v>8117.4429000000009</v>
      </c>
      <c r="AZ186" s="7">
        <f t="shared" si="83"/>
        <v>8117.4429000000009</v>
      </c>
      <c r="BA186" s="7">
        <f t="shared" si="83"/>
        <v>8117.4429000000009</v>
      </c>
      <c r="BB186" s="7">
        <f t="shared" si="83"/>
        <v>8117.4429000000009</v>
      </c>
      <c r="BC186" s="7">
        <f t="shared" si="83"/>
        <v>8117.4429000000009</v>
      </c>
      <c r="BD186" s="7">
        <f t="shared" si="83"/>
        <v>8117.4429000000009</v>
      </c>
      <c r="BE186" s="7">
        <f t="shared" si="83"/>
        <v>8117.4429000000009</v>
      </c>
      <c r="BF186" s="7">
        <f t="shared" si="83"/>
        <v>8117.4429000000009</v>
      </c>
      <c r="BG186" s="7">
        <f t="shared" si="83"/>
        <v>8117.4429000000009</v>
      </c>
      <c r="BH186" s="7">
        <f t="shared" si="83"/>
        <v>8117.4429000000009</v>
      </c>
      <c r="BI186" s="7">
        <f t="shared" si="82"/>
        <v>8117.4429000000009</v>
      </c>
      <c r="BJ186" s="7">
        <f t="shared" si="82"/>
        <v>8117.4429000000009</v>
      </c>
      <c r="BK186" s="7">
        <f t="shared" si="82"/>
        <v>8117.4429000000009</v>
      </c>
      <c r="BL186" s="7">
        <f t="shared" si="82"/>
        <v>8117.4429000000009</v>
      </c>
      <c r="BM186" s="7">
        <f t="shared" si="82"/>
        <v>8117.4429000000009</v>
      </c>
      <c r="BN186" s="7">
        <f t="shared" si="82"/>
        <v>8117.4429000000009</v>
      </c>
      <c r="BO186" s="7">
        <f t="shared" si="82"/>
        <v>8117.4429000000009</v>
      </c>
      <c r="BP186" s="7">
        <f t="shared" si="82"/>
        <v>8117.4429000000009</v>
      </c>
      <c r="BQ186" s="7">
        <f t="shared" si="82"/>
        <v>8117.4429000000009</v>
      </c>
      <c r="BR186" s="7"/>
      <c r="BS186" s="7"/>
      <c r="BT186" s="7"/>
      <c r="BU186" s="24">
        <f t="shared" si="80"/>
        <v>202936.07249999992</v>
      </c>
      <c r="BW186" s="23">
        <f t="shared" si="12"/>
        <v>0</v>
      </c>
      <c r="BX186" s="23">
        <f t="shared" si="13"/>
        <v>0</v>
      </c>
      <c r="BY186" s="23">
        <f t="shared" si="14"/>
        <v>0</v>
      </c>
      <c r="BZ186" s="23">
        <f t="shared" si="68"/>
        <v>0</v>
      </c>
      <c r="CA186" s="23">
        <f t="shared" si="69"/>
        <v>64939.543200000007</v>
      </c>
      <c r="CB186" s="23">
        <f t="shared" si="63"/>
        <v>97409.314799999993</v>
      </c>
      <c r="CC186" s="23">
        <f t="shared" si="81"/>
        <v>40587.214500000002</v>
      </c>
      <c r="CD186" s="23">
        <f t="shared" si="64"/>
        <v>202936.07250000001</v>
      </c>
      <c r="CI186" s="7">
        <f t="shared" si="70"/>
        <v>0</v>
      </c>
      <c r="CJ186" s="7">
        <f t="shared" si="71"/>
        <v>0</v>
      </c>
      <c r="CK186" s="7">
        <f t="shared" si="72"/>
        <v>0</v>
      </c>
      <c r="CL186" s="7">
        <f t="shared" si="73"/>
        <v>0</v>
      </c>
      <c r="CM186" s="7">
        <f t="shared" si="74"/>
        <v>89291.871899999998</v>
      </c>
      <c r="CN186" s="7">
        <f t="shared" si="65"/>
        <v>97409.314799999993</v>
      </c>
      <c r="CO186" s="7">
        <f t="shared" si="66"/>
        <v>16234.885800000002</v>
      </c>
      <c r="CP186" s="87">
        <f t="shared" si="67"/>
        <v>202936.07249999998</v>
      </c>
    </row>
    <row r="187" spans="1:94" ht="15" customHeight="1" x14ac:dyDescent="0.25">
      <c r="A187" s="15" t="s">
        <v>51</v>
      </c>
      <c r="B187" s="3" t="s">
        <v>86</v>
      </c>
      <c r="C187" s="25" t="s">
        <v>347</v>
      </c>
      <c r="D187" s="25" t="s">
        <v>348</v>
      </c>
      <c r="E187" t="s">
        <v>98</v>
      </c>
      <c r="F187" t="s">
        <v>98</v>
      </c>
      <c r="G187" t="s">
        <v>98</v>
      </c>
      <c r="H187" t="s">
        <v>98</v>
      </c>
      <c r="I187" s="3">
        <v>1</v>
      </c>
      <c r="J187" s="21">
        <v>8117.4429000000009</v>
      </c>
      <c r="K187" s="22">
        <f t="shared" si="61"/>
        <v>8117.4429000000009</v>
      </c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95"/>
      <c r="AS187" s="7">
        <v>8117.4429000000009</v>
      </c>
      <c r="AT187" s="7">
        <f t="shared" si="83"/>
        <v>8117.4429000000009</v>
      </c>
      <c r="AU187" s="7">
        <f t="shared" si="83"/>
        <v>8117.4429000000009</v>
      </c>
      <c r="AV187" s="7">
        <f t="shared" si="83"/>
        <v>8117.4429000000009</v>
      </c>
      <c r="AW187" s="7">
        <f t="shared" si="83"/>
        <v>8117.4429000000009</v>
      </c>
      <c r="AX187" s="7">
        <f t="shared" si="83"/>
        <v>8117.4429000000009</v>
      </c>
      <c r="AY187" s="7">
        <f t="shared" si="83"/>
        <v>8117.4429000000009</v>
      </c>
      <c r="AZ187" s="7">
        <f t="shared" si="83"/>
        <v>8117.4429000000009</v>
      </c>
      <c r="BA187" s="7">
        <f t="shared" si="83"/>
        <v>8117.4429000000009</v>
      </c>
      <c r="BB187" s="7">
        <f t="shared" si="83"/>
        <v>8117.4429000000009</v>
      </c>
      <c r="BC187" s="7">
        <f t="shared" si="83"/>
        <v>8117.4429000000009</v>
      </c>
      <c r="BD187" s="7">
        <f t="shared" si="83"/>
        <v>8117.4429000000009</v>
      </c>
      <c r="BE187" s="7">
        <f t="shared" si="83"/>
        <v>8117.4429000000009</v>
      </c>
      <c r="BF187" s="7">
        <f t="shared" si="83"/>
        <v>8117.4429000000009</v>
      </c>
      <c r="BG187" s="7">
        <f t="shared" si="83"/>
        <v>8117.4429000000009</v>
      </c>
      <c r="BH187" s="7">
        <f t="shared" si="83"/>
        <v>8117.4429000000009</v>
      </c>
      <c r="BI187" s="7">
        <f t="shared" si="82"/>
        <v>8117.4429000000009</v>
      </c>
      <c r="BJ187" s="7">
        <f t="shared" si="82"/>
        <v>8117.4429000000009</v>
      </c>
      <c r="BK187" s="7">
        <f t="shared" si="82"/>
        <v>8117.4429000000009</v>
      </c>
      <c r="BL187" s="7">
        <f t="shared" si="82"/>
        <v>8117.4429000000009</v>
      </c>
      <c r="BM187" s="7">
        <f t="shared" si="82"/>
        <v>8117.4429000000009</v>
      </c>
      <c r="BN187" s="7">
        <f t="shared" si="82"/>
        <v>8117.4429000000009</v>
      </c>
      <c r="BO187" s="7">
        <f t="shared" si="82"/>
        <v>8117.4429000000009</v>
      </c>
      <c r="BP187" s="7">
        <f t="shared" si="82"/>
        <v>8117.4429000000009</v>
      </c>
      <c r="BQ187" s="7">
        <f t="shared" si="82"/>
        <v>8117.4429000000009</v>
      </c>
      <c r="BR187" s="7"/>
      <c r="BS187" s="7"/>
      <c r="BT187" s="7"/>
      <c r="BU187" s="24">
        <f t="shared" si="80"/>
        <v>202936.07249999992</v>
      </c>
      <c r="BW187" s="23">
        <f t="shared" si="12"/>
        <v>0</v>
      </c>
      <c r="BX187" s="23">
        <f t="shared" si="13"/>
        <v>0</v>
      </c>
      <c r="BY187" s="23">
        <f t="shared" si="14"/>
        <v>0</v>
      </c>
      <c r="BZ187" s="23">
        <f t="shared" si="68"/>
        <v>0</v>
      </c>
      <c r="CA187" s="23">
        <f t="shared" si="69"/>
        <v>64939.543200000007</v>
      </c>
      <c r="CB187" s="23">
        <f t="shared" si="63"/>
        <v>97409.314799999993</v>
      </c>
      <c r="CC187" s="23">
        <f t="shared" si="81"/>
        <v>40587.214500000002</v>
      </c>
      <c r="CD187" s="23">
        <f t="shared" si="64"/>
        <v>202936.07250000001</v>
      </c>
      <c r="CI187" s="7">
        <f t="shared" si="70"/>
        <v>0</v>
      </c>
      <c r="CJ187" s="7">
        <f t="shared" si="71"/>
        <v>0</v>
      </c>
      <c r="CK187" s="7">
        <f t="shared" si="72"/>
        <v>0</v>
      </c>
      <c r="CL187" s="7">
        <f t="shared" si="73"/>
        <v>0</v>
      </c>
      <c r="CM187" s="7">
        <f t="shared" si="74"/>
        <v>89291.871899999998</v>
      </c>
      <c r="CN187" s="7">
        <f t="shared" si="65"/>
        <v>97409.314799999993</v>
      </c>
      <c r="CO187" s="7">
        <f t="shared" si="66"/>
        <v>16234.885800000002</v>
      </c>
      <c r="CP187" s="87">
        <f t="shared" si="67"/>
        <v>202936.07249999998</v>
      </c>
    </row>
    <row r="188" spans="1:94" ht="15" customHeight="1" x14ac:dyDescent="0.25">
      <c r="A188" s="15" t="s">
        <v>51</v>
      </c>
      <c r="B188" s="3" t="s">
        <v>86</v>
      </c>
      <c r="C188" s="26" t="s">
        <v>349</v>
      </c>
      <c r="D188" s="25"/>
      <c r="E188" s="25"/>
      <c r="F188" s="25" t="s">
        <v>139</v>
      </c>
      <c r="G188" t="s">
        <v>139</v>
      </c>
      <c r="H188" t="s">
        <v>139</v>
      </c>
      <c r="I188" s="3">
        <v>1</v>
      </c>
      <c r="J188" s="21">
        <v>7874.51</v>
      </c>
      <c r="K188" s="22">
        <f t="shared" si="61"/>
        <v>7874.51</v>
      </c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95"/>
      <c r="AS188" s="7">
        <v>7874.51</v>
      </c>
      <c r="AT188" s="7">
        <f t="shared" si="83"/>
        <v>7874.51</v>
      </c>
      <c r="AU188" s="7">
        <f t="shared" si="83"/>
        <v>7874.51</v>
      </c>
      <c r="AV188" s="7">
        <f t="shared" si="83"/>
        <v>7874.51</v>
      </c>
      <c r="AW188" s="7">
        <f t="shared" si="83"/>
        <v>7874.51</v>
      </c>
      <c r="AX188" s="7">
        <f t="shared" si="83"/>
        <v>7874.51</v>
      </c>
      <c r="AY188" s="7">
        <f t="shared" si="83"/>
        <v>7874.51</v>
      </c>
      <c r="AZ188" s="7">
        <f t="shared" si="83"/>
        <v>7874.51</v>
      </c>
      <c r="BA188" s="7">
        <f t="shared" si="83"/>
        <v>7874.51</v>
      </c>
      <c r="BB188" s="7">
        <f t="shared" si="83"/>
        <v>7874.51</v>
      </c>
      <c r="BC188" s="7">
        <f t="shared" si="83"/>
        <v>7874.51</v>
      </c>
      <c r="BD188" s="7">
        <f t="shared" si="83"/>
        <v>7874.51</v>
      </c>
      <c r="BE188" s="7">
        <f t="shared" si="83"/>
        <v>7874.51</v>
      </c>
      <c r="BF188" s="7">
        <f t="shared" si="83"/>
        <v>7874.51</v>
      </c>
      <c r="BG188" s="7">
        <f t="shared" si="83"/>
        <v>7874.51</v>
      </c>
      <c r="BH188" s="7">
        <f t="shared" si="83"/>
        <v>7874.51</v>
      </c>
      <c r="BI188" s="7">
        <f t="shared" si="82"/>
        <v>7874.51</v>
      </c>
      <c r="BJ188" s="7">
        <f t="shared" si="82"/>
        <v>7874.51</v>
      </c>
      <c r="BK188" s="7">
        <f t="shared" si="82"/>
        <v>7874.51</v>
      </c>
      <c r="BL188" s="7">
        <f t="shared" si="82"/>
        <v>7874.51</v>
      </c>
      <c r="BM188" s="7">
        <f t="shared" si="82"/>
        <v>7874.51</v>
      </c>
      <c r="BN188" s="7">
        <f t="shared" si="82"/>
        <v>7874.51</v>
      </c>
      <c r="BO188" s="7">
        <f t="shared" si="82"/>
        <v>7874.51</v>
      </c>
      <c r="BP188" s="7">
        <f t="shared" si="82"/>
        <v>7874.51</v>
      </c>
      <c r="BQ188" s="7">
        <f t="shared" si="82"/>
        <v>7874.51</v>
      </c>
      <c r="BR188" s="7"/>
      <c r="BS188" s="7"/>
      <c r="BT188" s="7"/>
      <c r="BU188" s="24">
        <f t="shared" si="80"/>
        <v>196862.75000000006</v>
      </c>
      <c r="BW188" s="23">
        <f t="shared" si="12"/>
        <v>0</v>
      </c>
      <c r="BX188" s="23">
        <f t="shared" si="13"/>
        <v>0</v>
      </c>
      <c r="BY188" s="23">
        <f t="shared" si="14"/>
        <v>0</v>
      </c>
      <c r="BZ188" s="23">
        <f t="shared" si="68"/>
        <v>0</v>
      </c>
      <c r="CA188" s="23">
        <f t="shared" si="69"/>
        <v>62996.080000000009</v>
      </c>
      <c r="CB188" s="23">
        <f t="shared" si="63"/>
        <v>94494.12</v>
      </c>
      <c r="CC188" s="23">
        <f t="shared" si="81"/>
        <v>39372.550000000003</v>
      </c>
      <c r="CD188" s="23">
        <f t="shared" si="64"/>
        <v>196862.75</v>
      </c>
      <c r="CI188" s="7">
        <f t="shared" si="70"/>
        <v>0</v>
      </c>
      <c r="CJ188" s="7">
        <f t="shared" si="71"/>
        <v>0</v>
      </c>
      <c r="CK188" s="7">
        <f t="shared" si="72"/>
        <v>0</v>
      </c>
      <c r="CL188" s="7">
        <f t="shared" si="73"/>
        <v>0</v>
      </c>
      <c r="CM188" s="7">
        <f t="shared" si="74"/>
        <v>86619.61</v>
      </c>
      <c r="CN188" s="7">
        <f t="shared" si="65"/>
        <v>94494.12</v>
      </c>
      <c r="CO188" s="7">
        <f t="shared" si="66"/>
        <v>15749.02</v>
      </c>
      <c r="CP188" s="87">
        <f t="shared" si="67"/>
        <v>196862.74999999997</v>
      </c>
    </row>
    <row r="189" spans="1:94" ht="26.25" x14ac:dyDescent="0.25">
      <c r="A189" s="15" t="s">
        <v>54</v>
      </c>
      <c r="B189" s="3" t="s">
        <v>350</v>
      </c>
      <c r="C189" s="15" t="s">
        <v>351</v>
      </c>
      <c r="I189" s="3">
        <v>1</v>
      </c>
      <c r="J189" s="21">
        <v>3071.88</v>
      </c>
      <c r="K189" s="22">
        <f t="shared" si="61"/>
        <v>3071.88</v>
      </c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>
        <v>3071.88</v>
      </c>
      <c r="BJ189" s="7">
        <f t="shared" si="82"/>
        <v>3071.88</v>
      </c>
      <c r="BK189" s="7">
        <f t="shared" si="82"/>
        <v>3071.88</v>
      </c>
      <c r="BL189" s="7">
        <f t="shared" si="82"/>
        <v>3071.88</v>
      </c>
      <c r="BM189" s="7">
        <f t="shared" si="82"/>
        <v>3071.88</v>
      </c>
      <c r="BN189" s="7">
        <f t="shared" si="82"/>
        <v>3071.88</v>
      </c>
      <c r="BO189" s="7">
        <f t="shared" si="82"/>
        <v>3071.88</v>
      </c>
      <c r="BP189" s="7">
        <f t="shared" si="82"/>
        <v>3071.88</v>
      </c>
      <c r="BQ189" s="7">
        <f t="shared" si="82"/>
        <v>3071.88</v>
      </c>
      <c r="BR189" s="7"/>
      <c r="BS189" s="7"/>
      <c r="BT189" s="7"/>
      <c r="BU189" s="24">
        <f t="shared" si="80"/>
        <v>27646.920000000006</v>
      </c>
      <c r="BW189" s="23">
        <f t="shared" si="12"/>
        <v>0</v>
      </c>
      <c r="BX189" s="23">
        <f t="shared" si="13"/>
        <v>0</v>
      </c>
      <c r="BY189" s="23">
        <f t="shared" si="14"/>
        <v>0</v>
      </c>
      <c r="BZ189" s="23">
        <f t="shared" si="68"/>
        <v>0</v>
      </c>
      <c r="CA189" s="23">
        <f t="shared" si="69"/>
        <v>0</v>
      </c>
      <c r="CB189" s="23">
        <f t="shared" si="63"/>
        <v>12287.52</v>
      </c>
      <c r="CC189" s="23">
        <f t="shared" si="81"/>
        <v>15359.400000000001</v>
      </c>
      <c r="CD189" s="23">
        <f t="shared" si="64"/>
        <v>27646.920000000002</v>
      </c>
      <c r="CI189" s="7">
        <f t="shared" si="70"/>
        <v>0</v>
      </c>
      <c r="CJ189" s="7">
        <f t="shared" si="71"/>
        <v>0</v>
      </c>
      <c r="CK189" s="7">
        <f t="shared" si="72"/>
        <v>0</v>
      </c>
      <c r="CL189" s="7">
        <f t="shared" si="73"/>
        <v>0</v>
      </c>
      <c r="CM189" s="7">
        <f t="shared" si="74"/>
        <v>0</v>
      </c>
      <c r="CN189" s="7">
        <f t="shared" si="65"/>
        <v>21503.160000000003</v>
      </c>
      <c r="CO189" s="7">
        <f t="shared" si="66"/>
        <v>6143.76</v>
      </c>
      <c r="CP189" s="87">
        <f t="shared" si="67"/>
        <v>27646.920000000006</v>
      </c>
    </row>
    <row r="190" spans="1:94" ht="26.25" x14ac:dyDescent="0.25">
      <c r="A190" s="15" t="s">
        <v>54</v>
      </c>
      <c r="B190" s="3" t="s">
        <v>350</v>
      </c>
      <c r="C190" s="69" t="s">
        <v>352</v>
      </c>
      <c r="I190" s="3">
        <v>1</v>
      </c>
      <c r="J190" s="21">
        <v>2052.75</v>
      </c>
      <c r="K190" s="22">
        <f t="shared" si="61"/>
        <v>2052.75</v>
      </c>
      <c r="AX190" s="70">
        <v>2052.75</v>
      </c>
      <c r="AY190" s="70">
        <v>2052.75</v>
      </c>
      <c r="AZ190" s="70">
        <v>2052.75</v>
      </c>
      <c r="BA190" s="70">
        <v>2052.75</v>
      </c>
      <c r="BB190" s="70">
        <v>2052.75</v>
      </c>
      <c r="BC190" s="70">
        <v>2052.75</v>
      </c>
      <c r="BD190" s="70">
        <v>2052.75</v>
      </c>
      <c r="BE190" s="70">
        <v>2052.75</v>
      </c>
      <c r="BF190" s="70">
        <v>2052.75</v>
      </c>
      <c r="BG190" s="70">
        <v>2052.75</v>
      </c>
      <c r="BH190" s="70">
        <v>2052.75</v>
      </c>
      <c r="BI190" s="7">
        <v>2052.75</v>
      </c>
      <c r="BJ190" s="7">
        <f t="shared" si="82"/>
        <v>2052.75</v>
      </c>
      <c r="BK190" s="7">
        <f t="shared" si="82"/>
        <v>2052.75</v>
      </c>
      <c r="BL190" s="7">
        <f t="shared" si="82"/>
        <v>2052.75</v>
      </c>
      <c r="BM190" s="7">
        <f t="shared" si="82"/>
        <v>2052.75</v>
      </c>
      <c r="BN190" s="7">
        <f t="shared" si="82"/>
        <v>2052.75</v>
      </c>
      <c r="BO190" s="7">
        <f t="shared" si="82"/>
        <v>2052.75</v>
      </c>
      <c r="BP190" s="7">
        <f t="shared" si="82"/>
        <v>2052.75</v>
      </c>
      <c r="BQ190" s="7">
        <f t="shared" si="82"/>
        <v>2052.75</v>
      </c>
      <c r="BR190" s="7"/>
      <c r="BS190" s="7"/>
      <c r="BT190" s="7"/>
      <c r="BU190" s="24">
        <f t="shared" si="80"/>
        <v>41055</v>
      </c>
      <c r="BW190" s="23">
        <f t="shared" si="12"/>
        <v>0</v>
      </c>
      <c r="BX190" s="23">
        <f t="shared" si="13"/>
        <v>0</v>
      </c>
      <c r="BY190" s="23">
        <f t="shared" si="14"/>
        <v>0</v>
      </c>
      <c r="BZ190" s="23">
        <f t="shared" si="68"/>
        <v>0</v>
      </c>
      <c r="CA190" s="23">
        <f t="shared" si="69"/>
        <v>6158.25</v>
      </c>
      <c r="CB190" s="23">
        <f t="shared" si="63"/>
        <v>24633</v>
      </c>
      <c r="CC190" s="23">
        <f t="shared" si="81"/>
        <v>10263.75</v>
      </c>
      <c r="CD190" s="23">
        <f t="shared" si="64"/>
        <v>41055</v>
      </c>
      <c r="CI190" s="7">
        <f t="shared" si="70"/>
        <v>0</v>
      </c>
      <c r="CJ190" s="7">
        <f t="shared" si="71"/>
        <v>0</v>
      </c>
      <c r="CK190" s="7">
        <f t="shared" si="72"/>
        <v>0</v>
      </c>
      <c r="CL190" s="7">
        <f t="shared" si="73"/>
        <v>0</v>
      </c>
      <c r="CM190" s="7">
        <f t="shared" si="74"/>
        <v>12316.5</v>
      </c>
      <c r="CN190" s="7">
        <f t="shared" si="65"/>
        <v>24633</v>
      </c>
      <c r="CO190" s="7">
        <f t="shared" si="66"/>
        <v>4105.5</v>
      </c>
      <c r="CP190" s="87">
        <f t="shared" si="67"/>
        <v>41055</v>
      </c>
    </row>
    <row r="191" spans="1:94" ht="15" x14ac:dyDescent="0.25">
      <c r="A191" s="15" t="s">
        <v>54</v>
      </c>
      <c r="B191" s="3" t="s">
        <v>350</v>
      </c>
      <c r="C191" s="40" t="s">
        <v>353</v>
      </c>
      <c r="I191" s="3">
        <v>1</v>
      </c>
      <c r="J191" s="21">
        <v>2992.9900000000002</v>
      </c>
      <c r="K191" s="22">
        <f t="shared" si="61"/>
        <v>2992.9900000000002</v>
      </c>
      <c r="AR191" s="7"/>
      <c r="AS191" s="42"/>
      <c r="AT191" s="42"/>
      <c r="AU191" s="42"/>
      <c r="AV191" s="42"/>
      <c r="AW191" s="42"/>
      <c r="AX191" s="42"/>
      <c r="AY191" s="42"/>
      <c r="AZ191" s="42"/>
      <c r="BA191" s="7"/>
      <c r="BB191" s="7"/>
      <c r="BC191" s="7"/>
      <c r="BD191" s="7"/>
      <c r="BE191" s="7"/>
      <c r="BF191" s="7"/>
      <c r="BG191" s="7"/>
      <c r="BH191" s="7"/>
      <c r="BI191" s="7">
        <v>2992.9900000000002</v>
      </c>
      <c r="BJ191" s="7">
        <f t="shared" si="82"/>
        <v>2992.9900000000002</v>
      </c>
      <c r="BK191" s="7">
        <f t="shared" si="82"/>
        <v>2992.9900000000002</v>
      </c>
      <c r="BL191" s="7">
        <f t="shared" si="82"/>
        <v>2992.9900000000002</v>
      </c>
      <c r="BM191" s="7">
        <f t="shared" si="82"/>
        <v>2992.9900000000002</v>
      </c>
      <c r="BN191" s="7">
        <f t="shared" si="82"/>
        <v>2992.9900000000002</v>
      </c>
      <c r="BO191" s="7">
        <f t="shared" si="82"/>
        <v>2992.9900000000002</v>
      </c>
      <c r="BP191" s="7">
        <f t="shared" si="82"/>
        <v>2992.9900000000002</v>
      </c>
      <c r="BQ191" s="7">
        <f t="shared" si="82"/>
        <v>2992.9900000000002</v>
      </c>
      <c r="BR191" s="7"/>
      <c r="BS191" s="7"/>
      <c r="BT191" s="7"/>
      <c r="BU191" s="24">
        <f t="shared" si="80"/>
        <v>26936.910000000007</v>
      </c>
      <c r="BW191" s="23">
        <f t="shared" si="12"/>
        <v>0</v>
      </c>
      <c r="BX191" s="23">
        <f t="shared" si="13"/>
        <v>0</v>
      </c>
      <c r="BY191" s="23">
        <f t="shared" si="14"/>
        <v>0</v>
      </c>
      <c r="BZ191" s="23">
        <f t="shared" si="68"/>
        <v>0</v>
      </c>
      <c r="CA191" s="23">
        <f t="shared" si="69"/>
        <v>0</v>
      </c>
      <c r="CB191" s="23">
        <f t="shared" si="63"/>
        <v>11971.960000000001</v>
      </c>
      <c r="CC191" s="23">
        <f t="shared" si="81"/>
        <v>14964.95</v>
      </c>
      <c r="CD191" s="23">
        <f t="shared" si="64"/>
        <v>26936.910000000003</v>
      </c>
      <c r="CI191" s="7">
        <f t="shared" si="70"/>
        <v>0</v>
      </c>
      <c r="CJ191" s="7">
        <f t="shared" si="71"/>
        <v>0</v>
      </c>
      <c r="CK191" s="7">
        <f t="shared" si="72"/>
        <v>0</v>
      </c>
      <c r="CL191" s="7">
        <f t="shared" si="73"/>
        <v>0</v>
      </c>
      <c r="CM191" s="7">
        <f t="shared" si="74"/>
        <v>0</v>
      </c>
      <c r="CN191" s="7">
        <f t="shared" si="65"/>
        <v>20950.930000000004</v>
      </c>
      <c r="CO191" s="7">
        <f t="shared" si="66"/>
        <v>5985.9800000000005</v>
      </c>
      <c r="CP191" s="87">
        <f t="shared" si="67"/>
        <v>26936.910000000003</v>
      </c>
    </row>
    <row r="192" spans="1:94" ht="26.25" x14ac:dyDescent="0.25">
      <c r="A192" s="15" t="s">
        <v>54</v>
      </c>
      <c r="B192" s="3" t="s">
        <v>350</v>
      </c>
      <c r="C192" s="15" t="s">
        <v>354</v>
      </c>
      <c r="I192" s="3">
        <v>1</v>
      </c>
      <c r="J192" s="21">
        <v>3912.3</v>
      </c>
      <c r="K192" s="22">
        <f t="shared" si="61"/>
        <v>3912.3</v>
      </c>
      <c r="AU192" s="7"/>
      <c r="AV192" s="7"/>
      <c r="AW192" s="7"/>
      <c r="AX192" s="7"/>
      <c r="AY192" s="7"/>
      <c r="AZ192" s="7"/>
      <c r="BA192" s="7"/>
      <c r="BB192" s="7"/>
      <c r="BC192" s="7"/>
      <c r="BD192" s="7">
        <v>3912.3</v>
      </c>
      <c r="BE192" s="7">
        <f t="shared" ref="BE192:BI192" si="84">BD192</f>
        <v>3912.3</v>
      </c>
      <c r="BF192" s="7">
        <f t="shared" si="84"/>
        <v>3912.3</v>
      </c>
      <c r="BG192" s="7">
        <f t="shared" si="84"/>
        <v>3912.3</v>
      </c>
      <c r="BH192" s="7">
        <f t="shared" si="84"/>
        <v>3912.3</v>
      </c>
      <c r="BI192" s="7">
        <f t="shared" si="84"/>
        <v>3912.3</v>
      </c>
      <c r="BJ192" s="7">
        <f t="shared" si="82"/>
        <v>3912.3</v>
      </c>
      <c r="BK192" s="7">
        <f t="shared" si="82"/>
        <v>3912.3</v>
      </c>
      <c r="BL192" s="7">
        <f t="shared" si="82"/>
        <v>3912.3</v>
      </c>
      <c r="BM192" s="7">
        <f t="shared" si="82"/>
        <v>3912.3</v>
      </c>
      <c r="BN192" s="7">
        <f t="shared" si="82"/>
        <v>3912.3</v>
      </c>
      <c r="BO192" s="7">
        <f t="shared" si="82"/>
        <v>3912.3</v>
      </c>
      <c r="BP192" s="7">
        <f t="shared" si="82"/>
        <v>3912.3</v>
      </c>
      <c r="BQ192" s="7">
        <f t="shared" si="82"/>
        <v>3912.3</v>
      </c>
      <c r="BR192" s="7"/>
      <c r="BS192" s="7"/>
      <c r="BT192" s="7"/>
      <c r="BU192" s="24">
        <f t="shared" si="80"/>
        <v>54772.200000000012</v>
      </c>
      <c r="BW192" s="23">
        <f t="shared" si="12"/>
        <v>0</v>
      </c>
      <c r="BX192" s="23">
        <f t="shared" si="13"/>
        <v>0</v>
      </c>
      <c r="BY192" s="23">
        <f t="shared" si="14"/>
        <v>0</v>
      </c>
      <c r="BZ192" s="23">
        <f t="shared" si="68"/>
        <v>0</v>
      </c>
      <c r="CA192" s="23">
        <f t="shared" si="69"/>
        <v>0</v>
      </c>
      <c r="CB192" s="23">
        <f t="shared" si="63"/>
        <v>35210.699999999997</v>
      </c>
      <c r="CC192" s="23">
        <f t="shared" si="81"/>
        <v>19561.5</v>
      </c>
      <c r="CD192" s="23">
        <f t="shared" si="64"/>
        <v>54772.2</v>
      </c>
      <c r="CI192" s="7">
        <f t="shared" si="70"/>
        <v>0</v>
      </c>
      <c r="CJ192" s="7">
        <f t="shared" si="71"/>
        <v>0</v>
      </c>
      <c r="CK192" s="7">
        <f t="shared" si="72"/>
        <v>0</v>
      </c>
      <c r="CL192" s="7">
        <f t="shared" si="73"/>
        <v>0</v>
      </c>
      <c r="CM192" s="7">
        <f t="shared" si="74"/>
        <v>0</v>
      </c>
      <c r="CN192" s="7">
        <f t="shared" si="65"/>
        <v>46947.600000000006</v>
      </c>
      <c r="CO192" s="7">
        <f t="shared" si="66"/>
        <v>7824.6</v>
      </c>
      <c r="CP192" s="87">
        <f t="shared" si="67"/>
        <v>54772.200000000004</v>
      </c>
    </row>
    <row r="193" spans="1:94" ht="26.25" x14ac:dyDescent="0.25">
      <c r="A193" s="15" t="s">
        <v>54</v>
      </c>
      <c r="B193" s="3" t="s">
        <v>350</v>
      </c>
      <c r="C193" s="15" t="s">
        <v>355</v>
      </c>
      <c r="I193" s="3">
        <v>1</v>
      </c>
      <c r="J193" s="21">
        <v>2257.2200000000003</v>
      </c>
      <c r="K193" s="22">
        <f t="shared" si="61"/>
        <v>2257.2200000000003</v>
      </c>
      <c r="AO193" s="7"/>
      <c r="AP193" s="7"/>
      <c r="AQ193" s="7"/>
      <c r="AR193" s="7"/>
      <c r="AS193" s="7"/>
      <c r="AT193" s="7"/>
      <c r="AU193" s="7"/>
      <c r="AV193" s="7"/>
      <c r="AW193" s="7"/>
      <c r="AX193" s="7">
        <v>2257.2200000000003</v>
      </c>
      <c r="AY193" s="7">
        <f t="shared" ref="AY193:BF193" si="85">AX193</f>
        <v>2257.2200000000003</v>
      </c>
      <c r="AZ193" s="7">
        <f t="shared" si="85"/>
        <v>2257.2200000000003</v>
      </c>
      <c r="BA193" s="7">
        <f t="shared" si="85"/>
        <v>2257.2200000000003</v>
      </c>
      <c r="BB193" s="7">
        <f t="shared" si="85"/>
        <v>2257.2200000000003</v>
      </c>
      <c r="BC193" s="7">
        <f t="shared" si="85"/>
        <v>2257.2200000000003</v>
      </c>
      <c r="BD193" s="7">
        <f t="shared" si="85"/>
        <v>2257.2200000000003</v>
      </c>
      <c r="BE193" s="7">
        <f t="shared" si="85"/>
        <v>2257.2200000000003</v>
      </c>
      <c r="BF193" s="7">
        <f t="shared" si="85"/>
        <v>2257.2200000000003</v>
      </c>
      <c r="BG193" s="7">
        <f t="shared" si="82"/>
        <v>2257.2200000000003</v>
      </c>
      <c r="BH193" s="7">
        <f t="shared" si="82"/>
        <v>2257.2200000000003</v>
      </c>
      <c r="BI193" s="7">
        <f t="shared" si="82"/>
        <v>2257.2200000000003</v>
      </c>
      <c r="BJ193" s="7">
        <f t="shared" si="82"/>
        <v>2257.2200000000003</v>
      </c>
      <c r="BK193" s="7">
        <f t="shared" si="82"/>
        <v>2257.2200000000003</v>
      </c>
      <c r="BL193" s="7">
        <f t="shared" si="82"/>
        <v>2257.2200000000003</v>
      </c>
      <c r="BM193" s="7">
        <f t="shared" si="82"/>
        <v>2257.2200000000003</v>
      </c>
      <c r="BN193" s="7">
        <f t="shared" si="82"/>
        <v>2257.2200000000003</v>
      </c>
      <c r="BO193" s="7">
        <f t="shared" si="82"/>
        <v>2257.2200000000003</v>
      </c>
      <c r="BP193" s="7">
        <f t="shared" si="82"/>
        <v>2257.2200000000003</v>
      </c>
      <c r="BQ193" s="7">
        <f t="shared" si="82"/>
        <v>2257.2200000000003</v>
      </c>
      <c r="BR193" s="7"/>
      <c r="BS193" s="7"/>
      <c r="BT193" s="7"/>
      <c r="BU193" s="24">
        <f t="shared" si="80"/>
        <v>45144.400000000016</v>
      </c>
      <c r="BW193" s="23">
        <f t="shared" si="12"/>
        <v>0</v>
      </c>
      <c r="BX193" s="23">
        <f t="shared" si="13"/>
        <v>0</v>
      </c>
      <c r="BY193" s="23">
        <f t="shared" si="14"/>
        <v>0</v>
      </c>
      <c r="BZ193" s="23">
        <f t="shared" si="68"/>
        <v>0</v>
      </c>
      <c r="CA193" s="23">
        <f t="shared" si="69"/>
        <v>6771.6600000000008</v>
      </c>
      <c r="CB193" s="23">
        <f t="shared" si="63"/>
        <v>27086.64000000001</v>
      </c>
      <c r="CC193" s="23">
        <f t="shared" si="81"/>
        <v>11286.100000000002</v>
      </c>
      <c r="CD193" s="23">
        <f t="shared" si="64"/>
        <v>45144.400000000009</v>
      </c>
      <c r="CI193" s="7">
        <f t="shared" si="70"/>
        <v>0</v>
      </c>
      <c r="CJ193" s="7">
        <f t="shared" si="71"/>
        <v>0</v>
      </c>
      <c r="CK193" s="7">
        <f t="shared" si="72"/>
        <v>0</v>
      </c>
      <c r="CL193" s="7">
        <f t="shared" si="73"/>
        <v>0</v>
      </c>
      <c r="CM193" s="7">
        <f t="shared" si="74"/>
        <v>13543.320000000003</v>
      </c>
      <c r="CN193" s="7">
        <f t="shared" si="65"/>
        <v>27086.64000000001</v>
      </c>
      <c r="CO193" s="7">
        <f t="shared" si="66"/>
        <v>4514.4400000000005</v>
      </c>
      <c r="CP193" s="87">
        <f t="shared" si="67"/>
        <v>45144.400000000016</v>
      </c>
    </row>
    <row r="194" spans="1:94" ht="26.25" x14ac:dyDescent="0.25">
      <c r="A194" s="15" t="s">
        <v>54</v>
      </c>
      <c r="B194" s="3" t="s">
        <v>350</v>
      </c>
      <c r="C194" s="15" t="s">
        <v>356</v>
      </c>
      <c r="I194" s="3">
        <v>1</v>
      </c>
      <c r="J194" s="21">
        <v>3071.88</v>
      </c>
      <c r="K194" s="22">
        <f t="shared" si="61"/>
        <v>3071.88</v>
      </c>
      <c r="BA194" s="7">
        <f>K194</f>
        <v>3071.88</v>
      </c>
      <c r="BB194" s="7">
        <f t="shared" si="82"/>
        <v>3071.88</v>
      </c>
      <c r="BC194" s="7">
        <f t="shared" si="82"/>
        <v>3071.88</v>
      </c>
      <c r="BD194" s="7">
        <f t="shared" si="82"/>
        <v>3071.88</v>
      </c>
      <c r="BE194" s="7">
        <f t="shared" si="82"/>
        <v>3071.88</v>
      </c>
      <c r="BF194" s="7">
        <f t="shared" si="82"/>
        <v>3071.88</v>
      </c>
      <c r="BG194" s="7">
        <f t="shared" si="82"/>
        <v>3071.88</v>
      </c>
      <c r="BH194" s="7">
        <f t="shared" si="82"/>
        <v>3071.88</v>
      </c>
      <c r="BI194" s="7">
        <f t="shared" si="82"/>
        <v>3071.88</v>
      </c>
      <c r="BJ194" s="7">
        <f t="shared" si="82"/>
        <v>3071.88</v>
      </c>
      <c r="BK194" s="7">
        <f t="shared" si="82"/>
        <v>3071.88</v>
      </c>
      <c r="BL194" s="7">
        <f t="shared" si="82"/>
        <v>3071.88</v>
      </c>
      <c r="BM194" s="7">
        <f t="shared" si="82"/>
        <v>3071.88</v>
      </c>
      <c r="BN194" s="7">
        <f t="shared" si="82"/>
        <v>3071.88</v>
      </c>
      <c r="BO194" s="7">
        <f t="shared" si="82"/>
        <v>3071.88</v>
      </c>
      <c r="BP194" s="7">
        <f t="shared" si="82"/>
        <v>3071.88</v>
      </c>
      <c r="BQ194" s="7">
        <f t="shared" si="82"/>
        <v>3071.88</v>
      </c>
      <c r="BR194" s="7"/>
      <c r="BS194" s="7"/>
      <c r="BT194" s="7"/>
      <c r="BU194" s="24">
        <f t="shared" si="80"/>
        <v>52221.959999999992</v>
      </c>
      <c r="BW194" s="23">
        <f t="shared" si="12"/>
        <v>0</v>
      </c>
      <c r="BX194" s="23">
        <f t="shared" si="13"/>
        <v>0</v>
      </c>
      <c r="BY194" s="23">
        <f t="shared" si="14"/>
        <v>0</v>
      </c>
      <c r="BZ194" s="23">
        <f t="shared" si="68"/>
        <v>0</v>
      </c>
      <c r="CA194" s="23">
        <f t="shared" si="69"/>
        <v>0</v>
      </c>
      <c r="CB194" s="23">
        <f t="shared" si="63"/>
        <v>36862.560000000005</v>
      </c>
      <c r="CC194" s="23">
        <f t="shared" si="81"/>
        <v>15359.400000000001</v>
      </c>
      <c r="CD194" s="23">
        <f t="shared" si="64"/>
        <v>52221.960000000006</v>
      </c>
      <c r="CI194" s="7">
        <f t="shared" si="70"/>
        <v>0</v>
      </c>
      <c r="CJ194" s="7">
        <f t="shared" si="71"/>
        <v>0</v>
      </c>
      <c r="CK194" s="7">
        <f t="shared" si="72"/>
        <v>0</v>
      </c>
      <c r="CL194" s="7">
        <f t="shared" si="73"/>
        <v>0</v>
      </c>
      <c r="CM194" s="7">
        <f t="shared" si="74"/>
        <v>9215.64</v>
      </c>
      <c r="CN194" s="7">
        <f t="shared" si="65"/>
        <v>36862.560000000005</v>
      </c>
      <c r="CO194" s="7">
        <f t="shared" si="66"/>
        <v>6143.76</v>
      </c>
      <c r="CP194" s="87">
        <f t="shared" si="67"/>
        <v>52221.960000000006</v>
      </c>
    </row>
    <row r="195" spans="1:94" ht="26.25" x14ac:dyDescent="0.25">
      <c r="A195" s="15" t="s">
        <v>54</v>
      </c>
      <c r="B195" s="3" t="s">
        <v>350</v>
      </c>
      <c r="C195" s="15" t="s">
        <v>357</v>
      </c>
      <c r="I195" s="3">
        <v>1</v>
      </c>
      <c r="J195" s="21">
        <v>3405.15</v>
      </c>
      <c r="K195" s="22">
        <f t="shared" si="61"/>
        <v>3405.15</v>
      </c>
      <c r="AW195" s="7"/>
      <c r="AX195" s="7"/>
      <c r="AY195" s="7"/>
      <c r="AZ195" s="7"/>
      <c r="BA195" s="7"/>
      <c r="BB195" s="7"/>
      <c r="BC195" s="7"/>
      <c r="BD195" s="7"/>
      <c r="BE195" s="7"/>
      <c r="BF195" s="7">
        <v>3405.15</v>
      </c>
      <c r="BG195" s="7">
        <f t="shared" ref="BG195:BQ210" si="86">BF195</f>
        <v>3405.15</v>
      </c>
      <c r="BH195" s="7">
        <f t="shared" si="86"/>
        <v>3405.15</v>
      </c>
      <c r="BI195" s="7">
        <f t="shared" si="86"/>
        <v>3405.15</v>
      </c>
      <c r="BJ195" s="7">
        <f t="shared" si="86"/>
        <v>3405.15</v>
      </c>
      <c r="BK195" s="7">
        <f t="shared" si="86"/>
        <v>3405.15</v>
      </c>
      <c r="BL195" s="7">
        <f t="shared" si="86"/>
        <v>3405.15</v>
      </c>
      <c r="BM195" s="7">
        <f t="shared" si="86"/>
        <v>3405.15</v>
      </c>
      <c r="BN195" s="7">
        <f t="shared" si="86"/>
        <v>3405.15</v>
      </c>
      <c r="BO195" s="7">
        <f t="shared" si="86"/>
        <v>3405.15</v>
      </c>
      <c r="BP195" s="7">
        <f t="shared" si="86"/>
        <v>3405.15</v>
      </c>
      <c r="BQ195" s="7">
        <f t="shared" si="86"/>
        <v>3405.15</v>
      </c>
      <c r="BR195" s="7"/>
      <c r="BS195" s="7"/>
      <c r="BT195" s="7"/>
      <c r="BU195" s="24">
        <f t="shared" si="80"/>
        <v>40861.80000000001</v>
      </c>
      <c r="BW195" s="23">
        <f t="shared" si="12"/>
        <v>0</v>
      </c>
      <c r="BX195" s="23">
        <f t="shared" si="13"/>
        <v>0</v>
      </c>
      <c r="BY195" s="23">
        <f t="shared" si="14"/>
        <v>0</v>
      </c>
      <c r="BZ195" s="23">
        <f t="shared" si="68"/>
        <v>0</v>
      </c>
      <c r="CA195" s="23">
        <f t="shared" si="69"/>
        <v>0</v>
      </c>
      <c r="CB195" s="23">
        <f t="shared" si="63"/>
        <v>23836.050000000003</v>
      </c>
      <c r="CC195" s="23">
        <f t="shared" si="81"/>
        <v>17025.75</v>
      </c>
      <c r="CD195" s="23">
        <f t="shared" si="64"/>
        <v>40861.800000000003</v>
      </c>
      <c r="CI195" s="7">
        <f t="shared" si="70"/>
        <v>0</v>
      </c>
      <c r="CJ195" s="7">
        <f t="shared" si="71"/>
        <v>0</v>
      </c>
      <c r="CK195" s="7">
        <f t="shared" si="72"/>
        <v>0</v>
      </c>
      <c r="CL195" s="7">
        <f t="shared" si="73"/>
        <v>0</v>
      </c>
      <c r="CM195" s="7">
        <f t="shared" si="74"/>
        <v>0</v>
      </c>
      <c r="CN195" s="7">
        <f t="shared" si="65"/>
        <v>34051.500000000007</v>
      </c>
      <c r="CO195" s="7">
        <f t="shared" si="66"/>
        <v>6810.3</v>
      </c>
      <c r="CP195" s="87">
        <f t="shared" si="67"/>
        <v>40861.80000000001</v>
      </c>
    </row>
    <row r="196" spans="1:94" ht="26.25" x14ac:dyDescent="0.25">
      <c r="A196" s="15" t="s">
        <v>54</v>
      </c>
      <c r="B196" s="3" t="s">
        <v>350</v>
      </c>
      <c r="C196" s="15" t="s">
        <v>358</v>
      </c>
      <c r="I196" s="3">
        <v>1</v>
      </c>
      <c r="J196" s="21">
        <v>3574.2000000000003</v>
      </c>
      <c r="K196" s="22">
        <f t="shared" si="61"/>
        <v>3574.2000000000003</v>
      </c>
      <c r="BA196" s="7"/>
      <c r="BB196" s="7"/>
      <c r="BC196" s="7"/>
      <c r="BD196" s="7"/>
      <c r="BE196" s="7"/>
      <c r="BF196" s="7"/>
      <c r="BG196" s="7"/>
      <c r="BH196" s="7"/>
      <c r="BI196" s="7"/>
      <c r="BJ196" s="7">
        <v>3574.2000000000003</v>
      </c>
      <c r="BK196" s="7">
        <f t="shared" si="86"/>
        <v>3574.2000000000003</v>
      </c>
      <c r="BL196" s="7">
        <f t="shared" si="86"/>
        <v>3574.2000000000003</v>
      </c>
      <c r="BM196" s="7">
        <f t="shared" si="86"/>
        <v>3574.2000000000003</v>
      </c>
      <c r="BN196" s="7">
        <f t="shared" si="86"/>
        <v>3574.2000000000003</v>
      </c>
      <c r="BO196" s="7">
        <f t="shared" si="86"/>
        <v>3574.2000000000003</v>
      </c>
      <c r="BP196" s="7">
        <f t="shared" si="86"/>
        <v>3574.2000000000003</v>
      </c>
      <c r="BQ196" s="7">
        <f t="shared" si="86"/>
        <v>3574.2000000000003</v>
      </c>
      <c r="BR196" s="7"/>
      <c r="BS196" s="7"/>
      <c r="BT196" s="7"/>
      <c r="BU196" s="24">
        <f t="shared" si="80"/>
        <v>28593.600000000002</v>
      </c>
      <c r="BW196" s="23">
        <f t="shared" si="12"/>
        <v>0</v>
      </c>
      <c r="BX196" s="23">
        <f t="shared" si="13"/>
        <v>0</v>
      </c>
      <c r="BY196" s="23">
        <f t="shared" si="14"/>
        <v>0</v>
      </c>
      <c r="BZ196" s="23">
        <f t="shared" si="68"/>
        <v>0</v>
      </c>
      <c r="CA196" s="23">
        <f t="shared" si="69"/>
        <v>0</v>
      </c>
      <c r="CB196" s="23">
        <f t="shared" si="63"/>
        <v>10722.6</v>
      </c>
      <c r="CC196" s="23">
        <f t="shared" si="81"/>
        <v>17871</v>
      </c>
      <c r="CD196" s="23">
        <f t="shared" si="64"/>
        <v>28593.599999999999</v>
      </c>
      <c r="CI196" s="7">
        <f t="shared" si="70"/>
        <v>0</v>
      </c>
      <c r="CJ196" s="7">
        <f t="shared" si="71"/>
        <v>0</v>
      </c>
      <c r="CK196" s="7">
        <f t="shared" si="72"/>
        <v>0</v>
      </c>
      <c r="CL196" s="7">
        <f t="shared" si="73"/>
        <v>0</v>
      </c>
      <c r="CM196" s="7">
        <f t="shared" si="74"/>
        <v>0</v>
      </c>
      <c r="CN196" s="7">
        <f t="shared" si="65"/>
        <v>21445.200000000001</v>
      </c>
      <c r="CO196" s="7">
        <f t="shared" si="66"/>
        <v>7148.4000000000005</v>
      </c>
      <c r="CP196" s="87">
        <f t="shared" si="67"/>
        <v>28593.600000000002</v>
      </c>
    </row>
    <row r="197" spans="1:94" ht="26.25" x14ac:dyDescent="0.25">
      <c r="A197" s="15" t="s">
        <v>54</v>
      </c>
      <c r="B197" s="3" t="s">
        <v>350</v>
      </c>
      <c r="C197" s="15" t="s">
        <v>359</v>
      </c>
      <c r="I197" s="3">
        <v>1</v>
      </c>
      <c r="J197" s="21">
        <v>1626.1000000000001</v>
      </c>
      <c r="K197" s="22">
        <f t="shared" ref="K197:K232" si="87">I197*J197</f>
        <v>1626.1000000000001</v>
      </c>
      <c r="BA197" s="7"/>
      <c r="BB197" s="7"/>
      <c r="BC197" s="7"/>
      <c r="BD197" s="7"/>
      <c r="BE197" s="7"/>
      <c r="BF197" s="7"/>
      <c r="BG197" s="7"/>
      <c r="BH197" s="7"/>
      <c r="BI197" s="7"/>
      <c r="BJ197" s="7">
        <v>1626.1000000000001</v>
      </c>
      <c r="BK197" s="7">
        <f t="shared" si="86"/>
        <v>1626.1000000000001</v>
      </c>
      <c r="BL197" s="7">
        <f t="shared" si="86"/>
        <v>1626.1000000000001</v>
      </c>
      <c r="BM197" s="7">
        <f t="shared" si="86"/>
        <v>1626.1000000000001</v>
      </c>
      <c r="BN197" s="7">
        <f t="shared" si="86"/>
        <v>1626.1000000000001</v>
      </c>
      <c r="BO197" s="7">
        <f t="shared" si="86"/>
        <v>1626.1000000000001</v>
      </c>
      <c r="BP197" s="7">
        <f t="shared" si="86"/>
        <v>1626.1000000000001</v>
      </c>
      <c r="BQ197" s="7">
        <f t="shared" si="86"/>
        <v>1626.1000000000001</v>
      </c>
      <c r="BR197" s="7"/>
      <c r="BS197" s="7"/>
      <c r="BT197" s="7"/>
      <c r="BU197" s="24">
        <f t="shared" si="80"/>
        <v>13008.800000000001</v>
      </c>
      <c r="BW197" s="23">
        <f t="shared" si="12"/>
        <v>0</v>
      </c>
      <c r="BX197" s="23">
        <f t="shared" si="13"/>
        <v>0</v>
      </c>
      <c r="BY197" s="23">
        <f t="shared" si="14"/>
        <v>0</v>
      </c>
      <c r="BZ197" s="23">
        <f t="shared" si="68"/>
        <v>0</v>
      </c>
      <c r="CA197" s="23">
        <f t="shared" si="69"/>
        <v>0</v>
      </c>
      <c r="CB197" s="23">
        <f t="shared" ref="CB197:CB243" si="88">SUM(BA197:BL197)</f>
        <v>4878.3</v>
      </c>
      <c r="CC197" s="23">
        <f t="shared" si="81"/>
        <v>8130.5000000000009</v>
      </c>
      <c r="CD197" s="23">
        <f t="shared" ref="CD197:CD243" si="89">SUM(BW197:CC197)</f>
        <v>13008.800000000001</v>
      </c>
      <c r="CI197" s="7">
        <f t="shared" si="70"/>
        <v>0</v>
      </c>
      <c r="CJ197" s="7">
        <f t="shared" si="71"/>
        <v>0</v>
      </c>
      <c r="CK197" s="7">
        <f t="shared" si="72"/>
        <v>0</v>
      </c>
      <c r="CL197" s="7">
        <f t="shared" si="73"/>
        <v>0</v>
      </c>
      <c r="CM197" s="7">
        <f t="shared" si="74"/>
        <v>0</v>
      </c>
      <c r="CN197" s="7">
        <f t="shared" ref="CN197:CN241" si="90">SUM(BD197:BO197)</f>
        <v>9756.6</v>
      </c>
      <c r="CO197" s="7">
        <f t="shared" ref="CO197:CO241" si="91">SUM(BP197:BQ197)</f>
        <v>3252.2000000000003</v>
      </c>
      <c r="CP197" s="87">
        <f t="shared" ref="CP197:CP241" si="92">SUM(CI197:CO197)</f>
        <v>13008.800000000001</v>
      </c>
    </row>
    <row r="198" spans="1:94" ht="26.25" x14ac:dyDescent="0.25">
      <c r="A198" s="15" t="s">
        <v>54</v>
      </c>
      <c r="B198" s="3" t="s">
        <v>350</v>
      </c>
      <c r="C198" s="15" t="s">
        <v>360</v>
      </c>
      <c r="I198" s="3">
        <v>1</v>
      </c>
      <c r="J198" s="21">
        <v>3009.09</v>
      </c>
      <c r="K198" s="22">
        <f t="shared" si="87"/>
        <v>3009.09</v>
      </c>
      <c r="AW198" s="7"/>
      <c r="AX198" s="7"/>
      <c r="AY198" s="7"/>
      <c r="AZ198" s="7"/>
      <c r="BA198" s="7"/>
      <c r="BB198" s="7"/>
      <c r="BC198" s="7"/>
      <c r="BD198" s="7"/>
      <c r="BE198" s="7"/>
      <c r="BF198" s="7">
        <v>3009.09</v>
      </c>
      <c r="BG198" s="7">
        <f t="shared" ref="BG198:BN198" si="93">BF198</f>
        <v>3009.09</v>
      </c>
      <c r="BH198" s="7">
        <f t="shared" si="93"/>
        <v>3009.09</v>
      </c>
      <c r="BI198" s="7">
        <f t="shared" si="93"/>
        <v>3009.09</v>
      </c>
      <c r="BJ198" s="7">
        <f t="shared" si="93"/>
        <v>3009.09</v>
      </c>
      <c r="BK198" s="7">
        <f t="shared" si="93"/>
        <v>3009.09</v>
      </c>
      <c r="BL198" s="7">
        <f t="shared" si="93"/>
        <v>3009.09</v>
      </c>
      <c r="BM198" s="7">
        <f t="shared" si="93"/>
        <v>3009.09</v>
      </c>
      <c r="BN198" s="7">
        <f t="shared" si="93"/>
        <v>3009.09</v>
      </c>
      <c r="BO198" s="7">
        <f t="shared" si="86"/>
        <v>3009.09</v>
      </c>
      <c r="BP198" s="7">
        <f t="shared" si="86"/>
        <v>3009.09</v>
      </c>
      <c r="BQ198" s="7">
        <f t="shared" si="86"/>
        <v>3009.09</v>
      </c>
      <c r="BR198" s="7"/>
      <c r="BS198" s="7"/>
      <c r="BT198" s="7"/>
      <c r="BU198" s="24">
        <f t="shared" si="80"/>
        <v>36109.08</v>
      </c>
      <c r="BW198" s="23">
        <f t="shared" si="12"/>
        <v>0</v>
      </c>
      <c r="BX198" s="23">
        <f t="shared" si="13"/>
        <v>0</v>
      </c>
      <c r="BY198" s="23">
        <f t="shared" si="14"/>
        <v>0</v>
      </c>
      <c r="BZ198" s="23">
        <f t="shared" ref="BZ198:BZ243" si="94">SUM(AO198:AR198)</f>
        <v>0</v>
      </c>
      <c r="CA198" s="23">
        <f t="shared" ref="CA198:CA243" si="95">SUM(AS198:AZ198)</f>
        <v>0</v>
      </c>
      <c r="CB198" s="23">
        <f t="shared" si="88"/>
        <v>21063.63</v>
      </c>
      <c r="CC198" s="23">
        <f t="shared" si="81"/>
        <v>15045.45</v>
      </c>
      <c r="CD198" s="23">
        <f t="shared" si="89"/>
        <v>36109.08</v>
      </c>
      <c r="CI198" s="7">
        <f t="shared" ref="CI198:CI241" si="96">SUM(L198:S198)</f>
        <v>0</v>
      </c>
      <c r="CJ198" s="7">
        <f t="shared" ref="CJ198:CJ241" si="97">SUM(T198:AE198)</f>
        <v>0</v>
      </c>
      <c r="CK198" s="7">
        <f t="shared" ref="CK198:CK241" si="98">SUM(AF198:AQ198)</f>
        <v>0</v>
      </c>
      <c r="CL198" s="7">
        <f t="shared" ref="CL198:CL241" si="99">AR198</f>
        <v>0</v>
      </c>
      <c r="CM198" s="7">
        <f t="shared" ref="CM198:CM241" si="100">SUM(AS198:BC198)</f>
        <v>0</v>
      </c>
      <c r="CN198" s="7">
        <f t="shared" si="90"/>
        <v>30090.9</v>
      </c>
      <c r="CO198" s="7">
        <f t="shared" si="91"/>
        <v>6018.18</v>
      </c>
      <c r="CP198" s="87">
        <f t="shared" si="92"/>
        <v>36109.08</v>
      </c>
    </row>
    <row r="199" spans="1:94" ht="26.25" x14ac:dyDescent="0.25">
      <c r="A199" s="15" t="s">
        <v>54</v>
      </c>
      <c r="B199" s="3" t="s">
        <v>350</v>
      </c>
      <c r="C199" s="15" t="s">
        <v>361</v>
      </c>
      <c r="I199" s="3">
        <v>1</v>
      </c>
      <c r="J199" s="21">
        <v>3023.5800000000004</v>
      </c>
      <c r="K199" s="22">
        <f t="shared" si="87"/>
        <v>3023.5800000000004</v>
      </c>
      <c r="AU199" s="7"/>
      <c r="AV199" s="7"/>
      <c r="AW199" s="7"/>
      <c r="AX199" s="7"/>
      <c r="AY199" s="7"/>
      <c r="AZ199" s="7"/>
      <c r="BA199" s="7"/>
      <c r="BB199" s="7"/>
      <c r="BC199" s="7"/>
      <c r="BD199" s="7">
        <v>3023.5800000000004</v>
      </c>
      <c r="BE199" s="7">
        <f t="shared" ref="BE199:BK199" si="101">BD199</f>
        <v>3023.5800000000004</v>
      </c>
      <c r="BF199" s="7">
        <f t="shared" si="101"/>
        <v>3023.5800000000004</v>
      </c>
      <c r="BG199" s="7">
        <f t="shared" si="101"/>
        <v>3023.5800000000004</v>
      </c>
      <c r="BH199" s="7">
        <f t="shared" si="101"/>
        <v>3023.5800000000004</v>
      </c>
      <c r="BI199" s="7">
        <f t="shared" si="101"/>
        <v>3023.5800000000004</v>
      </c>
      <c r="BJ199" s="7">
        <f t="shared" si="101"/>
        <v>3023.5800000000004</v>
      </c>
      <c r="BK199" s="7">
        <f t="shared" si="101"/>
        <v>3023.5800000000004</v>
      </c>
      <c r="BL199" s="7">
        <f t="shared" si="86"/>
        <v>3023.5800000000004</v>
      </c>
      <c r="BM199" s="7">
        <f t="shared" si="86"/>
        <v>3023.5800000000004</v>
      </c>
      <c r="BN199" s="7">
        <f t="shared" si="86"/>
        <v>3023.5800000000004</v>
      </c>
      <c r="BO199" s="7">
        <f t="shared" si="86"/>
        <v>3023.5800000000004</v>
      </c>
      <c r="BP199" s="7">
        <f t="shared" si="86"/>
        <v>3023.5800000000004</v>
      </c>
      <c r="BQ199" s="7">
        <f t="shared" si="86"/>
        <v>3023.5800000000004</v>
      </c>
      <c r="BR199" s="7"/>
      <c r="BS199" s="7"/>
      <c r="BT199" s="7"/>
      <c r="BU199" s="24">
        <f t="shared" si="80"/>
        <v>42330.120000000017</v>
      </c>
      <c r="BW199" s="23">
        <f t="shared" si="12"/>
        <v>0</v>
      </c>
      <c r="BX199" s="23">
        <f t="shared" si="13"/>
        <v>0</v>
      </c>
      <c r="BY199" s="23">
        <f t="shared" si="14"/>
        <v>0</v>
      </c>
      <c r="BZ199" s="23">
        <f t="shared" si="94"/>
        <v>0</v>
      </c>
      <c r="CA199" s="23">
        <f t="shared" si="95"/>
        <v>0</v>
      </c>
      <c r="CB199" s="23">
        <f t="shared" si="88"/>
        <v>27212.220000000008</v>
      </c>
      <c r="CC199" s="23">
        <f t="shared" si="81"/>
        <v>15117.900000000001</v>
      </c>
      <c r="CD199" s="23">
        <f t="shared" si="89"/>
        <v>42330.12000000001</v>
      </c>
      <c r="CI199" s="7">
        <f t="shared" si="96"/>
        <v>0</v>
      </c>
      <c r="CJ199" s="7">
        <f t="shared" si="97"/>
        <v>0</v>
      </c>
      <c r="CK199" s="7">
        <f t="shared" si="98"/>
        <v>0</v>
      </c>
      <c r="CL199" s="7">
        <f t="shared" si="99"/>
        <v>0</v>
      </c>
      <c r="CM199" s="7">
        <f t="shared" si="100"/>
        <v>0</v>
      </c>
      <c r="CN199" s="7">
        <f t="shared" si="90"/>
        <v>36282.960000000014</v>
      </c>
      <c r="CO199" s="7">
        <f t="shared" si="91"/>
        <v>6047.1600000000008</v>
      </c>
      <c r="CP199" s="87">
        <f t="shared" si="92"/>
        <v>42330.120000000017</v>
      </c>
    </row>
    <row r="200" spans="1:94" ht="26.25" x14ac:dyDescent="0.25">
      <c r="A200" s="15" t="s">
        <v>54</v>
      </c>
      <c r="B200" s="3" t="s">
        <v>350</v>
      </c>
      <c r="C200" s="15" t="s">
        <v>362</v>
      </c>
      <c r="I200" s="3">
        <v>1</v>
      </c>
      <c r="J200" s="21">
        <v>3574.2000000000003</v>
      </c>
      <c r="K200" s="22">
        <f t="shared" si="87"/>
        <v>3574.2000000000003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>
        <v>3574.2000000000003</v>
      </c>
      <c r="BB200" s="7">
        <f t="shared" ref="BB200:BI202" si="102">BA200</f>
        <v>3574.2000000000003</v>
      </c>
      <c r="BC200" s="7">
        <f t="shared" si="102"/>
        <v>3574.2000000000003</v>
      </c>
      <c r="BD200" s="7">
        <f t="shared" si="102"/>
        <v>3574.2000000000003</v>
      </c>
      <c r="BE200" s="7">
        <f t="shared" si="102"/>
        <v>3574.2000000000003</v>
      </c>
      <c r="BF200" s="7">
        <f t="shared" si="102"/>
        <v>3574.2000000000003</v>
      </c>
      <c r="BG200" s="7">
        <f t="shared" si="102"/>
        <v>3574.2000000000003</v>
      </c>
      <c r="BH200" s="7">
        <f t="shared" si="102"/>
        <v>3574.2000000000003</v>
      </c>
      <c r="BI200" s="7">
        <f t="shared" si="102"/>
        <v>3574.2000000000003</v>
      </c>
      <c r="BJ200" s="7">
        <f t="shared" si="86"/>
        <v>3574.2000000000003</v>
      </c>
      <c r="BK200" s="7">
        <f t="shared" si="86"/>
        <v>3574.2000000000003</v>
      </c>
      <c r="BL200" s="7">
        <f t="shared" si="86"/>
        <v>3574.2000000000003</v>
      </c>
      <c r="BM200" s="7">
        <f t="shared" si="86"/>
        <v>3574.2000000000003</v>
      </c>
      <c r="BN200" s="7">
        <f t="shared" si="86"/>
        <v>3574.2000000000003</v>
      </c>
      <c r="BO200" s="7">
        <f t="shared" si="86"/>
        <v>3574.2000000000003</v>
      </c>
      <c r="BP200" s="7">
        <f t="shared" si="86"/>
        <v>3574.2000000000003</v>
      </c>
      <c r="BQ200" s="7">
        <f t="shared" si="86"/>
        <v>3574.2000000000003</v>
      </c>
      <c r="BR200" s="7"/>
      <c r="BS200" s="7"/>
      <c r="BT200" s="7"/>
      <c r="BU200" s="24">
        <f t="shared" si="80"/>
        <v>60761.39999999998</v>
      </c>
      <c r="BW200" s="23">
        <f t="shared" si="12"/>
        <v>0</v>
      </c>
      <c r="BX200" s="23">
        <f t="shared" si="13"/>
        <v>0</v>
      </c>
      <c r="BY200" s="23">
        <f t="shared" si="14"/>
        <v>0</v>
      </c>
      <c r="BZ200" s="23">
        <f t="shared" si="94"/>
        <v>0</v>
      </c>
      <c r="CA200" s="23">
        <f t="shared" si="95"/>
        <v>0</v>
      </c>
      <c r="CB200" s="23">
        <f t="shared" si="88"/>
        <v>42890.399999999994</v>
      </c>
      <c r="CC200" s="23">
        <f t="shared" si="81"/>
        <v>17871</v>
      </c>
      <c r="CD200" s="23">
        <f t="shared" si="89"/>
        <v>60761.399999999994</v>
      </c>
      <c r="CI200" s="7">
        <f t="shared" si="96"/>
        <v>0</v>
      </c>
      <c r="CJ200" s="7">
        <f t="shared" si="97"/>
        <v>0</v>
      </c>
      <c r="CK200" s="7">
        <f t="shared" si="98"/>
        <v>0</v>
      </c>
      <c r="CL200" s="7">
        <f t="shared" si="99"/>
        <v>0</v>
      </c>
      <c r="CM200" s="7">
        <f t="shared" si="100"/>
        <v>10722.6</v>
      </c>
      <c r="CN200" s="7">
        <f t="shared" si="90"/>
        <v>42890.399999999994</v>
      </c>
      <c r="CO200" s="7">
        <f t="shared" si="91"/>
        <v>7148.4000000000005</v>
      </c>
      <c r="CP200" s="87">
        <f t="shared" si="92"/>
        <v>60761.399999999994</v>
      </c>
    </row>
    <row r="201" spans="1:94" ht="26.25" x14ac:dyDescent="0.25">
      <c r="A201" s="15" t="s">
        <v>54</v>
      </c>
      <c r="B201" s="3" t="s">
        <v>350</v>
      </c>
      <c r="C201" s="15" t="s">
        <v>363</v>
      </c>
      <c r="I201" s="3">
        <v>1</v>
      </c>
      <c r="J201" s="21">
        <v>1920.73</v>
      </c>
      <c r="K201" s="22">
        <f t="shared" si="87"/>
        <v>1920.73</v>
      </c>
      <c r="AW201" s="7"/>
      <c r="AX201" s="7"/>
      <c r="AY201" s="7"/>
      <c r="AZ201" s="7"/>
      <c r="BA201" s="7"/>
      <c r="BB201" s="7"/>
      <c r="BC201" s="7"/>
      <c r="BD201" s="7"/>
      <c r="BE201" s="7"/>
      <c r="BF201" s="7">
        <v>1920.73</v>
      </c>
      <c r="BG201" s="7">
        <f t="shared" si="102"/>
        <v>1920.73</v>
      </c>
      <c r="BH201" s="7">
        <f t="shared" si="102"/>
        <v>1920.73</v>
      </c>
      <c r="BI201" s="7">
        <f t="shared" si="102"/>
        <v>1920.73</v>
      </c>
      <c r="BJ201" s="7">
        <f t="shared" si="86"/>
        <v>1920.73</v>
      </c>
      <c r="BK201" s="7">
        <f t="shared" si="86"/>
        <v>1920.73</v>
      </c>
      <c r="BL201" s="7">
        <f t="shared" si="86"/>
        <v>1920.73</v>
      </c>
      <c r="BM201" s="7">
        <f t="shared" si="86"/>
        <v>1920.73</v>
      </c>
      <c r="BN201" s="7">
        <f t="shared" si="86"/>
        <v>1920.73</v>
      </c>
      <c r="BO201" s="7">
        <f t="shared" si="86"/>
        <v>1920.73</v>
      </c>
      <c r="BP201" s="7">
        <f t="shared" si="86"/>
        <v>1920.73</v>
      </c>
      <c r="BQ201" s="7">
        <f t="shared" si="86"/>
        <v>1920.73</v>
      </c>
      <c r="BR201" s="7"/>
      <c r="BS201" s="7"/>
      <c r="BT201" s="7"/>
      <c r="BU201" s="24">
        <f t="shared" si="80"/>
        <v>23048.76</v>
      </c>
      <c r="BW201" s="23">
        <f t="shared" si="12"/>
        <v>0</v>
      </c>
      <c r="BX201" s="23">
        <f t="shared" si="13"/>
        <v>0</v>
      </c>
      <c r="BY201" s="23">
        <f t="shared" si="14"/>
        <v>0</v>
      </c>
      <c r="BZ201" s="23">
        <f t="shared" si="94"/>
        <v>0</v>
      </c>
      <c r="CA201" s="23">
        <f t="shared" si="95"/>
        <v>0</v>
      </c>
      <c r="CB201" s="23">
        <f t="shared" si="88"/>
        <v>13445.109999999999</v>
      </c>
      <c r="CC201" s="23">
        <f t="shared" si="81"/>
        <v>9603.65</v>
      </c>
      <c r="CD201" s="23">
        <f t="shared" si="89"/>
        <v>23048.76</v>
      </c>
      <c r="CI201" s="7">
        <f t="shared" si="96"/>
        <v>0</v>
      </c>
      <c r="CJ201" s="7">
        <f t="shared" si="97"/>
        <v>0</v>
      </c>
      <c r="CK201" s="7">
        <f t="shared" si="98"/>
        <v>0</v>
      </c>
      <c r="CL201" s="7">
        <f t="shared" si="99"/>
        <v>0</v>
      </c>
      <c r="CM201" s="7">
        <f t="shared" si="100"/>
        <v>0</v>
      </c>
      <c r="CN201" s="7">
        <f t="shared" si="90"/>
        <v>19207.3</v>
      </c>
      <c r="CO201" s="7">
        <f t="shared" si="91"/>
        <v>3841.46</v>
      </c>
      <c r="CP201" s="87">
        <f t="shared" si="92"/>
        <v>23048.76</v>
      </c>
    </row>
    <row r="202" spans="1:94" ht="26.25" x14ac:dyDescent="0.25">
      <c r="A202" s="15" t="s">
        <v>54</v>
      </c>
      <c r="B202" s="3" t="s">
        <v>350</v>
      </c>
      <c r="C202" s="40" t="s">
        <v>364</v>
      </c>
      <c r="I202" s="3">
        <v>1</v>
      </c>
      <c r="J202" s="21">
        <v>1820.91</v>
      </c>
      <c r="K202" s="22">
        <f t="shared" si="87"/>
        <v>1820.91</v>
      </c>
      <c r="AW202" s="42"/>
      <c r="AX202" s="42"/>
      <c r="AY202" s="42"/>
      <c r="AZ202" s="7"/>
      <c r="BA202" s="7"/>
      <c r="BB202" s="7"/>
      <c r="BC202" s="7"/>
      <c r="BD202" s="7"/>
      <c r="BE202" s="7"/>
      <c r="BF202" s="7">
        <v>1820.91</v>
      </c>
      <c r="BG202" s="7">
        <f t="shared" si="102"/>
        <v>1820.91</v>
      </c>
      <c r="BH202" s="7">
        <f t="shared" si="102"/>
        <v>1820.91</v>
      </c>
      <c r="BI202" s="7">
        <f t="shared" si="102"/>
        <v>1820.91</v>
      </c>
      <c r="BJ202" s="7">
        <f t="shared" si="86"/>
        <v>1820.91</v>
      </c>
      <c r="BK202" s="7">
        <f t="shared" si="86"/>
        <v>1820.91</v>
      </c>
      <c r="BL202" s="7">
        <f t="shared" si="86"/>
        <v>1820.91</v>
      </c>
      <c r="BM202" s="7">
        <f t="shared" si="86"/>
        <v>1820.91</v>
      </c>
      <c r="BN202" s="7">
        <f t="shared" si="86"/>
        <v>1820.91</v>
      </c>
      <c r="BO202" s="7">
        <f t="shared" si="86"/>
        <v>1820.91</v>
      </c>
      <c r="BP202" s="7">
        <f t="shared" si="86"/>
        <v>1820.91</v>
      </c>
      <c r="BQ202" s="7">
        <f t="shared" si="86"/>
        <v>1820.91</v>
      </c>
      <c r="BR202" s="7"/>
      <c r="BS202" s="7"/>
      <c r="BT202" s="7"/>
      <c r="BU202" s="24">
        <f t="shared" si="80"/>
        <v>21850.920000000002</v>
      </c>
      <c r="BW202" s="23">
        <f t="shared" si="12"/>
        <v>0</v>
      </c>
      <c r="BX202" s="23">
        <f t="shared" si="13"/>
        <v>0</v>
      </c>
      <c r="BY202" s="23">
        <f t="shared" si="14"/>
        <v>0</v>
      </c>
      <c r="BZ202" s="23">
        <f t="shared" si="94"/>
        <v>0</v>
      </c>
      <c r="CA202" s="23">
        <f t="shared" si="95"/>
        <v>0</v>
      </c>
      <c r="CB202" s="23">
        <f t="shared" si="88"/>
        <v>12746.37</v>
      </c>
      <c r="CC202" s="23">
        <f t="shared" si="81"/>
        <v>9104.5500000000011</v>
      </c>
      <c r="CD202" s="23">
        <f t="shared" si="89"/>
        <v>21850.920000000002</v>
      </c>
      <c r="CI202" s="7">
        <f t="shared" si="96"/>
        <v>0</v>
      </c>
      <c r="CJ202" s="7">
        <f t="shared" si="97"/>
        <v>0</v>
      </c>
      <c r="CK202" s="7">
        <f t="shared" si="98"/>
        <v>0</v>
      </c>
      <c r="CL202" s="7">
        <f t="shared" si="99"/>
        <v>0</v>
      </c>
      <c r="CM202" s="7">
        <f t="shared" si="100"/>
        <v>0</v>
      </c>
      <c r="CN202" s="7">
        <f t="shared" si="90"/>
        <v>18209.100000000002</v>
      </c>
      <c r="CO202" s="7">
        <f t="shared" si="91"/>
        <v>3641.82</v>
      </c>
      <c r="CP202" s="87">
        <f t="shared" si="92"/>
        <v>21850.920000000002</v>
      </c>
    </row>
    <row r="203" spans="1:94" ht="26.25" x14ac:dyDescent="0.25">
      <c r="A203" s="15" t="s">
        <v>54</v>
      </c>
      <c r="B203" s="3" t="s">
        <v>350</v>
      </c>
      <c r="C203" s="15" t="s">
        <v>365</v>
      </c>
      <c r="I203" s="3">
        <v>1</v>
      </c>
      <c r="J203" s="21">
        <v>1820.91</v>
      </c>
      <c r="K203" s="22">
        <f t="shared" si="87"/>
        <v>1820.91</v>
      </c>
      <c r="AZ203" s="7"/>
      <c r="BA203" s="7"/>
      <c r="BB203" s="7"/>
      <c r="BC203" s="7"/>
      <c r="BD203" s="7"/>
      <c r="BE203" s="7"/>
      <c r="BF203" s="7"/>
      <c r="BG203" s="7"/>
      <c r="BH203" s="7"/>
      <c r="BI203" s="7">
        <v>1820.91</v>
      </c>
      <c r="BJ203" s="7">
        <f t="shared" si="86"/>
        <v>1820.91</v>
      </c>
      <c r="BK203" s="7">
        <f t="shared" si="86"/>
        <v>1820.91</v>
      </c>
      <c r="BL203" s="7">
        <f t="shared" si="86"/>
        <v>1820.91</v>
      </c>
      <c r="BM203" s="7">
        <f t="shared" si="86"/>
        <v>1820.91</v>
      </c>
      <c r="BN203" s="7">
        <f t="shared" si="86"/>
        <v>1820.91</v>
      </c>
      <c r="BO203" s="7">
        <f t="shared" si="86"/>
        <v>1820.91</v>
      </c>
      <c r="BP203" s="7">
        <f t="shared" si="86"/>
        <v>1820.91</v>
      </c>
      <c r="BQ203" s="7">
        <f t="shared" si="86"/>
        <v>1820.91</v>
      </c>
      <c r="BR203" s="7"/>
      <c r="BS203" s="7"/>
      <c r="BT203" s="7"/>
      <c r="BU203" s="24">
        <f t="shared" si="80"/>
        <v>16388.190000000002</v>
      </c>
      <c r="BW203" s="23">
        <f t="shared" si="12"/>
        <v>0</v>
      </c>
      <c r="BX203" s="23">
        <f t="shared" si="13"/>
        <v>0</v>
      </c>
      <c r="BY203" s="23">
        <f t="shared" si="14"/>
        <v>0</v>
      </c>
      <c r="BZ203" s="23">
        <f t="shared" si="94"/>
        <v>0</v>
      </c>
      <c r="CA203" s="23">
        <f t="shared" si="95"/>
        <v>0</v>
      </c>
      <c r="CB203" s="23">
        <f t="shared" si="88"/>
        <v>7283.64</v>
      </c>
      <c r="CC203" s="23">
        <f t="shared" si="81"/>
        <v>9104.5500000000011</v>
      </c>
      <c r="CD203" s="23">
        <f t="shared" si="89"/>
        <v>16388.190000000002</v>
      </c>
      <c r="CI203" s="7">
        <f t="shared" si="96"/>
        <v>0</v>
      </c>
      <c r="CJ203" s="7">
        <f t="shared" si="97"/>
        <v>0</v>
      </c>
      <c r="CK203" s="7">
        <f t="shared" si="98"/>
        <v>0</v>
      </c>
      <c r="CL203" s="7">
        <f t="shared" si="99"/>
        <v>0</v>
      </c>
      <c r="CM203" s="7">
        <f t="shared" si="100"/>
        <v>0</v>
      </c>
      <c r="CN203" s="7">
        <f t="shared" si="90"/>
        <v>12746.37</v>
      </c>
      <c r="CO203" s="7">
        <f t="shared" si="91"/>
        <v>3641.82</v>
      </c>
      <c r="CP203" s="87">
        <f t="shared" si="92"/>
        <v>16388.190000000002</v>
      </c>
    </row>
    <row r="204" spans="1:94" ht="26.25" x14ac:dyDescent="0.25">
      <c r="A204" s="15" t="s">
        <v>54</v>
      </c>
      <c r="B204" s="3" t="s">
        <v>350</v>
      </c>
      <c r="C204" s="15" t="s">
        <v>366</v>
      </c>
      <c r="I204" s="3">
        <v>1</v>
      </c>
      <c r="J204" s="21">
        <v>3603.1800000000003</v>
      </c>
      <c r="K204" s="22">
        <f t="shared" si="87"/>
        <v>3603.1800000000003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>
        <v>3603.1800000000003</v>
      </c>
      <c r="BB204" s="7">
        <f t="shared" ref="BB204:BI210" si="103">BA204</f>
        <v>3603.1800000000003</v>
      </c>
      <c r="BC204" s="7">
        <f t="shared" si="103"/>
        <v>3603.1800000000003</v>
      </c>
      <c r="BD204" s="7">
        <f t="shared" si="103"/>
        <v>3603.1800000000003</v>
      </c>
      <c r="BE204" s="7">
        <f t="shared" si="103"/>
        <v>3603.1800000000003</v>
      </c>
      <c r="BF204" s="7">
        <f t="shared" si="103"/>
        <v>3603.1800000000003</v>
      </c>
      <c r="BG204" s="7">
        <f t="shared" si="103"/>
        <v>3603.1800000000003</v>
      </c>
      <c r="BH204" s="7">
        <f t="shared" si="103"/>
        <v>3603.1800000000003</v>
      </c>
      <c r="BI204" s="7">
        <f t="shared" si="103"/>
        <v>3603.1800000000003</v>
      </c>
      <c r="BJ204" s="7">
        <f t="shared" si="86"/>
        <v>3603.1800000000003</v>
      </c>
      <c r="BK204" s="7">
        <f t="shared" si="86"/>
        <v>3603.1800000000003</v>
      </c>
      <c r="BL204" s="7">
        <f t="shared" si="86"/>
        <v>3603.1800000000003</v>
      </c>
      <c r="BM204" s="7">
        <f t="shared" si="86"/>
        <v>3603.1800000000003</v>
      </c>
      <c r="BN204" s="7">
        <f t="shared" si="86"/>
        <v>3603.1800000000003</v>
      </c>
      <c r="BO204" s="7">
        <f t="shared" si="86"/>
        <v>3603.1800000000003</v>
      </c>
      <c r="BP204" s="7">
        <f t="shared" si="86"/>
        <v>3603.1800000000003</v>
      </c>
      <c r="BQ204" s="7">
        <f t="shared" si="86"/>
        <v>3603.1800000000003</v>
      </c>
      <c r="BR204" s="7"/>
      <c r="BS204" s="7"/>
      <c r="BT204" s="7"/>
      <c r="BU204" s="24">
        <f t="shared" si="80"/>
        <v>61254.060000000005</v>
      </c>
      <c r="BW204" s="23">
        <f t="shared" si="12"/>
        <v>0</v>
      </c>
      <c r="BX204" s="23">
        <f t="shared" si="13"/>
        <v>0</v>
      </c>
      <c r="BY204" s="23">
        <f t="shared" si="14"/>
        <v>0</v>
      </c>
      <c r="BZ204" s="23">
        <f t="shared" si="94"/>
        <v>0</v>
      </c>
      <c r="CA204" s="23">
        <f t="shared" si="95"/>
        <v>0</v>
      </c>
      <c r="CB204" s="23">
        <f t="shared" si="88"/>
        <v>43238.16</v>
      </c>
      <c r="CC204" s="23">
        <f t="shared" ref="CC204:CC237" si="104">SUM(BM204:BT204)</f>
        <v>18015.900000000001</v>
      </c>
      <c r="CD204" s="23">
        <f t="shared" si="89"/>
        <v>61254.060000000005</v>
      </c>
      <c r="CI204" s="7">
        <f t="shared" si="96"/>
        <v>0</v>
      </c>
      <c r="CJ204" s="7">
        <f t="shared" si="97"/>
        <v>0</v>
      </c>
      <c r="CK204" s="7">
        <f t="shared" si="98"/>
        <v>0</v>
      </c>
      <c r="CL204" s="7">
        <f t="shared" si="99"/>
        <v>0</v>
      </c>
      <c r="CM204" s="7">
        <f t="shared" si="100"/>
        <v>10809.54</v>
      </c>
      <c r="CN204" s="7">
        <f t="shared" si="90"/>
        <v>43238.16</v>
      </c>
      <c r="CO204" s="7">
        <f t="shared" si="91"/>
        <v>7206.3600000000006</v>
      </c>
      <c r="CP204" s="87">
        <f t="shared" si="92"/>
        <v>61254.060000000005</v>
      </c>
    </row>
    <row r="205" spans="1:94" ht="26.25" x14ac:dyDescent="0.25">
      <c r="A205" s="15" t="s">
        <v>54</v>
      </c>
      <c r="B205" s="3" t="s">
        <v>350</v>
      </c>
      <c r="C205" s="15" t="s">
        <v>367</v>
      </c>
      <c r="I205" s="3">
        <v>1</v>
      </c>
      <c r="J205" s="21">
        <v>1204.28</v>
      </c>
      <c r="K205" s="22">
        <f t="shared" si="87"/>
        <v>1204.28</v>
      </c>
      <c r="AU205" s="7"/>
      <c r="AV205" s="7"/>
      <c r="AW205" s="7"/>
      <c r="AX205" s="7"/>
      <c r="AY205" s="7"/>
      <c r="AZ205" s="7"/>
      <c r="BA205" s="7"/>
      <c r="BB205" s="7"/>
      <c r="BC205" s="7"/>
      <c r="BD205" s="7">
        <v>1204.28</v>
      </c>
      <c r="BE205" s="7">
        <f t="shared" si="103"/>
        <v>1204.28</v>
      </c>
      <c r="BF205" s="7">
        <f t="shared" si="103"/>
        <v>1204.28</v>
      </c>
      <c r="BG205" s="7">
        <f t="shared" si="103"/>
        <v>1204.28</v>
      </c>
      <c r="BH205" s="7">
        <f t="shared" si="103"/>
        <v>1204.28</v>
      </c>
      <c r="BI205" s="7">
        <f t="shared" si="103"/>
        <v>1204.28</v>
      </c>
      <c r="BJ205" s="7">
        <f t="shared" si="86"/>
        <v>1204.28</v>
      </c>
      <c r="BK205" s="7">
        <f t="shared" si="86"/>
        <v>1204.28</v>
      </c>
      <c r="BL205" s="7">
        <f t="shared" si="86"/>
        <v>1204.28</v>
      </c>
      <c r="BM205" s="7">
        <f t="shared" si="86"/>
        <v>1204.28</v>
      </c>
      <c r="BN205" s="7">
        <f t="shared" si="86"/>
        <v>1204.28</v>
      </c>
      <c r="BO205" s="7">
        <f t="shared" si="86"/>
        <v>1204.28</v>
      </c>
      <c r="BP205" s="7">
        <f t="shared" si="86"/>
        <v>1204.28</v>
      </c>
      <c r="BQ205" s="7">
        <f t="shared" si="86"/>
        <v>1204.28</v>
      </c>
      <c r="BR205" s="7"/>
      <c r="BS205" s="7"/>
      <c r="BT205" s="7"/>
      <c r="BU205" s="24">
        <f t="shared" si="80"/>
        <v>16859.920000000002</v>
      </c>
      <c r="BW205" s="23">
        <f t="shared" si="12"/>
        <v>0</v>
      </c>
      <c r="BX205" s="23">
        <f t="shared" si="13"/>
        <v>0</v>
      </c>
      <c r="BY205" s="23">
        <f t="shared" si="14"/>
        <v>0</v>
      </c>
      <c r="BZ205" s="23">
        <f t="shared" si="94"/>
        <v>0</v>
      </c>
      <c r="CA205" s="23">
        <f t="shared" si="95"/>
        <v>0</v>
      </c>
      <c r="CB205" s="23">
        <f t="shared" si="88"/>
        <v>10838.52</v>
      </c>
      <c r="CC205" s="23">
        <f t="shared" si="104"/>
        <v>6021.4</v>
      </c>
      <c r="CD205" s="23">
        <f t="shared" si="89"/>
        <v>16859.919999999998</v>
      </c>
      <c r="CI205" s="7">
        <f t="shared" si="96"/>
        <v>0</v>
      </c>
      <c r="CJ205" s="7">
        <f t="shared" si="97"/>
        <v>0</v>
      </c>
      <c r="CK205" s="7">
        <f t="shared" si="98"/>
        <v>0</v>
      </c>
      <c r="CL205" s="7">
        <f t="shared" si="99"/>
        <v>0</v>
      </c>
      <c r="CM205" s="7">
        <f t="shared" si="100"/>
        <v>0</v>
      </c>
      <c r="CN205" s="7">
        <f t="shared" si="90"/>
        <v>14451.360000000002</v>
      </c>
      <c r="CO205" s="7">
        <f t="shared" si="91"/>
        <v>2408.56</v>
      </c>
      <c r="CP205" s="87">
        <f t="shared" si="92"/>
        <v>16859.920000000002</v>
      </c>
    </row>
    <row r="206" spans="1:94" ht="26.25" x14ac:dyDescent="0.25">
      <c r="A206" s="15" t="s">
        <v>54</v>
      </c>
      <c r="B206" s="3" t="s">
        <v>350</v>
      </c>
      <c r="C206" s="15" t="s">
        <v>368</v>
      </c>
      <c r="I206" s="3">
        <v>1</v>
      </c>
      <c r="J206" s="21">
        <v>1592.2900000000002</v>
      </c>
      <c r="K206" s="22">
        <f t="shared" si="87"/>
        <v>1592.2900000000002</v>
      </c>
      <c r="AO206" s="7"/>
      <c r="AP206" s="7"/>
      <c r="AQ206" s="7"/>
      <c r="AR206" s="7"/>
      <c r="AS206" s="7"/>
      <c r="AT206" s="7"/>
      <c r="AU206" s="7"/>
      <c r="AV206" s="7"/>
      <c r="AW206" s="7"/>
      <c r="AX206" s="7">
        <v>1592.2900000000002</v>
      </c>
      <c r="AY206" s="7">
        <f t="shared" ref="AT206:BF210" si="105">AX206</f>
        <v>1592.2900000000002</v>
      </c>
      <c r="AZ206" s="7">
        <f t="shared" si="105"/>
        <v>1592.2900000000002</v>
      </c>
      <c r="BA206" s="7">
        <f t="shared" si="105"/>
        <v>1592.2900000000002</v>
      </c>
      <c r="BB206" s="7">
        <f t="shared" si="105"/>
        <v>1592.2900000000002</v>
      </c>
      <c r="BC206" s="7">
        <f t="shared" si="105"/>
        <v>1592.2900000000002</v>
      </c>
      <c r="BD206" s="7">
        <f t="shared" si="105"/>
        <v>1592.2900000000002</v>
      </c>
      <c r="BE206" s="7">
        <f t="shared" si="105"/>
        <v>1592.2900000000002</v>
      </c>
      <c r="BF206" s="7">
        <f t="shared" si="105"/>
        <v>1592.2900000000002</v>
      </c>
      <c r="BG206" s="7">
        <f t="shared" si="103"/>
        <v>1592.2900000000002</v>
      </c>
      <c r="BH206" s="7">
        <f t="shared" si="103"/>
        <v>1592.2900000000002</v>
      </c>
      <c r="BI206" s="7">
        <f t="shared" si="103"/>
        <v>1592.2900000000002</v>
      </c>
      <c r="BJ206" s="7">
        <f t="shared" si="86"/>
        <v>1592.2900000000002</v>
      </c>
      <c r="BK206" s="7">
        <f t="shared" si="86"/>
        <v>1592.2900000000002</v>
      </c>
      <c r="BL206" s="7">
        <f t="shared" si="86"/>
        <v>1592.2900000000002</v>
      </c>
      <c r="BM206" s="7">
        <f t="shared" si="86"/>
        <v>1592.2900000000002</v>
      </c>
      <c r="BN206" s="7">
        <f t="shared" si="86"/>
        <v>1592.2900000000002</v>
      </c>
      <c r="BO206" s="7">
        <f t="shared" si="86"/>
        <v>1592.2900000000002</v>
      </c>
      <c r="BP206" s="7">
        <f t="shared" si="86"/>
        <v>1592.2900000000002</v>
      </c>
      <c r="BQ206" s="7">
        <f t="shared" si="86"/>
        <v>1592.2900000000002</v>
      </c>
      <c r="BR206" s="7"/>
      <c r="BS206" s="7"/>
      <c r="BT206" s="7"/>
      <c r="BU206" s="24">
        <f t="shared" si="80"/>
        <v>31845.800000000014</v>
      </c>
      <c r="BW206" s="23">
        <f t="shared" si="12"/>
        <v>0</v>
      </c>
      <c r="BX206" s="23">
        <f t="shared" si="13"/>
        <v>0</v>
      </c>
      <c r="BY206" s="23">
        <f t="shared" si="14"/>
        <v>0</v>
      </c>
      <c r="BZ206" s="23">
        <f t="shared" si="94"/>
        <v>0</v>
      </c>
      <c r="CA206" s="23">
        <f t="shared" si="95"/>
        <v>4776.8700000000008</v>
      </c>
      <c r="CB206" s="23">
        <f t="shared" si="88"/>
        <v>19107.480000000007</v>
      </c>
      <c r="CC206" s="23">
        <f t="shared" si="104"/>
        <v>7961.4500000000007</v>
      </c>
      <c r="CD206" s="23">
        <f t="shared" si="89"/>
        <v>31845.800000000007</v>
      </c>
      <c r="CI206" s="7">
        <f t="shared" si="96"/>
        <v>0</v>
      </c>
      <c r="CJ206" s="7">
        <f t="shared" si="97"/>
        <v>0</v>
      </c>
      <c r="CK206" s="7">
        <f t="shared" si="98"/>
        <v>0</v>
      </c>
      <c r="CL206" s="7">
        <f t="shared" si="99"/>
        <v>0</v>
      </c>
      <c r="CM206" s="7">
        <f t="shared" si="100"/>
        <v>9553.7400000000016</v>
      </c>
      <c r="CN206" s="7">
        <f t="shared" si="90"/>
        <v>19107.480000000007</v>
      </c>
      <c r="CO206" s="7">
        <f t="shared" si="91"/>
        <v>3184.5800000000004</v>
      </c>
      <c r="CP206" s="87">
        <f t="shared" si="92"/>
        <v>31845.80000000001</v>
      </c>
    </row>
    <row r="207" spans="1:94" ht="38.25" customHeight="1" x14ac:dyDescent="0.25">
      <c r="A207" s="15" t="s">
        <v>369</v>
      </c>
      <c r="B207" s="3" t="s">
        <v>370</v>
      </c>
      <c r="C207" s="15" t="s">
        <v>371</v>
      </c>
      <c r="I207" s="3">
        <v>1</v>
      </c>
      <c r="J207" s="22">
        <v>14731.632000000001</v>
      </c>
      <c r="K207" s="22">
        <f t="shared" si="87"/>
        <v>14731.632000000001</v>
      </c>
      <c r="AF207" s="94"/>
      <c r="AG207" s="94"/>
      <c r="AH207" s="94"/>
      <c r="AI207" s="94"/>
      <c r="AJ207" s="94"/>
      <c r="AK207" s="94"/>
      <c r="AL207" s="94"/>
      <c r="AM207" s="94"/>
      <c r="AN207" s="94"/>
      <c r="AO207" s="94"/>
      <c r="AP207" s="94"/>
      <c r="AQ207" s="94"/>
      <c r="AR207" s="94"/>
      <c r="AS207" s="94"/>
      <c r="AT207" s="94"/>
      <c r="AU207" s="94"/>
      <c r="AV207" s="94"/>
      <c r="AW207" s="94"/>
      <c r="AX207" s="94"/>
      <c r="AY207" s="94"/>
      <c r="AZ207" s="94"/>
      <c r="BA207" s="94"/>
      <c r="BB207" s="94"/>
      <c r="BC207" s="94"/>
      <c r="BD207" s="94"/>
      <c r="BE207" s="94"/>
      <c r="BF207" s="94"/>
      <c r="BG207" s="94"/>
      <c r="BH207" s="94"/>
      <c r="BI207" s="94"/>
      <c r="BJ207" s="94"/>
      <c r="BK207" s="94"/>
      <c r="BL207" s="94"/>
      <c r="BM207" s="94"/>
      <c r="BN207" s="94"/>
      <c r="BO207" s="94"/>
      <c r="BP207" s="94"/>
      <c r="BQ207" s="94"/>
      <c r="BR207" s="7"/>
      <c r="BS207" s="7"/>
      <c r="BT207" s="7"/>
      <c r="BU207" s="24">
        <f t="shared" si="80"/>
        <v>0</v>
      </c>
      <c r="BW207" s="23">
        <f t="shared" si="12"/>
        <v>0</v>
      </c>
      <c r="BX207" s="23">
        <f t="shared" si="13"/>
        <v>0</v>
      </c>
      <c r="BY207" s="23">
        <f t="shared" si="14"/>
        <v>0</v>
      </c>
      <c r="BZ207" s="23">
        <f t="shared" si="94"/>
        <v>0</v>
      </c>
      <c r="CA207" s="23">
        <f t="shared" si="95"/>
        <v>0</v>
      </c>
      <c r="CB207" s="23">
        <f t="shared" si="88"/>
        <v>0</v>
      </c>
      <c r="CC207" s="23">
        <f t="shared" si="104"/>
        <v>0</v>
      </c>
      <c r="CD207" s="23">
        <f t="shared" si="89"/>
        <v>0</v>
      </c>
      <c r="CI207" s="7">
        <f t="shared" si="96"/>
        <v>0</v>
      </c>
      <c r="CJ207" s="7">
        <f t="shared" si="97"/>
        <v>0</v>
      </c>
      <c r="CK207" s="7">
        <f t="shared" si="98"/>
        <v>0</v>
      </c>
      <c r="CL207" s="7">
        <f t="shared" si="99"/>
        <v>0</v>
      </c>
      <c r="CM207" s="7">
        <f t="shared" si="100"/>
        <v>0</v>
      </c>
      <c r="CN207" s="7">
        <f t="shared" si="90"/>
        <v>0</v>
      </c>
      <c r="CO207" s="7">
        <f t="shared" si="91"/>
        <v>0</v>
      </c>
      <c r="CP207" s="87">
        <f t="shared" si="92"/>
        <v>0</v>
      </c>
    </row>
    <row r="208" spans="1:94" ht="25.5" customHeight="1" x14ac:dyDescent="0.25">
      <c r="A208" s="15" t="s">
        <v>369</v>
      </c>
      <c r="B208" s="3" t="s">
        <v>370</v>
      </c>
      <c r="C208" s="15" t="s">
        <v>372</v>
      </c>
      <c r="I208" s="3">
        <v>1</v>
      </c>
      <c r="J208" s="22">
        <v>14731.632000000001</v>
      </c>
      <c r="K208" s="22">
        <f t="shared" si="87"/>
        <v>14731.632000000001</v>
      </c>
      <c r="AP208" s="7"/>
      <c r="AQ208" s="7"/>
      <c r="AR208" s="94"/>
      <c r="AS208" s="94"/>
      <c r="AT208" s="94"/>
      <c r="AU208" s="94"/>
      <c r="AV208" s="94"/>
      <c r="AW208" s="94"/>
      <c r="AX208" s="94"/>
      <c r="AY208" s="94"/>
      <c r="AZ208" s="94"/>
      <c r="BA208" s="94"/>
      <c r="BB208" s="94"/>
      <c r="BC208" s="94"/>
      <c r="BD208" s="94"/>
      <c r="BE208" s="94"/>
      <c r="BF208" s="94"/>
      <c r="BG208" s="94"/>
      <c r="BH208" s="94"/>
      <c r="BI208" s="94"/>
      <c r="BJ208" s="94"/>
      <c r="BK208" s="94"/>
      <c r="BL208" s="94"/>
      <c r="BM208" s="94"/>
      <c r="BN208" s="94"/>
      <c r="BO208" s="94"/>
      <c r="BP208" s="94"/>
      <c r="BQ208" s="94"/>
      <c r="BR208" s="7"/>
      <c r="BS208" s="7"/>
      <c r="BT208" s="7"/>
      <c r="BU208" s="24">
        <f>SUM(L208:BT208)</f>
        <v>0</v>
      </c>
      <c r="BW208" s="23">
        <f t="shared" si="12"/>
        <v>0</v>
      </c>
      <c r="BX208" s="23">
        <f t="shared" si="13"/>
        <v>0</v>
      </c>
      <c r="BY208" s="23">
        <f t="shared" si="14"/>
        <v>0</v>
      </c>
      <c r="BZ208" s="23">
        <f t="shared" si="94"/>
        <v>0</v>
      </c>
      <c r="CA208" s="23">
        <f t="shared" si="95"/>
        <v>0</v>
      </c>
      <c r="CB208" s="23">
        <f t="shared" si="88"/>
        <v>0</v>
      </c>
      <c r="CC208" s="23">
        <f t="shared" si="104"/>
        <v>0</v>
      </c>
      <c r="CD208" s="23">
        <f t="shared" si="89"/>
        <v>0</v>
      </c>
      <c r="CI208" s="7">
        <f t="shared" si="96"/>
        <v>0</v>
      </c>
      <c r="CJ208" s="7">
        <f t="shared" si="97"/>
        <v>0</v>
      </c>
      <c r="CK208" s="7">
        <f t="shared" si="98"/>
        <v>0</v>
      </c>
      <c r="CL208" s="7">
        <f t="shared" si="99"/>
        <v>0</v>
      </c>
      <c r="CM208" s="7">
        <f t="shared" si="100"/>
        <v>0</v>
      </c>
      <c r="CN208" s="7">
        <f t="shared" si="90"/>
        <v>0</v>
      </c>
      <c r="CO208" s="7">
        <f t="shared" si="91"/>
        <v>0</v>
      </c>
      <c r="CP208" s="87">
        <f t="shared" si="92"/>
        <v>0</v>
      </c>
    </row>
    <row r="209" spans="1:94" ht="25.5" customHeight="1" x14ac:dyDescent="0.25">
      <c r="A209" s="15" t="s">
        <v>369</v>
      </c>
      <c r="B209" s="3" t="s">
        <v>370</v>
      </c>
      <c r="C209" s="15" t="s">
        <v>373</v>
      </c>
      <c r="I209" s="3">
        <v>1</v>
      </c>
      <c r="J209" s="22">
        <v>1380</v>
      </c>
      <c r="K209" s="22">
        <f t="shared" si="87"/>
        <v>1380</v>
      </c>
      <c r="AP209" s="7"/>
      <c r="AQ209" s="7"/>
      <c r="AR209" s="95"/>
      <c r="AS209" s="7">
        <v>1380</v>
      </c>
      <c r="AT209" s="7">
        <f t="shared" si="105"/>
        <v>1380</v>
      </c>
      <c r="AU209" s="7">
        <f t="shared" si="105"/>
        <v>1380</v>
      </c>
      <c r="AV209" s="7">
        <f t="shared" si="105"/>
        <v>1380</v>
      </c>
      <c r="AW209" s="7">
        <f t="shared" si="105"/>
        <v>1380</v>
      </c>
      <c r="AX209" s="7">
        <f t="shared" si="105"/>
        <v>1380</v>
      </c>
      <c r="AY209" s="7">
        <f t="shared" si="105"/>
        <v>1380</v>
      </c>
      <c r="AZ209" s="7">
        <f t="shared" si="105"/>
        <v>1380</v>
      </c>
      <c r="BA209" s="7">
        <f t="shared" si="105"/>
        <v>1380</v>
      </c>
      <c r="BB209" s="7">
        <f t="shared" si="105"/>
        <v>1380</v>
      </c>
      <c r="BC209" s="7">
        <f t="shared" si="105"/>
        <v>1380</v>
      </c>
      <c r="BD209" s="7">
        <f t="shared" si="105"/>
        <v>1380</v>
      </c>
      <c r="BE209" s="7">
        <f t="shared" si="105"/>
        <v>1380</v>
      </c>
      <c r="BF209" s="7">
        <f t="shared" si="105"/>
        <v>1380</v>
      </c>
      <c r="BG209" s="7">
        <f t="shared" si="103"/>
        <v>1380</v>
      </c>
      <c r="BH209" s="7">
        <f t="shared" si="103"/>
        <v>1380</v>
      </c>
      <c r="BI209" s="7">
        <f t="shared" si="103"/>
        <v>1380</v>
      </c>
      <c r="BJ209" s="7">
        <f t="shared" si="86"/>
        <v>1380</v>
      </c>
      <c r="BK209" s="7">
        <f t="shared" si="86"/>
        <v>1380</v>
      </c>
      <c r="BL209" s="7">
        <f t="shared" si="86"/>
        <v>1380</v>
      </c>
      <c r="BM209" s="7">
        <f t="shared" si="86"/>
        <v>1380</v>
      </c>
      <c r="BN209" s="7">
        <f t="shared" si="86"/>
        <v>1380</v>
      </c>
      <c r="BO209" s="7">
        <f t="shared" si="86"/>
        <v>1380</v>
      </c>
      <c r="BP209" s="7">
        <f t="shared" si="86"/>
        <v>1380</v>
      </c>
      <c r="BQ209" s="7">
        <f t="shared" si="86"/>
        <v>1380</v>
      </c>
      <c r="BR209" s="7"/>
      <c r="BS209" s="7"/>
      <c r="BT209" s="7"/>
      <c r="BU209" s="24">
        <f>SUM(L209:BT209)</f>
        <v>34500</v>
      </c>
      <c r="BW209" s="23">
        <f t="shared" si="12"/>
        <v>0</v>
      </c>
      <c r="BX209" s="23">
        <f t="shared" si="13"/>
        <v>0</v>
      </c>
      <c r="BY209" s="23">
        <f t="shared" si="14"/>
        <v>0</v>
      </c>
      <c r="BZ209" s="23">
        <f t="shared" si="94"/>
        <v>0</v>
      </c>
      <c r="CA209" s="23">
        <f t="shared" si="95"/>
        <v>11040</v>
      </c>
      <c r="CB209" s="23">
        <f t="shared" si="88"/>
        <v>16560</v>
      </c>
      <c r="CC209" s="23">
        <f t="shared" si="104"/>
        <v>6900</v>
      </c>
      <c r="CD209" s="23">
        <f t="shared" si="89"/>
        <v>34500</v>
      </c>
      <c r="CI209" s="7">
        <f t="shared" si="96"/>
        <v>0</v>
      </c>
      <c r="CJ209" s="7">
        <f t="shared" si="97"/>
        <v>0</v>
      </c>
      <c r="CK209" s="7">
        <f t="shared" si="98"/>
        <v>0</v>
      </c>
      <c r="CL209" s="7">
        <f t="shared" si="99"/>
        <v>0</v>
      </c>
      <c r="CM209" s="7">
        <f t="shared" si="100"/>
        <v>15180</v>
      </c>
      <c r="CN209" s="7">
        <f t="shared" si="90"/>
        <v>16560</v>
      </c>
      <c r="CO209" s="7">
        <f t="shared" si="91"/>
        <v>2760</v>
      </c>
      <c r="CP209" s="87">
        <f t="shared" si="92"/>
        <v>34500</v>
      </c>
    </row>
    <row r="210" spans="1:94" ht="25.5" customHeight="1" x14ac:dyDescent="0.25">
      <c r="A210" s="15" t="s">
        <v>369</v>
      </c>
      <c r="B210" s="3" t="s">
        <v>370</v>
      </c>
      <c r="C210" s="15" t="s">
        <v>374</v>
      </c>
      <c r="I210" s="3">
        <v>1</v>
      </c>
      <c r="J210" s="22">
        <v>3950</v>
      </c>
      <c r="K210" s="22">
        <f t="shared" si="87"/>
        <v>3950</v>
      </c>
      <c r="AP210" s="7"/>
      <c r="AQ210" s="7"/>
      <c r="AR210" s="95"/>
      <c r="AS210" s="7">
        <v>3950</v>
      </c>
      <c r="AT210" s="7">
        <f t="shared" si="105"/>
        <v>3950</v>
      </c>
      <c r="AU210" s="7">
        <f t="shared" si="105"/>
        <v>3950</v>
      </c>
      <c r="AV210" s="7">
        <f t="shared" si="105"/>
        <v>3950</v>
      </c>
      <c r="AW210" s="7">
        <f t="shared" si="105"/>
        <v>3950</v>
      </c>
      <c r="AX210" s="7">
        <f t="shared" si="105"/>
        <v>3950</v>
      </c>
      <c r="AY210" s="7">
        <f t="shared" si="105"/>
        <v>3950</v>
      </c>
      <c r="AZ210" s="7">
        <f t="shared" si="105"/>
        <v>3950</v>
      </c>
      <c r="BA210" s="7">
        <f t="shared" si="105"/>
        <v>3950</v>
      </c>
      <c r="BB210" s="7">
        <f t="shared" si="105"/>
        <v>3950</v>
      </c>
      <c r="BC210" s="7">
        <f t="shared" si="105"/>
        <v>3950</v>
      </c>
      <c r="BD210" s="7">
        <f t="shared" si="105"/>
        <v>3950</v>
      </c>
      <c r="BE210" s="7">
        <f t="shared" si="105"/>
        <v>3950</v>
      </c>
      <c r="BF210" s="7">
        <f t="shared" si="105"/>
        <v>3950</v>
      </c>
      <c r="BG210" s="7">
        <f t="shared" si="103"/>
        <v>3950</v>
      </c>
      <c r="BH210" s="7">
        <f t="shared" si="103"/>
        <v>3950</v>
      </c>
      <c r="BI210" s="7">
        <f t="shared" si="103"/>
        <v>3950</v>
      </c>
      <c r="BJ210" s="7">
        <f t="shared" si="86"/>
        <v>3950</v>
      </c>
      <c r="BK210" s="7">
        <f t="shared" si="86"/>
        <v>3950</v>
      </c>
      <c r="BL210" s="7">
        <f t="shared" si="86"/>
        <v>3950</v>
      </c>
      <c r="BM210" s="7">
        <f t="shared" si="86"/>
        <v>3950</v>
      </c>
      <c r="BN210" s="7">
        <f t="shared" si="86"/>
        <v>3950</v>
      </c>
      <c r="BO210" s="7">
        <f t="shared" si="86"/>
        <v>3950</v>
      </c>
      <c r="BP210" s="7">
        <f t="shared" si="86"/>
        <v>3950</v>
      </c>
      <c r="BQ210" s="7">
        <f t="shared" si="86"/>
        <v>3950</v>
      </c>
      <c r="BR210" s="7"/>
      <c r="BS210" s="7"/>
      <c r="BT210" s="7"/>
      <c r="BU210" s="24">
        <f t="shared" ref="BU210:BU217" si="106">SUM(L210:BT210)</f>
        <v>98750</v>
      </c>
      <c r="BW210" s="23">
        <f t="shared" si="12"/>
        <v>0</v>
      </c>
      <c r="BX210" s="23">
        <f t="shared" si="13"/>
        <v>0</v>
      </c>
      <c r="BY210" s="23">
        <f t="shared" si="14"/>
        <v>0</v>
      </c>
      <c r="BZ210" s="23">
        <f t="shared" si="94"/>
        <v>0</v>
      </c>
      <c r="CA210" s="23">
        <f t="shared" si="95"/>
        <v>31600</v>
      </c>
      <c r="CB210" s="23">
        <f t="shared" si="88"/>
        <v>47400</v>
      </c>
      <c r="CC210" s="23">
        <f t="shared" si="104"/>
        <v>19750</v>
      </c>
      <c r="CD210" s="23">
        <f t="shared" si="89"/>
        <v>98750</v>
      </c>
      <c r="CI210" s="7">
        <f t="shared" si="96"/>
        <v>0</v>
      </c>
      <c r="CJ210" s="7">
        <f t="shared" si="97"/>
        <v>0</v>
      </c>
      <c r="CK210" s="7">
        <f t="shared" si="98"/>
        <v>0</v>
      </c>
      <c r="CL210" s="7">
        <f t="shared" si="99"/>
        <v>0</v>
      </c>
      <c r="CM210" s="7">
        <f t="shared" si="100"/>
        <v>43450</v>
      </c>
      <c r="CN210" s="7">
        <f t="shared" si="90"/>
        <v>47400</v>
      </c>
      <c r="CO210" s="7">
        <f t="shared" si="91"/>
        <v>7900</v>
      </c>
      <c r="CP210" s="87">
        <f t="shared" si="92"/>
        <v>98750</v>
      </c>
    </row>
    <row r="211" spans="1:94" ht="38.25" customHeight="1" x14ac:dyDescent="0.25">
      <c r="A211" s="15" t="s">
        <v>369</v>
      </c>
      <c r="B211" s="3" t="s">
        <v>370</v>
      </c>
      <c r="C211" s="15" t="s">
        <v>375</v>
      </c>
      <c r="I211" s="3">
        <f>1.3*0.02</f>
        <v>2.6000000000000002E-2</v>
      </c>
      <c r="J211" s="22">
        <v>14731.632000000001</v>
      </c>
      <c r="K211" s="22">
        <f t="shared" si="87"/>
        <v>383.02243200000009</v>
      </c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94"/>
      <c r="BC211" s="94"/>
      <c r="BD211" s="94"/>
      <c r="BE211" s="94"/>
      <c r="BF211" s="94"/>
      <c r="BG211" s="94"/>
      <c r="BH211" s="94"/>
      <c r="BI211" s="94"/>
      <c r="BJ211" s="94"/>
      <c r="BK211" s="94"/>
      <c r="BL211" s="94"/>
      <c r="BM211" s="94"/>
      <c r="BN211" s="94"/>
      <c r="BO211" s="94"/>
      <c r="BP211" s="94"/>
      <c r="BQ211" s="94"/>
      <c r="BR211" s="7"/>
      <c r="BS211" s="7"/>
      <c r="BT211" s="7"/>
      <c r="BU211" s="24">
        <f t="shared" si="106"/>
        <v>0</v>
      </c>
      <c r="BW211" s="23">
        <f t="shared" si="12"/>
        <v>0</v>
      </c>
      <c r="BX211" s="23">
        <f t="shared" si="13"/>
        <v>0</v>
      </c>
      <c r="BY211" s="23">
        <f t="shared" si="14"/>
        <v>0</v>
      </c>
      <c r="BZ211" s="23">
        <f t="shared" si="94"/>
        <v>0</v>
      </c>
      <c r="CA211" s="23">
        <f t="shared" si="95"/>
        <v>0</v>
      </c>
      <c r="CB211" s="23">
        <f t="shared" si="88"/>
        <v>0</v>
      </c>
      <c r="CC211" s="23">
        <f t="shared" si="104"/>
        <v>0</v>
      </c>
      <c r="CD211" s="23">
        <f t="shared" si="89"/>
        <v>0</v>
      </c>
      <c r="CI211" s="7">
        <f t="shared" si="96"/>
        <v>0</v>
      </c>
      <c r="CJ211" s="7">
        <f t="shared" si="97"/>
        <v>0</v>
      </c>
      <c r="CK211" s="7">
        <f t="shared" si="98"/>
        <v>0</v>
      </c>
      <c r="CL211" s="7">
        <f t="shared" si="99"/>
        <v>0</v>
      </c>
      <c r="CM211" s="7">
        <f t="shared" si="100"/>
        <v>0</v>
      </c>
      <c r="CN211" s="7">
        <f t="shared" si="90"/>
        <v>0</v>
      </c>
      <c r="CO211" s="7">
        <f t="shared" si="91"/>
        <v>0</v>
      </c>
      <c r="CP211" s="87">
        <f t="shared" si="92"/>
        <v>0</v>
      </c>
    </row>
    <row r="212" spans="1:94" ht="38.25" customHeight="1" x14ac:dyDescent="0.25">
      <c r="A212" s="15" t="s">
        <v>369</v>
      </c>
      <c r="B212" s="3" t="s">
        <v>370</v>
      </c>
      <c r="C212" s="40" t="s">
        <v>376</v>
      </c>
      <c r="I212" s="41">
        <f>1.3*0.13</f>
        <v>0.16900000000000001</v>
      </c>
      <c r="J212" s="22">
        <v>14731.632000000001</v>
      </c>
      <c r="K212" s="22">
        <f t="shared" si="87"/>
        <v>2489.6458080000002</v>
      </c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94"/>
      <c r="BF212" s="94"/>
      <c r="BG212" s="94"/>
      <c r="BH212" s="94"/>
      <c r="BI212" s="94"/>
      <c r="BJ212" s="94"/>
      <c r="BK212" s="94"/>
      <c r="BL212" s="94"/>
      <c r="BM212" s="94"/>
      <c r="BN212" s="94"/>
      <c r="BO212" s="94"/>
      <c r="BP212" s="94"/>
      <c r="BQ212" s="94"/>
      <c r="BR212" s="7"/>
      <c r="BS212" s="7"/>
      <c r="BT212" s="7"/>
      <c r="BU212" s="24">
        <f t="shared" si="106"/>
        <v>0</v>
      </c>
      <c r="BW212" s="23">
        <f t="shared" si="12"/>
        <v>0</v>
      </c>
      <c r="BX212" s="23">
        <f t="shared" si="13"/>
        <v>0</v>
      </c>
      <c r="BY212" s="23">
        <f t="shared" si="14"/>
        <v>0</v>
      </c>
      <c r="BZ212" s="23">
        <f t="shared" si="94"/>
        <v>0</v>
      </c>
      <c r="CA212" s="23">
        <f t="shared" si="95"/>
        <v>0</v>
      </c>
      <c r="CB212" s="23">
        <f t="shared" si="88"/>
        <v>0</v>
      </c>
      <c r="CC212" s="23">
        <f t="shared" si="104"/>
        <v>0</v>
      </c>
      <c r="CD212" s="23">
        <f t="shared" si="89"/>
        <v>0</v>
      </c>
      <c r="CI212" s="7">
        <f t="shared" si="96"/>
        <v>0</v>
      </c>
      <c r="CJ212" s="7">
        <f t="shared" si="97"/>
        <v>0</v>
      </c>
      <c r="CK212" s="7">
        <f t="shared" si="98"/>
        <v>0</v>
      </c>
      <c r="CL212" s="7">
        <f t="shared" si="99"/>
        <v>0</v>
      </c>
      <c r="CM212" s="7">
        <f t="shared" si="100"/>
        <v>0</v>
      </c>
      <c r="CN212" s="7">
        <f t="shared" si="90"/>
        <v>0</v>
      </c>
      <c r="CO212" s="7">
        <f t="shared" si="91"/>
        <v>0</v>
      </c>
      <c r="CP212" s="87">
        <f t="shared" si="92"/>
        <v>0</v>
      </c>
    </row>
    <row r="213" spans="1:94" ht="38.25" customHeight="1" x14ac:dyDescent="0.25">
      <c r="A213" s="15" t="s">
        <v>369</v>
      </c>
      <c r="B213" s="3" t="s">
        <v>370</v>
      </c>
      <c r="C213" s="15" t="s">
        <v>377</v>
      </c>
      <c r="I213" s="3">
        <f>1.3*0.23</f>
        <v>0.29900000000000004</v>
      </c>
      <c r="J213" s="22">
        <v>14731.632000000001</v>
      </c>
      <c r="K213" s="22">
        <f t="shared" si="87"/>
        <v>4404.7579680000008</v>
      </c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94"/>
      <c r="BI213" s="94"/>
      <c r="BJ213" s="94"/>
      <c r="BK213" s="94"/>
      <c r="BL213" s="94"/>
      <c r="BM213" s="94"/>
      <c r="BN213" s="94"/>
      <c r="BO213" s="94"/>
      <c r="BP213" s="94"/>
      <c r="BQ213" s="94"/>
      <c r="BR213" s="7"/>
      <c r="BS213" s="7"/>
      <c r="BT213" s="7"/>
      <c r="BU213" s="24">
        <f t="shared" si="106"/>
        <v>0</v>
      </c>
      <c r="BW213" s="23">
        <f t="shared" si="12"/>
        <v>0</v>
      </c>
      <c r="BX213" s="23">
        <f t="shared" si="13"/>
        <v>0</v>
      </c>
      <c r="BY213" s="23">
        <f t="shared" si="14"/>
        <v>0</v>
      </c>
      <c r="BZ213" s="23">
        <f t="shared" si="94"/>
        <v>0</v>
      </c>
      <c r="CA213" s="23">
        <f t="shared" si="95"/>
        <v>0</v>
      </c>
      <c r="CB213" s="23">
        <f t="shared" si="88"/>
        <v>0</v>
      </c>
      <c r="CC213" s="23">
        <f t="shared" si="104"/>
        <v>0</v>
      </c>
      <c r="CD213" s="23">
        <f t="shared" si="89"/>
        <v>0</v>
      </c>
      <c r="CI213" s="7">
        <f t="shared" si="96"/>
        <v>0</v>
      </c>
      <c r="CJ213" s="7">
        <f t="shared" si="97"/>
        <v>0</v>
      </c>
      <c r="CK213" s="7">
        <f t="shared" si="98"/>
        <v>0</v>
      </c>
      <c r="CL213" s="7">
        <f t="shared" si="99"/>
        <v>0</v>
      </c>
      <c r="CM213" s="7">
        <f t="shared" si="100"/>
        <v>0</v>
      </c>
      <c r="CN213" s="7">
        <f t="shared" si="90"/>
        <v>0</v>
      </c>
      <c r="CO213" s="7">
        <f t="shared" si="91"/>
        <v>0</v>
      </c>
      <c r="CP213" s="87">
        <f t="shared" si="92"/>
        <v>0</v>
      </c>
    </row>
    <row r="214" spans="1:94" ht="38.25" customHeight="1" x14ac:dyDescent="0.25">
      <c r="A214" s="15" t="s">
        <v>369</v>
      </c>
      <c r="B214" s="3" t="s">
        <v>370</v>
      </c>
      <c r="C214" s="40" t="s">
        <v>378</v>
      </c>
      <c r="I214" s="41">
        <f>1.3*0.23</f>
        <v>0.29900000000000004</v>
      </c>
      <c r="J214" s="22">
        <v>14731.632000000001</v>
      </c>
      <c r="K214" s="22">
        <f t="shared" si="87"/>
        <v>4404.7579680000008</v>
      </c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94"/>
      <c r="BK214" s="94"/>
      <c r="BL214" s="94"/>
      <c r="BM214" s="94"/>
      <c r="BN214" s="94"/>
      <c r="BO214" s="94"/>
      <c r="BP214" s="94"/>
      <c r="BQ214" s="94"/>
      <c r="BR214" s="7"/>
      <c r="BS214" s="7"/>
      <c r="BT214" s="7"/>
      <c r="BU214" s="24">
        <f t="shared" si="106"/>
        <v>0</v>
      </c>
      <c r="BW214" s="23">
        <f t="shared" si="12"/>
        <v>0</v>
      </c>
      <c r="BX214" s="23">
        <f t="shared" si="13"/>
        <v>0</v>
      </c>
      <c r="BY214" s="23">
        <f t="shared" si="14"/>
        <v>0</v>
      </c>
      <c r="BZ214" s="23">
        <f t="shared" si="94"/>
        <v>0</v>
      </c>
      <c r="CA214" s="23">
        <f t="shared" si="95"/>
        <v>0</v>
      </c>
      <c r="CB214" s="23">
        <f t="shared" si="88"/>
        <v>0</v>
      </c>
      <c r="CC214" s="23">
        <f t="shared" si="104"/>
        <v>0</v>
      </c>
      <c r="CD214" s="23">
        <f t="shared" si="89"/>
        <v>0</v>
      </c>
      <c r="CI214" s="7">
        <f t="shared" si="96"/>
        <v>0</v>
      </c>
      <c r="CJ214" s="7">
        <f t="shared" si="97"/>
        <v>0</v>
      </c>
      <c r="CK214" s="7">
        <f t="shared" si="98"/>
        <v>0</v>
      </c>
      <c r="CL214" s="7">
        <f t="shared" si="99"/>
        <v>0</v>
      </c>
      <c r="CM214" s="7">
        <f t="shared" si="100"/>
        <v>0</v>
      </c>
      <c r="CN214" s="7">
        <f t="shared" si="90"/>
        <v>0</v>
      </c>
      <c r="CO214" s="7">
        <f t="shared" si="91"/>
        <v>0</v>
      </c>
      <c r="CP214" s="87">
        <f t="shared" si="92"/>
        <v>0</v>
      </c>
    </row>
    <row r="215" spans="1:94" ht="38.25" customHeight="1" x14ac:dyDescent="0.25">
      <c r="A215" s="15" t="s">
        <v>369</v>
      </c>
      <c r="B215" s="3" t="s">
        <v>370</v>
      </c>
      <c r="C215" s="40" t="s">
        <v>379</v>
      </c>
      <c r="I215" s="41">
        <f>1.3*0.24</f>
        <v>0.312</v>
      </c>
      <c r="J215" s="22">
        <v>14731.632000000001</v>
      </c>
      <c r="K215" s="22">
        <f t="shared" si="87"/>
        <v>4596.2691840000007</v>
      </c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94"/>
      <c r="BM215" s="94"/>
      <c r="BN215" s="94"/>
      <c r="BO215" s="94"/>
      <c r="BP215" s="94"/>
      <c r="BQ215" s="94"/>
      <c r="BR215" s="7"/>
      <c r="BS215" s="7"/>
      <c r="BT215" s="7"/>
      <c r="BU215" s="24">
        <f t="shared" si="106"/>
        <v>0</v>
      </c>
      <c r="BW215" s="23">
        <f t="shared" si="12"/>
        <v>0</v>
      </c>
      <c r="BX215" s="23">
        <f t="shared" si="13"/>
        <v>0</v>
      </c>
      <c r="BY215" s="23">
        <f t="shared" si="14"/>
        <v>0</v>
      </c>
      <c r="BZ215" s="23">
        <f t="shared" si="94"/>
        <v>0</v>
      </c>
      <c r="CA215" s="23">
        <f t="shared" si="95"/>
        <v>0</v>
      </c>
      <c r="CB215" s="23">
        <f t="shared" si="88"/>
        <v>0</v>
      </c>
      <c r="CC215" s="23">
        <f t="shared" si="104"/>
        <v>0</v>
      </c>
      <c r="CD215" s="23">
        <f t="shared" si="89"/>
        <v>0</v>
      </c>
      <c r="CI215" s="7">
        <f t="shared" si="96"/>
        <v>0</v>
      </c>
      <c r="CJ215" s="7">
        <f t="shared" si="97"/>
        <v>0</v>
      </c>
      <c r="CK215" s="7">
        <f t="shared" si="98"/>
        <v>0</v>
      </c>
      <c r="CL215" s="7">
        <f t="shared" si="99"/>
        <v>0</v>
      </c>
      <c r="CM215" s="7">
        <f t="shared" si="100"/>
        <v>0</v>
      </c>
      <c r="CN215" s="7">
        <f t="shared" si="90"/>
        <v>0</v>
      </c>
      <c r="CO215" s="7">
        <f t="shared" si="91"/>
        <v>0</v>
      </c>
      <c r="CP215" s="87">
        <f t="shared" si="92"/>
        <v>0</v>
      </c>
    </row>
    <row r="216" spans="1:94" ht="38.25" customHeight="1" x14ac:dyDescent="0.25">
      <c r="A216" s="15" t="s">
        <v>369</v>
      </c>
      <c r="B216" s="3" t="s">
        <v>370</v>
      </c>
      <c r="C216" s="15" t="s">
        <v>380</v>
      </c>
      <c r="I216" s="3">
        <f>1.3*0.15</f>
        <v>0.19500000000000001</v>
      </c>
      <c r="J216" s="22">
        <v>14731.632000000001</v>
      </c>
      <c r="K216" s="22">
        <f t="shared" si="87"/>
        <v>2872.6682400000004</v>
      </c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94"/>
      <c r="BO216" s="94"/>
      <c r="BP216" s="94"/>
      <c r="BQ216" s="94"/>
      <c r="BR216" s="7"/>
      <c r="BS216" s="7"/>
      <c r="BT216" s="7"/>
      <c r="BU216" s="24">
        <f t="shared" si="106"/>
        <v>0</v>
      </c>
      <c r="BW216" s="23">
        <f t="shared" si="12"/>
        <v>0</v>
      </c>
      <c r="BX216" s="23">
        <f t="shared" si="13"/>
        <v>0</v>
      </c>
      <c r="BY216" s="23">
        <f t="shared" si="14"/>
        <v>0</v>
      </c>
      <c r="BZ216" s="23">
        <f t="shared" si="94"/>
        <v>0</v>
      </c>
      <c r="CA216" s="23">
        <f t="shared" si="95"/>
        <v>0</v>
      </c>
      <c r="CB216" s="23">
        <f t="shared" si="88"/>
        <v>0</v>
      </c>
      <c r="CC216" s="23">
        <f t="shared" si="104"/>
        <v>0</v>
      </c>
      <c r="CD216" s="23">
        <f t="shared" si="89"/>
        <v>0</v>
      </c>
      <c r="CI216" s="7">
        <f t="shared" si="96"/>
        <v>0</v>
      </c>
      <c r="CJ216" s="7">
        <f t="shared" si="97"/>
        <v>0</v>
      </c>
      <c r="CK216" s="7">
        <f t="shared" si="98"/>
        <v>0</v>
      </c>
      <c r="CL216" s="7">
        <f t="shared" si="99"/>
        <v>0</v>
      </c>
      <c r="CM216" s="7">
        <f t="shared" si="100"/>
        <v>0</v>
      </c>
      <c r="CN216" s="7">
        <f t="shared" si="90"/>
        <v>0</v>
      </c>
      <c r="CO216" s="7">
        <f t="shared" si="91"/>
        <v>0</v>
      </c>
      <c r="CP216" s="87">
        <f t="shared" si="92"/>
        <v>0</v>
      </c>
    </row>
    <row r="217" spans="1:94" ht="38.25" customHeight="1" x14ac:dyDescent="0.25">
      <c r="A217" s="15" t="s">
        <v>381</v>
      </c>
      <c r="B217" s="3" t="s">
        <v>382</v>
      </c>
      <c r="C217" s="15" t="s">
        <v>371</v>
      </c>
      <c r="I217" s="3">
        <v>1</v>
      </c>
      <c r="J217" s="22">
        <v>7555</v>
      </c>
      <c r="K217" s="22">
        <f t="shared" si="87"/>
        <v>7555</v>
      </c>
      <c r="AF217" s="94"/>
      <c r="AG217" s="94"/>
      <c r="AH217" s="94"/>
      <c r="AI217" s="94"/>
      <c r="AJ217" s="94"/>
      <c r="AK217" s="94"/>
      <c r="AL217" s="94"/>
      <c r="AM217" s="94"/>
      <c r="AN217" s="94"/>
      <c r="AO217" s="94"/>
      <c r="AP217" s="94"/>
      <c r="AQ217" s="94"/>
      <c r="AR217" s="94"/>
      <c r="AS217" s="94"/>
      <c r="AT217" s="94"/>
      <c r="AU217" s="94"/>
      <c r="AV217" s="94"/>
      <c r="AW217" s="94"/>
      <c r="AX217" s="94"/>
      <c r="AY217" s="94"/>
      <c r="AZ217" s="94"/>
      <c r="BA217" s="94"/>
      <c r="BB217" s="94"/>
      <c r="BC217" s="94"/>
      <c r="BD217" s="94"/>
      <c r="BE217" s="94"/>
      <c r="BF217" s="94"/>
      <c r="BG217" s="94"/>
      <c r="BH217" s="94"/>
      <c r="BI217" s="94"/>
      <c r="BJ217" s="94"/>
      <c r="BK217" s="94"/>
      <c r="BL217" s="94"/>
      <c r="BM217" s="94"/>
      <c r="BN217" s="94"/>
      <c r="BO217" s="94"/>
      <c r="BP217" s="94"/>
      <c r="BQ217" s="94"/>
      <c r="BR217" s="7"/>
      <c r="BS217" s="7"/>
      <c r="BT217" s="7"/>
      <c r="BU217" s="24">
        <f t="shared" si="106"/>
        <v>0</v>
      </c>
      <c r="BW217" s="23">
        <f t="shared" ref="BW217" si="107">SUM(L217:P217)</f>
        <v>0</v>
      </c>
      <c r="BX217" s="23">
        <f t="shared" ref="BX217:BX242" si="108">SUM(Q217:AB217)</f>
        <v>0</v>
      </c>
      <c r="BY217" s="23">
        <f t="shared" ref="BY217:BY242" si="109">SUM(AC217:AN217)</f>
        <v>0</v>
      </c>
      <c r="BZ217" s="23">
        <f t="shared" si="94"/>
        <v>0</v>
      </c>
      <c r="CA217" s="23">
        <f t="shared" si="95"/>
        <v>0</v>
      </c>
      <c r="CB217" s="23">
        <f t="shared" si="88"/>
        <v>0</v>
      </c>
      <c r="CC217" s="23">
        <f t="shared" si="104"/>
        <v>0</v>
      </c>
      <c r="CD217" s="23">
        <f t="shared" si="89"/>
        <v>0</v>
      </c>
      <c r="CI217" s="7">
        <f t="shared" si="96"/>
        <v>0</v>
      </c>
      <c r="CJ217" s="7">
        <f t="shared" si="97"/>
        <v>0</v>
      </c>
      <c r="CK217" s="7">
        <f t="shared" si="98"/>
        <v>0</v>
      </c>
      <c r="CL217" s="7">
        <f t="shared" si="99"/>
        <v>0</v>
      </c>
      <c r="CM217" s="7">
        <f t="shared" si="100"/>
        <v>0</v>
      </c>
      <c r="CN217" s="7">
        <f t="shared" si="90"/>
        <v>0</v>
      </c>
      <c r="CO217" s="7">
        <f t="shared" si="91"/>
        <v>0</v>
      </c>
      <c r="CP217" s="87">
        <f t="shared" si="92"/>
        <v>0</v>
      </c>
    </row>
    <row r="218" spans="1:94" ht="25.5" customHeight="1" x14ac:dyDescent="0.25">
      <c r="A218" s="15" t="s">
        <v>381</v>
      </c>
      <c r="B218" s="3" t="s">
        <v>382</v>
      </c>
      <c r="C218" s="15" t="s">
        <v>383</v>
      </c>
      <c r="I218" s="3">
        <v>1</v>
      </c>
      <c r="J218" s="22">
        <v>9300</v>
      </c>
      <c r="K218" s="22">
        <f t="shared" si="87"/>
        <v>9300</v>
      </c>
      <c r="AF218" s="7"/>
      <c r="AG218" s="7"/>
      <c r="AH218" s="94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94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94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24">
        <f>SUM(L218:BT218)</f>
        <v>0</v>
      </c>
      <c r="BW218" s="23">
        <f t="shared" ref="BW218:BW242" si="110">SUM(L218:P218)</f>
        <v>0</v>
      </c>
      <c r="BX218" s="23">
        <f t="shared" si="108"/>
        <v>0</v>
      </c>
      <c r="BY218" s="23">
        <f t="shared" si="109"/>
        <v>0</v>
      </c>
      <c r="BZ218" s="23">
        <f t="shared" si="94"/>
        <v>0</v>
      </c>
      <c r="CA218" s="23">
        <f t="shared" si="95"/>
        <v>0</v>
      </c>
      <c r="CB218" s="23">
        <f t="shared" si="88"/>
        <v>0</v>
      </c>
      <c r="CC218" s="23">
        <f t="shared" si="104"/>
        <v>0</v>
      </c>
      <c r="CD218" s="23">
        <f t="shared" si="89"/>
        <v>0</v>
      </c>
      <c r="CI218" s="7">
        <f t="shared" si="96"/>
        <v>0</v>
      </c>
      <c r="CJ218" s="7">
        <f t="shared" si="97"/>
        <v>0</v>
      </c>
      <c r="CK218" s="7">
        <f t="shared" si="98"/>
        <v>0</v>
      </c>
      <c r="CL218" s="7">
        <f t="shared" si="99"/>
        <v>0</v>
      </c>
      <c r="CM218" s="7">
        <f t="shared" si="100"/>
        <v>0</v>
      </c>
      <c r="CN218" s="7">
        <f t="shared" si="90"/>
        <v>0</v>
      </c>
      <c r="CO218" s="7">
        <f t="shared" si="91"/>
        <v>0</v>
      </c>
      <c r="CP218" s="87">
        <f t="shared" si="92"/>
        <v>0</v>
      </c>
    </row>
    <row r="219" spans="1:94" ht="25.5" customHeight="1" x14ac:dyDescent="0.25">
      <c r="A219" s="15" t="s">
        <v>381</v>
      </c>
      <c r="B219" s="3" t="s">
        <v>382</v>
      </c>
      <c r="C219" s="15" t="s">
        <v>372</v>
      </c>
      <c r="I219" s="3">
        <v>1</v>
      </c>
      <c r="J219" s="22">
        <v>7555</v>
      </c>
      <c r="K219" s="22">
        <f t="shared" si="87"/>
        <v>7555</v>
      </c>
      <c r="AP219" s="7"/>
      <c r="AQ219" s="7"/>
      <c r="AR219" s="94"/>
      <c r="AS219" s="94"/>
      <c r="AT219" s="94"/>
      <c r="AU219" s="94"/>
      <c r="AV219" s="94"/>
      <c r="AW219" s="94"/>
      <c r="AX219" s="94"/>
      <c r="AY219" s="94"/>
      <c r="AZ219" s="94"/>
      <c r="BA219" s="94"/>
      <c r="BB219" s="94"/>
      <c r="BC219" s="94"/>
      <c r="BD219" s="94"/>
      <c r="BE219" s="94"/>
      <c r="BF219" s="94"/>
      <c r="BG219" s="94"/>
      <c r="BH219" s="94"/>
      <c r="BI219" s="94"/>
      <c r="BJ219" s="94"/>
      <c r="BK219" s="94"/>
      <c r="BL219" s="94"/>
      <c r="BM219" s="94"/>
      <c r="BN219" s="94"/>
      <c r="BO219" s="94"/>
      <c r="BP219" s="94"/>
      <c r="BQ219" s="94"/>
      <c r="BR219" s="7"/>
      <c r="BS219" s="7"/>
      <c r="BT219" s="7"/>
      <c r="BU219" s="24">
        <f t="shared" ref="BU219:BU225" si="111">SUM(L219:BT219)</f>
        <v>0</v>
      </c>
      <c r="BW219" s="23">
        <f t="shared" si="110"/>
        <v>0</v>
      </c>
      <c r="BX219" s="23">
        <f t="shared" si="108"/>
        <v>0</v>
      </c>
      <c r="BY219" s="23">
        <f t="shared" si="109"/>
        <v>0</v>
      </c>
      <c r="BZ219" s="23">
        <f t="shared" si="94"/>
        <v>0</v>
      </c>
      <c r="CA219" s="23">
        <f t="shared" si="95"/>
        <v>0</v>
      </c>
      <c r="CB219" s="23">
        <f t="shared" si="88"/>
        <v>0</v>
      </c>
      <c r="CC219" s="23">
        <f t="shared" si="104"/>
        <v>0</v>
      </c>
      <c r="CD219" s="23">
        <f t="shared" si="89"/>
        <v>0</v>
      </c>
      <c r="CI219" s="7">
        <f t="shared" si="96"/>
        <v>0</v>
      </c>
      <c r="CJ219" s="7">
        <f t="shared" si="97"/>
        <v>0</v>
      </c>
      <c r="CK219" s="7">
        <f t="shared" si="98"/>
        <v>0</v>
      </c>
      <c r="CL219" s="7">
        <f t="shared" si="99"/>
        <v>0</v>
      </c>
      <c r="CM219" s="7">
        <f t="shared" si="100"/>
        <v>0</v>
      </c>
      <c r="CN219" s="7">
        <f t="shared" si="90"/>
        <v>0</v>
      </c>
      <c r="CO219" s="7">
        <f t="shared" si="91"/>
        <v>0</v>
      </c>
      <c r="CP219" s="87">
        <f t="shared" si="92"/>
        <v>0</v>
      </c>
    </row>
    <row r="220" spans="1:94" ht="38.25" customHeight="1" x14ac:dyDescent="0.25">
      <c r="A220" s="15" t="s">
        <v>381</v>
      </c>
      <c r="B220" s="3" t="s">
        <v>382</v>
      </c>
      <c r="C220" s="15" t="s">
        <v>375</v>
      </c>
      <c r="I220" s="3">
        <f>1.3*0.02</f>
        <v>2.6000000000000002E-2</v>
      </c>
      <c r="J220" s="22">
        <v>7555</v>
      </c>
      <c r="K220" s="22">
        <f t="shared" si="87"/>
        <v>196.43</v>
      </c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94"/>
      <c r="BC220" s="94"/>
      <c r="BD220" s="94"/>
      <c r="BE220" s="94"/>
      <c r="BF220" s="94"/>
      <c r="BG220" s="94"/>
      <c r="BH220" s="94"/>
      <c r="BI220" s="94"/>
      <c r="BJ220" s="94"/>
      <c r="BK220" s="94"/>
      <c r="BL220" s="94"/>
      <c r="BM220" s="94"/>
      <c r="BN220" s="94"/>
      <c r="BO220" s="94"/>
      <c r="BP220" s="94"/>
      <c r="BQ220" s="94"/>
      <c r="BR220" s="7"/>
      <c r="BS220" s="7"/>
      <c r="BT220" s="7"/>
      <c r="BU220" s="24">
        <f t="shared" si="111"/>
        <v>0</v>
      </c>
      <c r="BW220" s="23">
        <f t="shared" si="110"/>
        <v>0</v>
      </c>
      <c r="BX220" s="23">
        <f t="shared" si="108"/>
        <v>0</v>
      </c>
      <c r="BY220" s="23">
        <f t="shared" si="109"/>
        <v>0</v>
      </c>
      <c r="BZ220" s="23">
        <f t="shared" si="94"/>
        <v>0</v>
      </c>
      <c r="CA220" s="23">
        <f t="shared" si="95"/>
        <v>0</v>
      </c>
      <c r="CB220" s="23">
        <f t="shared" si="88"/>
        <v>0</v>
      </c>
      <c r="CC220" s="23">
        <f t="shared" si="104"/>
        <v>0</v>
      </c>
      <c r="CD220" s="23">
        <f t="shared" si="89"/>
        <v>0</v>
      </c>
      <c r="CI220" s="7">
        <f t="shared" si="96"/>
        <v>0</v>
      </c>
      <c r="CJ220" s="7">
        <f t="shared" si="97"/>
        <v>0</v>
      </c>
      <c r="CK220" s="7">
        <f t="shared" si="98"/>
        <v>0</v>
      </c>
      <c r="CL220" s="7">
        <f t="shared" si="99"/>
        <v>0</v>
      </c>
      <c r="CM220" s="7">
        <f t="shared" si="100"/>
        <v>0</v>
      </c>
      <c r="CN220" s="7">
        <f t="shared" si="90"/>
        <v>0</v>
      </c>
      <c r="CO220" s="7">
        <f t="shared" si="91"/>
        <v>0</v>
      </c>
      <c r="CP220" s="87">
        <f t="shared" si="92"/>
        <v>0</v>
      </c>
    </row>
    <row r="221" spans="1:94" ht="38.25" customHeight="1" x14ac:dyDescent="0.25">
      <c r="A221" s="15" t="s">
        <v>381</v>
      </c>
      <c r="B221" s="3" t="s">
        <v>382</v>
      </c>
      <c r="C221" s="40" t="s">
        <v>376</v>
      </c>
      <c r="I221" s="41">
        <f>1.3*0.13</f>
        <v>0.16900000000000001</v>
      </c>
      <c r="J221" s="22">
        <v>7555</v>
      </c>
      <c r="K221" s="22">
        <f t="shared" si="87"/>
        <v>1276.7950000000001</v>
      </c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94"/>
      <c r="BF221" s="94"/>
      <c r="BG221" s="94"/>
      <c r="BH221" s="94"/>
      <c r="BI221" s="94"/>
      <c r="BJ221" s="94"/>
      <c r="BK221" s="94"/>
      <c r="BL221" s="94"/>
      <c r="BM221" s="94"/>
      <c r="BN221" s="94"/>
      <c r="BO221" s="94"/>
      <c r="BP221" s="94"/>
      <c r="BQ221" s="94"/>
      <c r="BR221" s="7"/>
      <c r="BS221" s="7"/>
      <c r="BT221" s="7"/>
      <c r="BU221" s="24">
        <f t="shared" si="111"/>
        <v>0</v>
      </c>
      <c r="BW221" s="23">
        <f t="shared" si="110"/>
        <v>0</v>
      </c>
      <c r="BX221" s="23">
        <f t="shared" si="108"/>
        <v>0</v>
      </c>
      <c r="BY221" s="23">
        <f t="shared" si="109"/>
        <v>0</v>
      </c>
      <c r="BZ221" s="23">
        <f t="shared" si="94"/>
        <v>0</v>
      </c>
      <c r="CA221" s="23">
        <f t="shared" si="95"/>
        <v>0</v>
      </c>
      <c r="CB221" s="23">
        <f t="shared" si="88"/>
        <v>0</v>
      </c>
      <c r="CC221" s="23">
        <f t="shared" si="104"/>
        <v>0</v>
      </c>
      <c r="CD221" s="23">
        <f t="shared" si="89"/>
        <v>0</v>
      </c>
      <c r="CI221" s="7">
        <f t="shared" si="96"/>
        <v>0</v>
      </c>
      <c r="CJ221" s="7">
        <f t="shared" si="97"/>
        <v>0</v>
      </c>
      <c r="CK221" s="7">
        <f t="shared" si="98"/>
        <v>0</v>
      </c>
      <c r="CL221" s="7">
        <f t="shared" si="99"/>
        <v>0</v>
      </c>
      <c r="CM221" s="7">
        <f t="shared" si="100"/>
        <v>0</v>
      </c>
      <c r="CN221" s="7">
        <f t="shared" si="90"/>
        <v>0</v>
      </c>
      <c r="CO221" s="7">
        <f t="shared" si="91"/>
        <v>0</v>
      </c>
      <c r="CP221" s="87">
        <f t="shared" si="92"/>
        <v>0</v>
      </c>
    </row>
    <row r="222" spans="1:94" ht="38.25" customHeight="1" x14ac:dyDescent="0.25">
      <c r="A222" s="15" t="s">
        <v>381</v>
      </c>
      <c r="B222" s="3" t="s">
        <v>382</v>
      </c>
      <c r="C222" s="15" t="s">
        <v>377</v>
      </c>
      <c r="I222" s="3">
        <f>1.3*0.23</f>
        <v>0.29900000000000004</v>
      </c>
      <c r="J222" s="22">
        <v>7555</v>
      </c>
      <c r="K222" s="22">
        <f t="shared" si="87"/>
        <v>2258.9450000000002</v>
      </c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94"/>
      <c r="BI222" s="94"/>
      <c r="BJ222" s="94"/>
      <c r="BK222" s="94"/>
      <c r="BL222" s="94"/>
      <c r="BM222" s="94"/>
      <c r="BN222" s="94"/>
      <c r="BO222" s="94"/>
      <c r="BP222" s="94"/>
      <c r="BQ222" s="94"/>
      <c r="BR222" s="7"/>
      <c r="BS222" s="7"/>
      <c r="BT222" s="7"/>
      <c r="BU222" s="24">
        <f t="shared" si="111"/>
        <v>0</v>
      </c>
      <c r="BW222" s="23">
        <f t="shared" si="110"/>
        <v>0</v>
      </c>
      <c r="BX222" s="23">
        <f t="shared" si="108"/>
        <v>0</v>
      </c>
      <c r="BY222" s="23">
        <f t="shared" si="109"/>
        <v>0</v>
      </c>
      <c r="BZ222" s="23">
        <f t="shared" si="94"/>
        <v>0</v>
      </c>
      <c r="CA222" s="23">
        <f t="shared" si="95"/>
        <v>0</v>
      </c>
      <c r="CB222" s="23">
        <f t="shared" si="88"/>
        <v>0</v>
      </c>
      <c r="CC222" s="23">
        <f t="shared" si="104"/>
        <v>0</v>
      </c>
      <c r="CD222" s="23">
        <f t="shared" si="89"/>
        <v>0</v>
      </c>
      <c r="CI222" s="7">
        <f t="shared" si="96"/>
        <v>0</v>
      </c>
      <c r="CJ222" s="7">
        <f t="shared" si="97"/>
        <v>0</v>
      </c>
      <c r="CK222" s="7">
        <f t="shared" si="98"/>
        <v>0</v>
      </c>
      <c r="CL222" s="7">
        <f t="shared" si="99"/>
        <v>0</v>
      </c>
      <c r="CM222" s="7">
        <f t="shared" si="100"/>
        <v>0</v>
      </c>
      <c r="CN222" s="7">
        <f t="shared" si="90"/>
        <v>0</v>
      </c>
      <c r="CO222" s="7">
        <f t="shared" si="91"/>
        <v>0</v>
      </c>
      <c r="CP222" s="87">
        <f t="shared" si="92"/>
        <v>0</v>
      </c>
    </row>
    <row r="223" spans="1:94" ht="38.25" customHeight="1" x14ac:dyDescent="0.25">
      <c r="A223" s="15" t="s">
        <v>381</v>
      </c>
      <c r="B223" s="3" t="s">
        <v>382</v>
      </c>
      <c r="C223" s="40" t="s">
        <v>378</v>
      </c>
      <c r="I223" s="41">
        <f>1.3*0.23</f>
        <v>0.29900000000000004</v>
      </c>
      <c r="J223" s="22">
        <v>7555</v>
      </c>
      <c r="K223" s="22">
        <f t="shared" si="87"/>
        <v>2258.9450000000002</v>
      </c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94"/>
      <c r="BK223" s="94"/>
      <c r="BL223" s="94"/>
      <c r="BM223" s="94"/>
      <c r="BN223" s="94"/>
      <c r="BO223" s="94"/>
      <c r="BP223" s="94"/>
      <c r="BQ223" s="94"/>
      <c r="BR223" s="7"/>
      <c r="BS223" s="7"/>
      <c r="BT223" s="7"/>
      <c r="BU223" s="24">
        <f t="shared" si="111"/>
        <v>0</v>
      </c>
      <c r="BW223" s="23">
        <f t="shared" si="110"/>
        <v>0</v>
      </c>
      <c r="BX223" s="23">
        <f t="shared" si="108"/>
        <v>0</v>
      </c>
      <c r="BY223" s="23">
        <f t="shared" si="109"/>
        <v>0</v>
      </c>
      <c r="BZ223" s="23">
        <f t="shared" si="94"/>
        <v>0</v>
      </c>
      <c r="CA223" s="23">
        <f t="shared" si="95"/>
        <v>0</v>
      </c>
      <c r="CB223" s="23">
        <f t="shared" si="88"/>
        <v>0</v>
      </c>
      <c r="CC223" s="23">
        <f t="shared" si="104"/>
        <v>0</v>
      </c>
      <c r="CD223" s="23">
        <f t="shared" si="89"/>
        <v>0</v>
      </c>
      <c r="CI223" s="7">
        <f t="shared" si="96"/>
        <v>0</v>
      </c>
      <c r="CJ223" s="7">
        <f t="shared" si="97"/>
        <v>0</v>
      </c>
      <c r="CK223" s="7">
        <f t="shared" si="98"/>
        <v>0</v>
      </c>
      <c r="CL223" s="7">
        <f t="shared" si="99"/>
        <v>0</v>
      </c>
      <c r="CM223" s="7">
        <f t="shared" si="100"/>
        <v>0</v>
      </c>
      <c r="CN223" s="7">
        <f t="shared" si="90"/>
        <v>0</v>
      </c>
      <c r="CO223" s="7">
        <f t="shared" si="91"/>
        <v>0</v>
      </c>
      <c r="CP223" s="87">
        <f t="shared" si="92"/>
        <v>0</v>
      </c>
    </row>
    <row r="224" spans="1:94" ht="38.25" customHeight="1" x14ac:dyDescent="0.25">
      <c r="A224" s="15" t="s">
        <v>381</v>
      </c>
      <c r="B224" s="3" t="s">
        <v>382</v>
      </c>
      <c r="C224" s="40" t="s">
        <v>379</v>
      </c>
      <c r="I224" s="41">
        <f>1.3*0.24</f>
        <v>0.312</v>
      </c>
      <c r="J224" s="22">
        <v>7555</v>
      </c>
      <c r="K224" s="22">
        <f t="shared" si="87"/>
        <v>2357.16</v>
      </c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94"/>
      <c r="BM224" s="94"/>
      <c r="BN224" s="94"/>
      <c r="BO224" s="94"/>
      <c r="BP224" s="94"/>
      <c r="BQ224" s="94"/>
      <c r="BR224" s="7"/>
      <c r="BS224" s="7"/>
      <c r="BT224" s="7"/>
      <c r="BU224" s="24">
        <f t="shared" si="111"/>
        <v>0</v>
      </c>
      <c r="BW224" s="23">
        <f t="shared" si="110"/>
        <v>0</v>
      </c>
      <c r="BX224" s="23">
        <f t="shared" si="108"/>
        <v>0</v>
      </c>
      <c r="BY224" s="23">
        <f t="shared" si="109"/>
        <v>0</v>
      </c>
      <c r="BZ224" s="23">
        <f t="shared" si="94"/>
        <v>0</v>
      </c>
      <c r="CA224" s="23">
        <f t="shared" si="95"/>
        <v>0</v>
      </c>
      <c r="CB224" s="23">
        <f t="shared" si="88"/>
        <v>0</v>
      </c>
      <c r="CC224" s="23">
        <f t="shared" si="104"/>
        <v>0</v>
      </c>
      <c r="CD224" s="23">
        <f t="shared" si="89"/>
        <v>0</v>
      </c>
      <c r="CI224" s="7">
        <f t="shared" si="96"/>
        <v>0</v>
      </c>
      <c r="CJ224" s="7">
        <f t="shared" si="97"/>
        <v>0</v>
      </c>
      <c r="CK224" s="7">
        <f t="shared" si="98"/>
        <v>0</v>
      </c>
      <c r="CL224" s="7">
        <f t="shared" si="99"/>
        <v>0</v>
      </c>
      <c r="CM224" s="7">
        <f t="shared" si="100"/>
        <v>0</v>
      </c>
      <c r="CN224" s="7">
        <f t="shared" si="90"/>
        <v>0</v>
      </c>
      <c r="CO224" s="7">
        <f t="shared" si="91"/>
        <v>0</v>
      </c>
      <c r="CP224" s="87">
        <f t="shared" si="92"/>
        <v>0</v>
      </c>
    </row>
    <row r="225" spans="1:94" ht="38.25" customHeight="1" x14ac:dyDescent="0.25">
      <c r="A225" s="15" t="s">
        <v>381</v>
      </c>
      <c r="B225" s="3" t="s">
        <v>382</v>
      </c>
      <c r="C225" s="15" t="s">
        <v>380</v>
      </c>
      <c r="I225" s="3">
        <f>1.3*0.15</f>
        <v>0.19500000000000001</v>
      </c>
      <c r="J225" s="22">
        <v>7555</v>
      </c>
      <c r="K225" s="22">
        <f t="shared" si="87"/>
        <v>1473.2250000000001</v>
      </c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94"/>
      <c r="BO225" s="94"/>
      <c r="BP225" s="94"/>
      <c r="BQ225" s="94"/>
      <c r="BR225" s="7"/>
      <c r="BS225" s="7"/>
      <c r="BT225" s="7"/>
      <c r="BU225" s="24">
        <f t="shared" si="111"/>
        <v>0</v>
      </c>
      <c r="BW225" s="23">
        <f t="shared" si="110"/>
        <v>0</v>
      </c>
      <c r="BX225" s="23">
        <f t="shared" si="108"/>
        <v>0</v>
      </c>
      <c r="BY225" s="23">
        <f t="shared" si="109"/>
        <v>0</v>
      </c>
      <c r="BZ225" s="23">
        <f t="shared" si="94"/>
        <v>0</v>
      </c>
      <c r="CA225" s="23">
        <f t="shared" si="95"/>
        <v>0</v>
      </c>
      <c r="CB225" s="23">
        <f t="shared" si="88"/>
        <v>0</v>
      </c>
      <c r="CC225" s="23">
        <f t="shared" si="104"/>
        <v>0</v>
      </c>
      <c r="CD225" s="23">
        <f t="shared" si="89"/>
        <v>0</v>
      </c>
      <c r="CI225" s="7">
        <f t="shared" si="96"/>
        <v>0</v>
      </c>
      <c r="CJ225" s="7">
        <f t="shared" si="97"/>
        <v>0</v>
      </c>
      <c r="CK225" s="7">
        <f t="shared" si="98"/>
        <v>0</v>
      </c>
      <c r="CL225" s="7">
        <f t="shared" si="99"/>
        <v>0</v>
      </c>
      <c r="CM225" s="7">
        <f t="shared" si="100"/>
        <v>0</v>
      </c>
      <c r="CN225" s="7">
        <f t="shared" si="90"/>
        <v>0</v>
      </c>
      <c r="CO225" s="7">
        <f t="shared" si="91"/>
        <v>0</v>
      </c>
      <c r="CP225" s="87">
        <f t="shared" si="92"/>
        <v>0</v>
      </c>
    </row>
    <row r="226" spans="1:94" ht="15" customHeight="1" x14ac:dyDescent="0.25">
      <c r="A226" s="15" t="s">
        <v>384</v>
      </c>
      <c r="B226" s="3" t="s">
        <v>385</v>
      </c>
      <c r="C226" s="15" t="s">
        <v>386</v>
      </c>
      <c r="I226" s="3">
        <f>6118+300+6+3021</f>
        <v>9445</v>
      </c>
      <c r="J226" s="22">
        <v>6.93</v>
      </c>
      <c r="K226" s="22">
        <f t="shared" si="87"/>
        <v>65453.85</v>
      </c>
      <c r="AP226" s="7"/>
      <c r="AQ226" s="7"/>
      <c r="AR226" s="70">
        <v>0</v>
      </c>
      <c r="AS226" s="7">
        <v>65453.85</v>
      </c>
      <c r="AT226" s="7">
        <f t="shared" ref="AT226:BQ229" si="112">AS226</f>
        <v>65453.85</v>
      </c>
      <c r="AU226" s="7">
        <f t="shared" si="112"/>
        <v>65453.85</v>
      </c>
      <c r="AV226" s="7">
        <f t="shared" si="112"/>
        <v>65453.85</v>
      </c>
      <c r="AW226" s="7">
        <f t="shared" si="112"/>
        <v>65453.85</v>
      </c>
      <c r="AX226" s="7">
        <f t="shared" si="112"/>
        <v>65453.85</v>
      </c>
      <c r="AY226" s="7">
        <f t="shared" si="112"/>
        <v>65453.85</v>
      </c>
      <c r="AZ226" s="7">
        <f t="shared" si="112"/>
        <v>65453.85</v>
      </c>
      <c r="BA226" s="7">
        <f t="shared" si="112"/>
        <v>65453.85</v>
      </c>
      <c r="BB226" s="7">
        <f t="shared" si="112"/>
        <v>65453.85</v>
      </c>
      <c r="BC226" s="7">
        <f t="shared" si="112"/>
        <v>65453.85</v>
      </c>
      <c r="BD226" s="7">
        <f t="shared" si="112"/>
        <v>65453.85</v>
      </c>
      <c r="BE226" s="7">
        <f t="shared" si="112"/>
        <v>65453.85</v>
      </c>
      <c r="BF226" s="7">
        <f t="shared" si="112"/>
        <v>65453.85</v>
      </c>
      <c r="BG226" s="7">
        <f t="shared" si="112"/>
        <v>65453.85</v>
      </c>
      <c r="BH226" s="7">
        <f t="shared" si="112"/>
        <v>65453.85</v>
      </c>
      <c r="BI226" s="7">
        <f t="shared" si="112"/>
        <v>65453.85</v>
      </c>
      <c r="BJ226" s="7">
        <f t="shared" si="112"/>
        <v>65453.85</v>
      </c>
      <c r="BK226" s="7">
        <f t="shared" si="112"/>
        <v>65453.85</v>
      </c>
      <c r="BL226" s="7">
        <f t="shared" si="112"/>
        <v>65453.85</v>
      </c>
      <c r="BM226" s="7">
        <f t="shared" si="112"/>
        <v>65453.85</v>
      </c>
      <c r="BN226" s="7">
        <f t="shared" si="112"/>
        <v>65453.85</v>
      </c>
      <c r="BO226" s="7">
        <f t="shared" si="112"/>
        <v>65453.85</v>
      </c>
      <c r="BP226" s="7">
        <f t="shared" si="112"/>
        <v>65453.85</v>
      </c>
      <c r="BQ226" s="7">
        <f t="shared" si="112"/>
        <v>65453.85</v>
      </c>
      <c r="BR226" s="7"/>
      <c r="BS226" s="7"/>
      <c r="BT226" s="7"/>
      <c r="BU226" s="24">
        <f>SUM(L226:BT226)</f>
        <v>1636346.2500000005</v>
      </c>
      <c r="BW226" s="23">
        <f t="shared" si="110"/>
        <v>0</v>
      </c>
      <c r="BX226" s="23">
        <f t="shared" si="108"/>
        <v>0</v>
      </c>
      <c r="BY226" s="23">
        <f t="shared" si="109"/>
        <v>0</v>
      </c>
      <c r="BZ226" s="23">
        <f t="shared" si="94"/>
        <v>0</v>
      </c>
      <c r="CA226" s="23">
        <f t="shared" si="95"/>
        <v>523630.79999999993</v>
      </c>
      <c r="CB226" s="23">
        <f t="shared" si="88"/>
        <v>785446.19999999984</v>
      </c>
      <c r="CC226" s="23">
        <f t="shared" si="104"/>
        <v>327269.25</v>
      </c>
      <c r="CD226" s="23">
        <f t="shared" si="89"/>
        <v>1636346.2499999998</v>
      </c>
      <c r="CI226" s="7">
        <f t="shared" si="96"/>
        <v>0</v>
      </c>
      <c r="CJ226" s="7">
        <f t="shared" si="97"/>
        <v>0</v>
      </c>
      <c r="CK226" s="7">
        <f t="shared" si="98"/>
        <v>0</v>
      </c>
      <c r="CL226" s="7">
        <f t="shared" si="99"/>
        <v>0</v>
      </c>
      <c r="CM226" s="7">
        <f t="shared" si="100"/>
        <v>719992.34999999986</v>
      </c>
      <c r="CN226" s="7">
        <f t="shared" si="90"/>
        <v>785446.19999999984</v>
      </c>
      <c r="CO226" s="7">
        <f t="shared" si="91"/>
        <v>130907.7</v>
      </c>
      <c r="CP226" s="87">
        <f t="shared" si="92"/>
        <v>1636346.2499999998</v>
      </c>
    </row>
    <row r="227" spans="1:94" ht="15" customHeight="1" x14ac:dyDescent="0.25">
      <c r="A227" s="15" t="s">
        <v>384</v>
      </c>
      <c r="B227" s="3" t="s">
        <v>385</v>
      </c>
      <c r="C227" s="15" t="s">
        <v>386</v>
      </c>
      <c r="I227" s="3">
        <v>4183</v>
      </c>
      <c r="J227" s="22">
        <v>6.93</v>
      </c>
      <c r="K227" s="22">
        <f t="shared" si="87"/>
        <v>28988.19</v>
      </c>
      <c r="AP227" s="7"/>
      <c r="AQ227" s="7"/>
      <c r="AR227" s="70">
        <v>0</v>
      </c>
      <c r="AS227" s="7">
        <v>28988.19</v>
      </c>
      <c r="AT227" s="7">
        <f t="shared" si="112"/>
        <v>28988.19</v>
      </c>
      <c r="AU227" s="7">
        <f t="shared" si="112"/>
        <v>28988.19</v>
      </c>
      <c r="AV227" s="7">
        <f t="shared" si="112"/>
        <v>28988.19</v>
      </c>
      <c r="AW227" s="7">
        <f t="shared" si="112"/>
        <v>28988.19</v>
      </c>
      <c r="AX227" s="7">
        <f t="shared" si="112"/>
        <v>28988.19</v>
      </c>
      <c r="AY227" s="7">
        <f t="shared" si="112"/>
        <v>28988.19</v>
      </c>
      <c r="AZ227" s="7">
        <f t="shared" si="112"/>
        <v>28988.19</v>
      </c>
      <c r="BA227" s="7">
        <f t="shared" si="112"/>
        <v>28988.19</v>
      </c>
      <c r="BB227" s="7">
        <f t="shared" si="112"/>
        <v>28988.19</v>
      </c>
      <c r="BC227" s="7">
        <f t="shared" si="112"/>
        <v>28988.19</v>
      </c>
      <c r="BD227" s="7">
        <f t="shared" si="112"/>
        <v>28988.19</v>
      </c>
      <c r="BE227" s="7">
        <f t="shared" si="112"/>
        <v>28988.19</v>
      </c>
      <c r="BF227" s="7">
        <f t="shared" si="112"/>
        <v>28988.19</v>
      </c>
      <c r="BG227" s="7">
        <f t="shared" si="112"/>
        <v>28988.19</v>
      </c>
      <c r="BH227" s="7">
        <f t="shared" si="112"/>
        <v>28988.19</v>
      </c>
      <c r="BI227" s="7">
        <f t="shared" si="112"/>
        <v>28988.19</v>
      </c>
      <c r="BJ227" s="7">
        <f t="shared" si="112"/>
        <v>28988.19</v>
      </c>
      <c r="BK227" s="7">
        <f t="shared" si="112"/>
        <v>28988.19</v>
      </c>
      <c r="BL227" s="7">
        <f t="shared" si="112"/>
        <v>28988.19</v>
      </c>
      <c r="BM227" s="7">
        <f t="shared" si="112"/>
        <v>28988.19</v>
      </c>
      <c r="BN227" s="7">
        <f t="shared" si="112"/>
        <v>28988.19</v>
      </c>
      <c r="BO227" s="7">
        <f t="shared" si="112"/>
        <v>28988.19</v>
      </c>
      <c r="BP227" s="7">
        <f t="shared" si="112"/>
        <v>28988.19</v>
      </c>
      <c r="BQ227" s="7">
        <f t="shared" si="112"/>
        <v>28988.19</v>
      </c>
      <c r="BR227" s="7"/>
      <c r="BS227" s="7"/>
      <c r="BT227" s="7"/>
      <c r="BU227" s="24">
        <f>SUM(L227:BT227)</f>
        <v>724704.74999999965</v>
      </c>
      <c r="BW227" s="23">
        <f>SUM(L227:P227)</f>
        <v>0</v>
      </c>
      <c r="BX227" s="23">
        <f>SUM(Q227:AB227)</f>
        <v>0</v>
      </c>
      <c r="BY227" s="23">
        <f>SUM(AC227:AN227)</f>
        <v>0</v>
      </c>
      <c r="BZ227" s="23">
        <f t="shared" si="94"/>
        <v>0</v>
      </c>
      <c r="CA227" s="23">
        <f t="shared" si="95"/>
        <v>231905.52</v>
      </c>
      <c r="CB227" s="23">
        <f t="shared" si="88"/>
        <v>347858.27999999997</v>
      </c>
      <c r="CC227" s="23">
        <f t="shared" si="104"/>
        <v>144940.94999999998</v>
      </c>
      <c r="CD227" s="23">
        <f t="shared" si="89"/>
        <v>724704.74999999988</v>
      </c>
      <c r="CI227" s="7">
        <f t="shared" si="96"/>
        <v>0</v>
      </c>
      <c r="CJ227" s="7">
        <f t="shared" si="97"/>
        <v>0</v>
      </c>
      <c r="CK227" s="7">
        <f t="shared" si="98"/>
        <v>0</v>
      </c>
      <c r="CL227" s="7">
        <f t="shared" si="99"/>
        <v>0</v>
      </c>
      <c r="CM227" s="7">
        <f t="shared" si="100"/>
        <v>318870.08999999997</v>
      </c>
      <c r="CN227" s="7">
        <f t="shared" si="90"/>
        <v>347858.27999999997</v>
      </c>
      <c r="CO227" s="7">
        <f t="shared" si="91"/>
        <v>57976.38</v>
      </c>
      <c r="CP227" s="87">
        <f t="shared" si="92"/>
        <v>724704.74999999988</v>
      </c>
    </row>
    <row r="228" spans="1:94" ht="15" customHeight="1" x14ac:dyDescent="0.25">
      <c r="A228" s="15" t="s">
        <v>387</v>
      </c>
      <c r="B228" s="3" t="s">
        <v>388</v>
      </c>
      <c r="C228" s="15" t="s">
        <v>389</v>
      </c>
      <c r="I228" s="3">
        <v>8667</v>
      </c>
      <c r="J228" s="22">
        <v>3.46</v>
      </c>
      <c r="K228" s="22">
        <f t="shared" si="87"/>
        <v>29987.82</v>
      </c>
      <c r="AP228" s="7"/>
      <c r="AQ228" s="7"/>
      <c r="AR228" s="70">
        <v>0</v>
      </c>
      <c r="AS228" s="7">
        <v>29987.82</v>
      </c>
      <c r="AT228" s="7">
        <f t="shared" si="112"/>
        <v>29987.82</v>
      </c>
      <c r="AU228" s="7">
        <f t="shared" si="112"/>
        <v>29987.82</v>
      </c>
      <c r="AV228" s="7">
        <f t="shared" si="112"/>
        <v>29987.82</v>
      </c>
      <c r="AW228" s="7">
        <f t="shared" si="112"/>
        <v>29987.82</v>
      </c>
      <c r="AX228" s="7">
        <f t="shared" si="112"/>
        <v>29987.82</v>
      </c>
      <c r="AY228" s="7">
        <f t="shared" si="112"/>
        <v>29987.82</v>
      </c>
      <c r="AZ228" s="7">
        <f t="shared" si="112"/>
        <v>29987.82</v>
      </c>
      <c r="BA228" s="7">
        <f t="shared" si="112"/>
        <v>29987.82</v>
      </c>
      <c r="BB228" s="7">
        <f t="shared" si="112"/>
        <v>29987.82</v>
      </c>
      <c r="BC228" s="7">
        <f t="shared" si="112"/>
        <v>29987.82</v>
      </c>
      <c r="BD228" s="7">
        <f t="shared" si="112"/>
        <v>29987.82</v>
      </c>
      <c r="BE228" s="7">
        <f t="shared" si="112"/>
        <v>29987.82</v>
      </c>
      <c r="BF228" s="7">
        <f t="shared" si="112"/>
        <v>29987.82</v>
      </c>
      <c r="BG228" s="7">
        <f t="shared" si="112"/>
        <v>29987.82</v>
      </c>
      <c r="BH228" s="7">
        <f t="shared" si="112"/>
        <v>29987.82</v>
      </c>
      <c r="BI228" s="7">
        <f t="shared" si="112"/>
        <v>29987.82</v>
      </c>
      <c r="BJ228" s="7">
        <f t="shared" si="112"/>
        <v>29987.82</v>
      </c>
      <c r="BK228" s="7">
        <f t="shared" si="112"/>
        <v>29987.82</v>
      </c>
      <c r="BL228" s="7">
        <f t="shared" si="112"/>
        <v>29987.82</v>
      </c>
      <c r="BM228" s="7">
        <f t="shared" si="112"/>
        <v>29987.82</v>
      </c>
      <c r="BN228" s="7">
        <f t="shared" si="112"/>
        <v>29987.82</v>
      </c>
      <c r="BO228" s="7">
        <f t="shared" si="112"/>
        <v>29987.82</v>
      </c>
      <c r="BP228" s="7">
        <f t="shared" si="112"/>
        <v>29987.82</v>
      </c>
      <c r="BQ228" s="7">
        <f t="shared" si="112"/>
        <v>29987.82</v>
      </c>
      <c r="BR228" s="7"/>
      <c r="BS228" s="7"/>
      <c r="BT228" s="7"/>
      <c r="BU228" s="24">
        <f>SUM(L228:BT228)</f>
        <v>749695.49999999965</v>
      </c>
      <c r="BW228" s="23">
        <f t="shared" si="110"/>
        <v>0</v>
      </c>
      <c r="BX228" s="23">
        <f t="shared" si="108"/>
        <v>0</v>
      </c>
      <c r="BY228" s="23">
        <f t="shared" si="109"/>
        <v>0</v>
      </c>
      <c r="BZ228" s="23">
        <f t="shared" si="94"/>
        <v>0</v>
      </c>
      <c r="CA228" s="23">
        <f t="shared" si="95"/>
        <v>239902.56000000003</v>
      </c>
      <c r="CB228" s="23">
        <f t="shared" si="88"/>
        <v>359853.84</v>
      </c>
      <c r="CC228" s="23">
        <f t="shared" si="104"/>
        <v>149939.1</v>
      </c>
      <c r="CD228" s="23">
        <f t="shared" si="89"/>
        <v>749695.5</v>
      </c>
      <c r="CI228" s="7">
        <f t="shared" si="96"/>
        <v>0</v>
      </c>
      <c r="CJ228" s="7">
        <f t="shared" si="97"/>
        <v>0</v>
      </c>
      <c r="CK228" s="7">
        <f t="shared" si="98"/>
        <v>0</v>
      </c>
      <c r="CL228" s="7">
        <f t="shared" si="99"/>
        <v>0</v>
      </c>
      <c r="CM228" s="7">
        <f t="shared" si="100"/>
        <v>329866.02</v>
      </c>
      <c r="CN228" s="7">
        <f t="shared" si="90"/>
        <v>359853.84</v>
      </c>
      <c r="CO228" s="7">
        <f t="shared" si="91"/>
        <v>59975.64</v>
      </c>
      <c r="CP228" s="87">
        <f t="shared" si="92"/>
        <v>749695.50000000012</v>
      </c>
    </row>
    <row r="229" spans="1:94" ht="15" customHeight="1" x14ac:dyDescent="0.25">
      <c r="A229" s="15" t="s">
        <v>390</v>
      </c>
      <c r="B229" s="3" t="s">
        <v>391</v>
      </c>
      <c r="C229" s="15" t="s">
        <v>392</v>
      </c>
      <c r="I229" s="3">
        <v>6374</v>
      </c>
      <c r="J229" s="22">
        <v>11.48</v>
      </c>
      <c r="K229" s="22">
        <f t="shared" si="87"/>
        <v>73173.52</v>
      </c>
      <c r="AP229" s="7"/>
      <c r="AQ229" s="7"/>
      <c r="AR229" s="70">
        <v>0</v>
      </c>
      <c r="AS229" s="7">
        <v>73173.52</v>
      </c>
      <c r="AT229" s="7">
        <f t="shared" ref="AT229:BF230" si="113">AS229</f>
        <v>73173.52</v>
      </c>
      <c r="AU229" s="7">
        <f t="shared" si="113"/>
        <v>73173.52</v>
      </c>
      <c r="AV229" s="7">
        <f t="shared" si="113"/>
        <v>73173.52</v>
      </c>
      <c r="AW229" s="7">
        <f t="shared" si="113"/>
        <v>73173.52</v>
      </c>
      <c r="AX229" s="7">
        <f t="shared" si="113"/>
        <v>73173.52</v>
      </c>
      <c r="AY229" s="7">
        <f t="shared" si="113"/>
        <v>73173.52</v>
      </c>
      <c r="AZ229" s="7">
        <f t="shared" si="113"/>
        <v>73173.52</v>
      </c>
      <c r="BA229" s="7">
        <f t="shared" si="113"/>
        <v>73173.52</v>
      </c>
      <c r="BB229" s="7">
        <f t="shared" si="113"/>
        <v>73173.52</v>
      </c>
      <c r="BC229" s="7">
        <f t="shared" si="113"/>
        <v>73173.52</v>
      </c>
      <c r="BD229" s="7">
        <f t="shared" si="113"/>
        <v>73173.52</v>
      </c>
      <c r="BE229" s="7">
        <f t="shared" si="113"/>
        <v>73173.52</v>
      </c>
      <c r="BF229" s="7">
        <f t="shared" si="113"/>
        <v>73173.52</v>
      </c>
      <c r="BG229" s="7">
        <f>BF229</f>
        <v>73173.52</v>
      </c>
      <c r="BH229" s="7">
        <f t="shared" si="112"/>
        <v>73173.52</v>
      </c>
      <c r="BI229" s="7">
        <f t="shared" si="112"/>
        <v>73173.52</v>
      </c>
      <c r="BJ229" s="7">
        <f t="shared" si="112"/>
        <v>73173.52</v>
      </c>
      <c r="BK229" s="7">
        <f t="shared" si="112"/>
        <v>73173.52</v>
      </c>
      <c r="BL229" s="7">
        <f t="shared" si="112"/>
        <v>73173.52</v>
      </c>
      <c r="BM229" s="7">
        <f t="shared" si="112"/>
        <v>73173.52</v>
      </c>
      <c r="BN229" s="7">
        <f t="shared" si="112"/>
        <v>73173.52</v>
      </c>
      <c r="BO229" s="7">
        <f t="shared" si="112"/>
        <v>73173.52</v>
      </c>
      <c r="BP229" s="7">
        <f t="shared" si="112"/>
        <v>73173.52</v>
      </c>
      <c r="BQ229" s="7">
        <f t="shared" si="112"/>
        <v>73173.52</v>
      </c>
      <c r="BR229" s="7"/>
      <c r="BS229" s="7"/>
      <c r="BT229" s="7"/>
      <c r="BU229" s="24">
        <f>SUM(L229:BT229)</f>
        <v>1829338.0000000002</v>
      </c>
      <c r="BW229" s="23">
        <f t="shared" si="110"/>
        <v>0</v>
      </c>
      <c r="BX229" s="23">
        <f t="shared" si="108"/>
        <v>0</v>
      </c>
      <c r="BY229" s="23">
        <f t="shared" si="109"/>
        <v>0</v>
      </c>
      <c r="BZ229" s="23">
        <f t="shared" si="94"/>
        <v>0</v>
      </c>
      <c r="CA229" s="23">
        <f t="shared" si="95"/>
        <v>585388.16</v>
      </c>
      <c r="CB229" s="23">
        <f t="shared" si="88"/>
        <v>878082.24000000011</v>
      </c>
      <c r="CC229" s="23">
        <f t="shared" si="104"/>
        <v>365867.60000000003</v>
      </c>
      <c r="CD229" s="23">
        <f t="shared" si="89"/>
        <v>1829338.0000000002</v>
      </c>
      <c r="CI229" s="7">
        <f t="shared" si="96"/>
        <v>0</v>
      </c>
      <c r="CJ229" s="7">
        <f t="shared" si="97"/>
        <v>0</v>
      </c>
      <c r="CK229" s="7">
        <f t="shared" si="98"/>
        <v>0</v>
      </c>
      <c r="CL229" s="7">
        <f t="shared" si="99"/>
        <v>0</v>
      </c>
      <c r="CM229" s="7">
        <f t="shared" si="100"/>
        <v>804908.72000000009</v>
      </c>
      <c r="CN229" s="7">
        <f t="shared" si="90"/>
        <v>878082.24000000011</v>
      </c>
      <c r="CO229" s="7">
        <f t="shared" si="91"/>
        <v>146347.04</v>
      </c>
      <c r="CP229" s="87">
        <f t="shared" si="92"/>
        <v>1829338.0000000002</v>
      </c>
    </row>
    <row r="230" spans="1:94" ht="15" customHeight="1" x14ac:dyDescent="0.25">
      <c r="A230" s="15" t="s">
        <v>393</v>
      </c>
      <c r="B230" s="3" t="s">
        <v>394</v>
      </c>
      <c r="C230" s="15" t="s">
        <v>395</v>
      </c>
      <c r="I230" s="3">
        <v>143</v>
      </c>
      <c r="J230" s="22">
        <v>461.31335999999999</v>
      </c>
      <c r="K230" s="22">
        <f t="shared" si="87"/>
        <v>65967.81048</v>
      </c>
      <c r="AO230" s="7"/>
      <c r="AP230" s="7"/>
      <c r="AQ230" s="7"/>
      <c r="AR230" s="70">
        <v>0</v>
      </c>
      <c r="AS230" s="7">
        <v>65967.81048</v>
      </c>
      <c r="AT230" s="7">
        <f t="shared" si="113"/>
        <v>65967.81048</v>
      </c>
      <c r="AU230" s="7">
        <f t="shared" si="113"/>
        <v>65967.81048</v>
      </c>
      <c r="AV230" s="7">
        <f t="shared" si="113"/>
        <v>65967.81048</v>
      </c>
      <c r="AW230" s="7">
        <f t="shared" si="113"/>
        <v>65967.81048</v>
      </c>
      <c r="AX230" s="7">
        <f t="shared" si="113"/>
        <v>65967.81048</v>
      </c>
      <c r="AY230" s="7">
        <f t="shared" si="113"/>
        <v>65967.81048</v>
      </c>
      <c r="AZ230" s="7">
        <f t="shared" si="113"/>
        <v>65967.81048</v>
      </c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24">
        <f t="shared" ref="BU230:BU233" si="114">SUM(L230:BT230)</f>
        <v>527742.48384</v>
      </c>
      <c r="BW230" s="23">
        <f t="shared" si="110"/>
        <v>0</v>
      </c>
      <c r="BX230" s="23">
        <f t="shared" si="108"/>
        <v>0</v>
      </c>
      <c r="BY230" s="23">
        <f t="shared" si="109"/>
        <v>0</v>
      </c>
      <c r="BZ230" s="23">
        <f t="shared" si="94"/>
        <v>0</v>
      </c>
      <c r="CA230" s="23">
        <f t="shared" si="95"/>
        <v>527742.48384</v>
      </c>
      <c r="CB230" s="23">
        <f t="shared" si="88"/>
        <v>0</v>
      </c>
      <c r="CC230" s="23">
        <f t="shared" si="104"/>
        <v>0</v>
      </c>
      <c r="CD230" s="23">
        <f t="shared" si="89"/>
        <v>527742.48384</v>
      </c>
      <c r="CI230" s="7">
        <f t="shared" si="96"/>
        <v>0</v>
      </c>
      <c r="CJ230" s="7">
        <f t="shared" si="97"/>
        <v>0</v>
      </c>
      <c r="CK230" s="7">
        <f t="shared" si="98"/>
        <v>0</v>
      </c>
      <c r="CL230" s="7">
        <f t="shared" si="99"/>
        <v>0</v>
      </c>
      <c r="CM230" s="7">
        <f t="shared" si="100"/>
        <v>527742.48384</v>
      </c>
      <c r="CN230" s="7">
        <f t="shared" si="90"/>
        <v>0</v>
      </c>
      <c r="CO230" s="7">
        <f t="shared" si="91"/>
        <v>0</v>
      </c>
      <c r="CP230" s="87">
        <f t="shared" si="92"/>
        <v>527742.48384</v>
      </c>
    </row>
    <row r="231" spans="1:94" ht="15" customHeight="1" x14ac:dyDescent="0.25">
      <c r="A231" s="15" t="s">
        <v>393</v>
      </c>
      <c r="B231" s="3" t="s">
        <v>394</v>
      </c>
      <c r="C231" s="15" t="s">
        <v>396</v>
      </c>
      <c r="I231" s="3">
        <v>143</v>
      </c>
      <c r="J231" s="22">
        <v>470.53962719999998</v>
      </c>
      <c r="K231" s="22">
        <f t="shared" si="87"/>
        <v>67287.166689599995</v>
      </c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>
        <f>K231</f>
        <v>67287.166689599995</v>
      </c>
      <c r="BB231" s="7">
        <f>BA231</f>
        <v>67287.166689599995</v>
      </c>
      <c r="BC231" s="7">
        <f t="shared" ref="BC231:BL231" si="115">BB231</f>
        <v>67287.166689599995</v>
      </c>
      <c r="BD231" s="7">
        <f t="shared" si="115"/>
        <v>67287.166689599995</v>
      </c>
      <c r="BE231" s="7">
        <f t="shared" si="115"/>
        <v>67287.166689599995</v>
      </c>
      <c r="BF231" s="7">
        <f t="shared" si="115"/>
        <v>67287.166689599995</v>
      </c>
      <c r="BG231" s="7">
        <f t="shared" si="115"/>
        <v>67287.166689599995</v>
      </c>
      <c r="BH231" s="7">
        <f t="shared" si="115"/>
        <v>67287.166689599995</v>
      </c>
      <c r="BI231" s="7">
        <f t="shared" si="115"/>
        <v>67287.166689599995</v>
      </c>
      <c r="BJ231" s="7">
        <f t="shared" si="115"/>
        <v>67287.166689599995</v>
      </c>
      <c r="BK231" s="7">
        <f t="shared" si="115"/>
        <v>67287.166689599995</v>
      </c>
      <c r="BL231" s="7">
        <f t="shared" si="115"/>
        <v>67287.166689599995</v>
      </c>
      <c r="BM231" s="7"/>
      <c r="BN231" s="7"/>
      <c r="BO231" s="7"/>
      <c r="BP231" s="7"/>
      <c r="BQ231" s="7"/>
      <c r="BR231" s="7"/>
      <c r="BS231" s="7"/>
      <c r="BT231" s="7"/>
      <c r="BU231" s="24">
        <f t="shared" si="114"/>
        <v>807446.00027519988</v>
      </c>
      <c r="BW231" s="23">
        <f t="shared" si="110"/>
        <v>0</v>
      </c>
      <c r="BX231" s="23">
        <f t="shared" si="108"/>
        <v>0</v>
      </c>
      <c r="BY231" s="23">
        <f t="shared" si="109"/>
        <v>0</v>
      </c>
      <c r="BZ231" s="23">
        <f t="shared" si="94"/>
        <v>0</v>
      </c>
      <c r="CA231" s="23">
        <f t="shared" si="95"/>
        <v>0</v>
      </c>
      <c r="CB231" s="23">
        <f t="shared" si="88"/>
        <v>807446.00027519988</v>
      </c>
      <c r="CC231" s="23">
        <f t="shared" si="104"/>
        <v>0</v>
      </c>
      <c r="CD231" s="23">
        <f t="shared" si="89"/>
        <v>807446.00027519988</v>
      </c>
      <c r="CI231" s="7">
        <f t="shared" si="96"/>
        <v>0</v>
      </c>
      <c r="CJ231" s="7">
        <f t="shared" si="97"/>
        <v>0</v>
      </c>
      <c r="CK231" s="7">
        <f t="shared" si="98"/>
        <v>0</v>
      </c>
      <c r="CL231" s="7">
        <f t="shared" si="99"/>
        <v>0</v>
      </c>
      <c r="CM231" s="7">
        <f t="shared" si="100"/>
        <v>201861.5000688</v>
      </c>
      <c r="CN231" s="7">
        <f t="shared" si="90"/>
        <v>605584.50020639994</v>
      </c>
      <c r="CO231" s="7">
        <f t="shared" si="91"/>
        <v>0</v>
      </c>
      <c r="CP231" s="87">
        <f t="shared" si="92"/>
        <v>807446.0002752</v>
      </c>
    </row>
    <row r="232" spans="1:94" ht="15" customHeight="1" x14ac:dyDescent="0.25">
      <c r="A232" s="15" t="s">
        <v>393</v>
      </c>
      <c r="B232" s="3" t="s">
        <v>394</v>
      </c>
      <c r="C232" s="15" t="s">
        <v>397</v>
      </c>
      <c r="I232" s="3">
        <v>143</v>
      </c>
      <c r="J232" s="22">
        <v>479.95041974399999</v>
      </c>
      <c r="K232" s="22">
        <f t="shared" si="87"/>
        <v>68632.910023392003</v>
      </c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>
        <f>K232</f>
        <v>68632.910023392003</v>
      </c>
      <c r="BN232" s="7">
        <f>BM232</f>
        <v>68632.910023392003</v>
      </c>
      <c r="BO232" s="7">
        <f t="shared" ref="BO232:BQ232" si="116">BN232</f>
        <v>68632.910023392003</v>
      </c>
      <c r="BP232" s="7">
        <f t="shared" si="116"/>
        <v>68632.910023392003</v>
      </c>
      <c r="BQ232" s="7">
        <f t="shared" si="116"/>
        <v>68632.910023392003</v>
      </c>
      <c r="BR232" s="7"/>
      <c r="BS232" s="7"/>
      <c r="BT232" s="7"/>
      <c r="BU232" s="24">
        <f t="shared" si="114"/>
        <v>343164.55011696002</v>
      </c>
      <c r="BW232" s="23">
        <f t="shared" si="110"/>
        <v>0</v>
      </c>
      <c r="BX232" s="23">
        <f t="shared" si="108"/>
        <v>0</v>
      </c>
      <c r="BY232" s="23">
        <f t="shared" si="109"/>
        <v>0</v>
      </c>
      <c r="BZ232" s="23">
        <f t="shared" si="94"/>
        <v>0</v>
      </c>
      <c r="CA232" s="23">
        <f t="shared" si="95"/>
        <v>0</v>
      </c>
      <c r="CB232" s="23">
        <f t="shared" si="88"/>
        <v>0</v>
      </c>
      <c r="CC232" s="23">
        <f t="shared" si="104"/>
        <v>343164.55011696002</v>
      </c>
      <c r="CD232" s="23">
        <f t="shared" si="89"/>
        <v>343164.55011696002</v>
      </c>
      <c r="CI232" s="7">
        <f t="shared" si="96"/>
        <v>0</v>
      </c>
      <c r="CJ232" s="7">
        <f t="shared" si="97"/>
        <v>0</v>
      </c>
      <c r="CK232" s="7">
        <f t="shared" si="98"/>
        <v>0</v>
      </c>
      <c r="CL232" s="7">
        <f t="shared" si="99"/>
        <v>0</v>
      </c>
      <c r="CM232" s="7">
        <f t="shared" si="100"/>
        <v>0</v>
      </c>
      <c r="CN232" s="7">
        <f t="shared" si="90"/>
        <v>205898.73007017601</v>
      </c>
      <c r="CO232" s="7">
        <f t="shared" si="91"/>
        <v>137265.82004678401</v>
      </c>
      <c r="CP232" s="87">
        <f t="shared" si="92"/>
        <v>343164.55011696002</v>
      </c>
    </row>
    <row r="233" spans="1:94" ht="15" customHeight="1" x14ac:dyDescent="0.25">
      <c r="A233" s="15" t="s">
        <v>398</v>
      </c>
      <c r="B233" s="3" t="s">
        <v>399</v>
      </c>
      <c r="C233" s="3" t="s">
        <v>399</v>
      </c>
      <c r="D233" s="3"/>
      <c r="E233" s="3"/>
      <c r="F233" s="3"/>
      <c r="G233" s="3"/>
      <c r="H233" s="3"/>
      <c r="J233" s="22"/>
      <c r="K233" s="22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95"/>
      <c r="AE233" s="95"/>
      <c r="AF233" s="95"/>
      <c r="AG233" s="95"/>
      <c r="AH233" s="95"/>
      <c r="AI233" s="95"/>
      <c r="AJ233" s="95"/>
      <c r="AK233" s="95"/>
      <c r="AL233" s="95"/>
      <c r="AM233" s="95"/>
      <c r="AN233" s="95"/>
      <c r="AO233" s="95"/>
      <c r="AP233" s="95"/>
      <c r="AQ233" s="95"/>
      <c r="AR233" s="7">
        <v>4335</v>
      </c>
      <c r="AS233" s="7">
        <v>4335</v>
      </c>
      <c r="AT233" s="7">
        <v>4335</v>
      </c>
      <c r="AU233" s="7">
        <v>4335</v>
      </c>
      <c r="AV233" s="7">
        <v>4335</v>
      </c>
      <c r="AW233" s="7">
        <v>4335</v>
      </c>
      <c r="AX233" s="7">
        <v>4335</v>
      </c>
      <c r="AY233" s="7">
        <v>4335</v>
      </c>
      <c r="AZ233" s="7">
        <v>4335</v>
      </c>
      <c r="BA233" s="7">
        <v>4421.75</v>
      </c>
      <c r="BB233" s="7">
        <v>4421.75</v>
      </c>
      <c r="BC233" s="7">
        <v>4421.75</v>
      </c>
      <c r="BD233" s="7">
        <v>4421.75</v>
      </c>
      <c r="BE233" s="7">
        <v>4421.75</v>
      </c>
      <c r="BF233" s="7">
        <v>4421.75</v>
      </c>
      <c r="BG233" s="7">
        <v>4421.75</v>
      </c>
      <c r="BH233" s="7">
        <v>4421.75</v>
      </c>
      <c r="BI233" s="7">
        <v>4421.75</v>
      </c>
      <c r="BJ233" s="7">
        <v>4421.75</v>
      </c>
      <c r="BK233" s="7">
        <v>4421.75</v>
      </c>
      <c r="BL233" s="7">
        <v>4421.75</v>
      </c>
      <c r="BM233" s="7">
        <v>4510.25</v>
      </c>
      <c r="BN233" s="7">
        <v>4510.25</v>
      </c>
      <c r="BO233" s="7">
        <v>4510.25</v>
      </c>
      <c r="BP233" s="7">
        <v>10678.25</v>
      </c>
      <c r="BQ233" s="7">
        <v>4510.25</v>
      </c>
      <c r="BR233" s="7"/>
      <c r="BS233" s="7"/>
      <c r="BT233" s="7"/>
      <c r="BU233" s="24">
        <f t="shared" si="114"/>
        <v>120795.25</v>
      </c>
      <c r="BW233" s="23">
        <f t="shared" ref="BW233" si="117">SUM(L233:P233)</f>
        <v>0</v>
      </c>
      <c r="BX233" s="23">
        <f t="shared" ref="BX233" si="118">SUM(Q233:AB233)</f>
        <v>0</v>
      </c>
      <c r="BY233" s="23">
        <f t="shared" ref="BY233" si="119">SUM(AC233:AN233)</f>
        <v>0</v>
      </c>
      <c r="BZ233" s="23">
        <f t="shared" si="94"/>
        <v>4335</v>
      </c>
      <c r="CA233" s="23">
        <f t="shared" si="95"/>
        <v>34680</v>
      </c>
      <c r="CB233" s="23">
        <f t="shared" si="88"/>
        <v>53061</v>
      </c>
      <c r="CC233" s="23">
        <f t="shared" si="104"/>
        <v>28719.25</v>
      </c>
      <c r="CD233" s="23">
        <f t="shared" si="89"/>
        <v>120795.25</v>
      </c>
      <c r="CI233" s="7">
        <f t="shared" si="96"/>
        <v>0</v>
      </c>
      <c r="CJ233" s="7">
        <f t="shared" si="97"/>
        <v>0</v>
      </c>
      <c r="CK233" s="7">
        <f t="shared" si="98"/>
        <v>0</v>
      </c>
      <c r="CL233" s="7">
        <f t="shared" si="99"/>
        <v>4335</v>
      </c>
      <c r="CM233" s="7">
        <f t="shared" si="100"/>
        <v>47945.25</v>
      </c>
      <c r="CN233" s="7">
        <f t="shared" si="90"/>
        <v>53326.5</v>
      </c>
      <c r="CO233" s="7">
        <f t="shared" si="91"/>
        <v>15188.5</v>
      </c>
      <c r="CP233" s="87">
        <f t="shared" si="92"/>
        <v>120795.25</v>
      </c>
    </row>
    <row r="234" spans="1:94" ht="88.5" customHeight="1" x14ac:dyDescent="0.25">
      <c r="A234" s="69" t="s">
        <v>400</v>
      </c>
      <c r="B234" s="68" t="s">
        <v>401</v>
      </c>
      <c r="C234" s="69" t="s">
        <v>402</v>
      </c>
      <c r="I234" s="3">
        <v>1</v>
      </c>
      <c r="J234" s="22">
        <v>11040.64</v>
      </c>
      <c r="K234" s="22">
        <f t="shared" ref="K234:K240" si="120">I234*J234</f>
        <v>11040.64</v>
      </c>
      <c r="AP234" s="7"/>
      <c r="AQ234" s="7"/>
      <c r="AR234" s="70">
        <v>0</v>
      </c>
      <c r="AS234" s="70">
        <v>0</v>
      </c>
      <c r="AT234" s="70">
        <f t="shared" ref="AT234:BQ235" si="121">AS234</f>
        <v>0</v>
      </c>
      <c r="AU234" s="70">
        <f t="shared" si="121"/>
        <v>0</v>
      </c>
      <c r="AV234" s="70">
        <f t="shared" si="121"/>
        <v>0</v>
      </c>
      <c r="AW234" s="70">
        <f t="shared" si="121"/>
        <v>0</v>
      </c>
      <c r="AX234" s="70">
        <f t="shared" si="121"/>
        <v>0</v>
      </c>
      <c r="AY234" s="70">
        <f t="shared" si="121"/>
        <v>0</v>
      </c>
      <c r="AZ234" s="70">
        <f t="shared" si="121"/>
        <v>0</v>
      </c>
      <c r="BA234" s="70">
        <f t="shared" si="121"/>
        <v>0</v>
      </c>
      <c r="BB234" s="70">
        <f t="shared" si="121"/>
        <v>0</v>
      </c>
      <c r="BC234" s="70">
        <f t="shared" si="121"/>
        <v>0</v>
      </c>
      <c r="BD234" s="70">
        <f t="shared" si="121"/>
        <v>0</v>
      </c>
      <c r="BE234" s="70">
        <f t="shared" si="121"/>
        <v>0</v>
      </c>
      <c r="BF234" s="70">
        <f t="shared" si="121"/>
        <v>0</v>
      </c>
      <c r="BG234" s="70">
        <f t="shared" si="121"/>
        <v>0</v>
      </c>
      <c r="BH234" s="70">
        <f t="shared" si="121"/>
        <v>0</v>
      </c>
      <c r="BI234" s="70">
        <f t="shared" si="121"/>
        <v>0</v>
      </c>
      <c r="BJ234" s="70">
        <f t="shared" si="121"/>
        <v>0</v>
      </c>
      <c r="BK234" s="70">
        <f t="shared" si="121"/>
        <v>0</v>
      </c>
      <c r="BL234" s="70">
        <f t="shared" si="121"/>
        <v>0</v>
      </c>
      <c r="BM234" s="70">
        <f t="shared" si="121"/>
        <v>0</v>
      </c>
      <c r="BN234" s="70">
        <f t="shared" si="121"/>
        <v>0</v>
      </c>
      <c r="BO234" s="70">
        <f t="shared" si="121"/>
        <v>0</v>
      </c>
      <c r="BP234" s="70">
        <f t="shared" si="121"/>
        <v>0</v>
      </c>
      <c r="BQ234" s="70">
        <f t="shared" si="121"/>
        <v>0</v>
      </c>
      <c r="BR234" s="7"/>
      <c r="BS234" s="7"/>
      <c r="BT234" s="7"/>
      <c r="BU234" s="24">
        <f>SUM(L234:BT234)</f>
        <v>0</v>
      </c>
      <c r="BW234" s="23">
        <f t="shared" si="110"/>
        <v>0</v>
      </c>
      <c r="BX234" s="23">
        <f t="shared" si="108"/>
        <v>0</v>
      </c>
      <c r="BY234" s="23">
        <f t="shared" si="109"/>
        <v>0</v>
      </c>
      <c r="BZ234" s="23">
        <f t="shared" si="94"/>
        <v>0</v>
      </c>
      <c r="CA234" s="23">
        <f t="shared" si="95"/>
        <v>0</v>
      </c>
      <c r="CB234" s="23">
        <f t="shared" si="88"/>
        <v>0</v>
      </c>
      <c r="CC234" s="23">
        <f t="shared" si="104"/>
        <v>0</v>
      </c>
      <c r="CD234" s="23">
        <f t="shared" si="89"/>
        <v>0</v>
      </c>
      <c r="CI234" s="7">
        <f t="shared" si="96"/>
        <v>0</v>
      </c>
      <c r="CJ234" s="7">
        <f t="shared" si="97"/>
        <v>0</v>
      </c>
      <c r="CK234" s="7">
        <f t="shared" si="98"/>
        <v>0</v>
      </c>
      <c r="CL234" s="7">
        <f t="shared" si="99"/>
        <v>0</v>
      </c>
      <c r="CM234" s="7">
        <f t="shared" si="100"/>
        <v>0</v>
      </c>
      <c r="CN234" s="7">
        <f t="shared" si="90"/>
        <v>0</v>
      </c>
      <c r="CO234" s="7">
        <f t="shared" si="91"/>
        <v>0</v>
      </c>
      <c r="CP234" s="87">
        <f t="shared" si="92"/>
        <v>0</v>
      </c>
    </row>
    <row r="235" spans="1:94" ht="15" customHeight="1" x14ac:dyDescent="0.25">
      <c r="A235" s="69" t="s">
        <v>400</v>
      </c>
      <c r="B235" s="68" t="s">
        <v>401</v>
      </c>
      <c r="C235" s="69" t="s">
        <v>403</v>
      </c>
      <c r="I235" s="3">
        <f>1214-347</f>
        <v>867</v>
      </c>
      <c r="J235" s="22">
        <v>54.96</v>
      </c>
      <c r="K235" s="22">
        <f t="shared" si="120"/>
        <v>47650.32</v>
      </c>
      <c r="AO235" s="7"/>
      <c r="AP235" s="7"/>
      <c r="AQ235" s="7"/>
      <c r="AR235" s="70">
        <v>0</v>
      </c>
      <c r="AS235" s="7">
        <f>K235</f>
        <v>47650.32</v>
      </c>
      <c r="AT235" s="7">
        <f>AS235</f>
        <v>47650.32</v>
      </c>
      <c r="AU235" s="7">
        <f t="shared" si="121"/>
        <v>47650.32</v>
      </c>
      <c r="AV235" s="7">
        <f t="shared" si="121"/>
        <v>47650.32</v>
      </c>
      <c r="AW235" s="7">
        <f t="shared" si="121"/>
        <v>47650.32</v>
      </c>
      <c r="AX235" s="7">
        <f t="shared" si="121"/>
        <v>47650.32</v>
      </c>
      <c r="AY235" s="7">
        <f t="shared" si="121"/>
        <v>47650.32</v>
      </c>
      <c r="AZ235" s="7">
        <f t="shared" si="121"/>
        <v>47650.32</v>
      </c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24">
        <f t="shared" ref="BU235:BU240" si="122">SUM(L235:BT235)</f>
        <v>381202.56</v>
      </c>
      <c r="BW235" s="23">
        <f t="shared" si="110"/>
        <v>0</v>
      </c>
      <c r="BX235" s="23">
        <f t="shared" si="108"/>
        <v>0</v>
      </c>
      <c r="BY235" s="23">
        <f t="shared" si="109"/>
        <v>0</v>
      </c>
      <c r="BZ235" s="23">
        <f t="shared" si="94"/>
        <v>0</v>
      </c>
      <c r="CA235" s="23">
        <f t="shared" si="95"/>
        <v>381202.56</v>
      </c>
      <c r="CB235" s="23">
        <f t="shared" si="88"/>
        <v>0</v>
      </c>
      <c r="CC235" s="23">
        <f t="shared" si="104"/>
        <v>0</v>
      </c>
      <c r="CD235" s="23">
        <f t="shared" si="89"/>
        <v>381202.56</v>
      </c>
      <c r="CI235" s="7">
        <f t="shared" si="96"/>
        <v>0</v>
      </c>
      <c r="CJ235" s="7">
        <f t="shared" si="97"/>
        <v>0</v>
      </c>
      <c r="CK235" s="7">
        <f t="shared" si="98"/>
        <v>0</v>
      </c>
      <c r="CL235" s="7">
        <f t="shared" si="99"/>
        <v>0</v>
      </c>
      <c r="CM235" s="7">
        <f t="shared" si="100"/>
        <v>381202.56</v>
      </c>
      <c r="CN235" s="7">
        <f t="shared" si="90"/>
        <v>0</v>
      </c>
      <c r="CO235" s="7">
        <f t="shared" si="91"/>
        <v>0</v>
      </c>
      <c r="CP235" s="87">
        <f t="shared" si="92"/>
        <v>381202.56</v>
      </c>
    </row>
    <row r="236" spans="1:94" ht="15" customHeight="1" x14ac:dyDescent="0.25">
      <c r="A236" s="69" t="s">
        <v>400</v>
      </c>
      <c r="B236" s="68" t="s">
        <v>401</v>
      </c>
      <c r="C236" s="69" t="s">
        <v>404</v>
      </c>
      <c r="I236" s="3">
        <f>1214-347</f>
        <v>867</v>
      </c>
      <c r="J236" s="22">
        <v>56.06</v>
      </c>
      <c r="K236" s="22">
        <f t="shared" si="120"/>
        <v>48604.020000000004</v>
      </c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>
        <f>K236</f>
        <v>48604.020000000004</v>
      </c>
      <c r="BB236" s="7">
        <f>BA236</f>
        <v>48604.020000000004</v>
      </c>
      <c r="BC236" s="7">
        <f t="shared" ref="BC236:BL236" si="123">BB236</f>
        <v>48604.020000000004</v>
      </c>
      <c r="BD236" s="7">
        <f t="shared" si="123"/>
        <v>48604.020000000004</v>
      </c>
      <c r="BE236" s="7">
        <f t="shared" si="123"/>
        <v>48604.020000000004</v>
      </c>
      <c r="BF236" s="7">
        <f t="shared" si="123"/>
        <v>48604.020000000004</v>
      </c>
      <c r="BG236" s="7">
        <f t="shared" si="123"/>
        <v>48604.020000000004</v>
      </c>
      <c r="BH236" s="7">
        <f t="shared" si="123"/>
        <v>48604.020000000004</v>
      </c>
      <c r="BI236" s="7">
        <f t="shared" si="123"/>
        <v>48604.020000000004</v>
      </c>
      <c r="BJ236" s="7">
        <f t="shared" si="123"/>
        <v>48604.020000000004</v>
      </c>
      <c r="BK236" s="7">
        <f t="shared" si="123"/>
        <v>48604.020000000004</v>
      </c>
      <c r="BL236" s="7">
        <f t="shared" si="123"/>
        <v>48604.020000000004</v>
      </c>
      <c r="BM236" s="7"/>
      <c r="BN236" s="7"/>
      <c r="BO236" s="7"/>
      <c r="BP236" s="7"/>
      <c r="BQ236" s="7"/>
      <c r="BR236" s="7"/>
      <c r="BS236" s="7"/>
      <c r="BT236" s="7"/>
      <c r="BU236" s="24">
        <f t="shared" si="122"/>
        <v>583248.24000000011</v>
      </c>
      <c r="BW236" s="23">
        <f t="shared" si="110"/>
        <v>0</v>
      </c>
      <c r="BX236" s="23">
        <f t="shared" si="108"/>
        <v>0</v>
      </c>
      <c r="BY236" s="23">
        <f t="shared" si="109"/>
        <v>0</v>
      </c>
      <c r="BZ236" s="23">
        <f t="shared" si="94"/>
        <v>0</v>
      </c>
      <c r="CA236" s="23">
        <f t="shared" si="95"/>
        <v>0</v>
      </c>
      <c r="CB236" s="23">
        <f t="shared" si="88"/>
        <v>583248.24000000011</v>
      </c>
      <c r="CC236" s="23">
        <f t="shared" si="104"/>
        <v>0</v>
      </c>
      <c r="CD236" s="23">
        <f t="shared" si="89"/>
        <v>583248.24000000011</v>
      </c>
      <c r="CI236" s="7">
        <f t="shared" si="96"/>
        <v>0</v>
      </c>
      <c r="CJ236" s="7">
        <f t="shared" si="97"/>
        <v>0</v>
      </c>
      <c r="CK236" s="7">
        <f t="shared" si="98"/>
        <v>0</v>
      </c>
      <c r="CL236" s="7">
        <f t="shared" si="99"/>
        <v>0</v>
      </c>
      <c r="CM236" s="7">
        <f t="shared" si="100"/>
        <v>145812.06</v>
      </c>
      <c r="CN236" s="7">
        <f t="shared" si="90"/>
        <v>437436.18000000011</v>
      </c>
      <c r="CO236" s="7">
        <f t="shared" si="91"/>
        <v>0</v>
      </c>
      <c r="CP236" s="87">
        <f t="shared" si="92"/>
        <v>583248.24000000011</v>
      </c>
    </row>
    <row r="237" spans="1:94" ht="15" customHeight="1" x14ac:dyDescent="0.25">
      <c r="A237" s="69" t="s">
        <v>400</v>
      </c>
      <c r="B237" s="68" t="s">
        <v>401</v>
      </c>
      <c r="C237" s="69" t="s">
        <v>405</v>
      </c>
      <c r="I237" s="3">
        <f>1214-347</f>
        <v>867</v>
      </c>
      <c r="J237" s="22">
        <v>57.18</v>
      </c>
      <c r="K237" s="22">
        <f t="shared" si="120"/>
        <v>49575.06</v>
      </c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>
        <f>K237</f>
        <v>49575.06</v>
      </c>
      <c r="BN237" s="7">
        <f>BM237</f>
        <v>49575.06</v>
      </c>
      <c r="BO237" s="7">
        <f t="shared" ref="BO237:BQ237" si="124">BN237</f>
        <v>49575.06</v>
      </c>
      <c r="BP237" s="7">
        <f t="shared" si="124"/>
        <v>49575.06</v>
      </c>
      <c r="BQ237" s="7">
        <f t="shared" si="124"/>
        <v>49575.06</v>
      </c>
      <c r="BR237" s="7"/>
      <c r="BS237" s="7"/>
      <c r="BT237" s="7"/>
      <c r="BU237" s="24">
        <f t="shared" si="122"/>
        <v>247875.3</v>
      </c>
      <c r="BW237" s="23">
        <f t="shared" si="110"/>
        <v>0</v>
      </c>
      <c r="BX237" s="23">
        <f t="shared" si="108"/>
        <v>0</v>
      </c>
      <c r="BY237" s="23">
        <f t="shared" si="109"/>
        <v>0</v>
      </c>
      <c r="BZ237" s="23">
        <f t="shared" si="94"/>
        <v>0</v>
      </c>
      <c r="CA237" s="23">
        <f t="shared" si="95"/>
        <v>0</v>
      </c>
      <c r="CB237" s="23">
        <f t="shared" si="88"/>
        <v>0</v>
      </c>
      <c r="CC237" s="23">
        <f t="shared" si="104"/>
        <v>247875.3</v>
      </c>
      <c r="CD237" s="23">
        <f t="shared" si="89"/>
        <v>247875.3</v>
      </c>
      <c r="CI237" s="7">
        <f t="shared" si="96"/>
        <v>0</v>
      </c>
      <c r="CJ237" s="7">
        <f t="shared" si="97"/>
        <v>0</v>
      </c>
      <c r="CK237" s="7">
        <f t="shared" si="98"/>
        <v>0</v>
      </c>
      <c r="CL237" s="7">
        <f t="shared" si="99"/>
        <v>0</v>
      </c>
      <c r="CM237" s="7">
        <f t="shared" si="100"/>
        <v>0</v>
      </c>
      <c r="CN237" s="7">
        <f t="shared" si="90"/>
        <v>148725.18</v>
      </c>
      <c r="CO237" s="7">
        <f t="shared" si="91"/>
        <v>99150.12</v>
      </c>
      <c r="CP237" s="87">
        <f t="shared" si="92"/>
        <v>247875.3</v>
      </c>
    </row>
    <row r="238" spans="1:94" ht="39" x14ac:dyDescent="0.25">
      <c r="A238" s="69" t="s">
        <v>406</v>
      </c>
      <c r="B238" s="68" t="s">
        <v>401</v>
      </c>
      <c r="C238" s="69" t="s">
        <v>407</v>
      </c>
      <c r="I238" s="3">
        <v>347</v>
      </c>
      <c r="J238" s="22">
        <v>54.96</v>
      </c>
      <c r="K238" s="22">
        <f t="shared" si="120"/>
        <v>19071.12</v>
      </c>
      <c r="AP238" s="7"/>
      <c r="AQ238" s="7"/>
      <c r="AR238" s="7"/>
      <c r="AS238" s="7">
        <f>K238</f>
        <v>19071.12</v>
      </c>
      <c r="AT238" s="7">
        <f>AS238</f>
        <v>19071.12</v>
      </c>
      <c r="AU238" s="7">
        <f>AT238</f>
        <v>19071.12</v>
      </c>
      <c r="AV238" s="7">
        <f t="shared" ref="AV238:AZ238" si="125">AU238</f>
        <v>19071.12</v>
      </c>
      <c r="AW238" s="7">
        <f t="shared" si="125"/>
        <v>19071.12</v>
      </c>
      <c r="AX238" s="7">
        <f t="shared" si="125"/>
        <v>19071.12</v>
      </c>
      <c r="AY238" s="7">
        <f t="shared" si="125"/>
        <v>19071.12</v>
      </c>
      <c r="AZ238" s="7">
        <f t="shared" si="125"/>
        <v>19071.12</v>
      </c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24">
        <f t="shared" si="122"/>
        <v>152568.95999999999</v>
      </c>
      <c r="BW238" s="23">
        <f t="shared" ref="BW238:BW240" si="126">SUM(L238:P238)</f>
        <v>0</v>
      </c>
      <c r="BX238" s="23">
        <f t="shared" ref="BX238:BX240" si="127">SUM(Q238:AB238)</f>
        <v>0</v>
      </c>
      <c r="BY238" s="23">
        <f t="shared" ref="BY238:BY240" si="128">SUM(AC238:AN238)</f>
        <v>0</v>
      </c>
      <c r="BZ238" s="23">
        <f t="shared" ref="BZ238:BZ240" si="129">SUM(AO238:AR238)</f>
        <v>0</v>
      </c>
      <c r="CA238" s="23">
        <f t="shared" ref="CA238:CA240" si="130">SUM(AS238:AZ238)</f>
        <v>152568.95999999999</v>
      </c>
      <c r="CB238" s="23">
        <f t="shared" ref="CB238:CB240" si="131">SUM(BA238:BL238)</f>
        <v>0</v>
      </c>
      <c r="CC238" s="23">
        <f t="shared" ref="CC238:CC240" si="132">SUM(BM238:BT238)</f>
        <v>0</v>
      </c>
      <c r="CD238" s="23">
        <f t="shared" ref="CD238:CD240" si="133">SUM(BW238:CC238)</f>
        <v>152568.95999999999</v>
      </c>
      <c r="CI238" s="7">
        <f t="shared" si="96"/>
        <v>0</v>
      </c>
      <c r="CJ238" s="7">
        <f t="shared" si="97"/>
        <v>0</v>
      </c>
      <c r="CK238" s="7">
        <f t="shared" si="98"/>
        <v>0</v>
      </c>
      <c r="CL238" s="7">
        <f t="shared" si="99"/>
        <v>0</v>
      </c>
      <c r="CM238" s="7">
        <f t="shared" si="100"/>
        <v>152568.95999999999</v>
      </c>
      <c r="CN238" s="7">
        <f t="shared" si="90"/>
        <v>0</v>
      </c>
      <c r="CO238" s="7">
        <f t="shared" si="91"/>
        <v>0</v>
      </c>
      <c r="CP238" s="87">
        <f t="shared" si="92"/>
        <v>152568.95999999999</v>
      </c>
    </row>
    <row r="239" spans="1:94" ht="39" x14ac:dyDescent="0.25">
      <c r="A239" s="69" t="s">
        <v>406</v>
      </c>
      <c r="B239" s="68" t="s">
        <v>401</v>
      </c>
      <c r="C239" s="69" t="s">
        <v>408</v>
      </c>
      <c r="I239" s="3">
        <v>347</v>
      </c>
      <c r="J239" s="22">
        <v>56.06</v>
      </c>
      <c r="K239" s="22">
        <f t="shared" si="120"/>
        <v>19452.82</v>
      </c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>
        <f>K239</f>
        <v>19452.82</v>
      </c>
      <c r="BB239" s="7">
        <f>BA239</f>
        <v>19452.82</v>
      </c>
      <c r="BC239" s="7">
        <f>BB239</f>
        <v>19452.82</v>
      </c>
      <c r="BD239" s="7">
        <f t="shared" ref="BD239:BL239" si="134">BC239</f>
        <v>19452.82</v>
      </c>
      <c r="BE239" s="7">
        <f t="shared" si="134"/>
        <v>19452.82</v>
      </c>
      <c r="BF239" s="7">
        <f t="shared" si="134"/>
        <v>19452.82</v>
      </c>
      <c r="BG239" s="7">
        <f t="shared" si="134"/>
        <v>19452.82</v>
      </c>
      <c r="BH239" s="7">
        <f t="shared" si="134"/>
        <v>19452.82</v>
      </c>
      <c r="BI239" s="7">
        <f t="shared" si="134"/>
        <v>19452.82</v>
      </c>
      <c r="BJ239" s="7">
        <f t="shared" si="134"/>
        <v>19452.82</v>
      </c>
      <c r="BK239" s="7">
        <f t="shared" si="134"/>
        <v>19452.82</v>
      </c>
      <c r="BL239" s="7">
        <f t="shared" si="134"/>
        <v>19452.82</v>
      </c>
      <c r="BM239" s="7"/>
      <c r="BN239" s="7"/>
      <c r="BO239" s="7"/>
      <c r="BP239" s="7"/>
      <c r="BQ239" s="7"/>
      <c r="BR239" s="7"/>
      <c r="BS239" s="7"/>
      <c r="BT239" s="7"/>
      <c r="BU239" s="24">
        <f t="shared" si="122"/>
        <v>233433.84000000005</v>
      </c>
      <c r="BW239" s="23">
        <f t="shared" si="126"/>
        <v>0</v>
      </c>
      <c r="BX239" s="23">
        <f t="shared" si="127"/>
        <v>0</v>
      </c>
      <c r="BY239" s="23">
        <f t="shared" si="128"/>
        <v>0</v>
      </c>
      <c r="BZ239" s="23">
        <f t="shared" si="129"/>
        <v>0</v>
      </c>
      <c r="CA239" s="23">
        <f t="shared" si="130"/>
        <v>0</v>
      </c>
      <c r="CB239" s="23">
        <f t="shared" si="131"/>
        <v>233433.84000000005</v>
      </c>
      <c r="CC239" s="23">
        <f t="shared" si="132"/>
        <v>0</v>
      </c>
      <c r="CD239" s="23">
        <f t="shared" si="133"/>
        <v>233433.84000000005</v>
      </c>
      <c r="CI239" s="7">
        <f t="shared" si="96"/>
        <v>0</v>
      </c>
      <c r="CJ239" s="7">
        <f t="shared" si="97"/>
        <v>0</v>
      </c>
      <c r="CK239" s="7">
        <f t="shared" si="98"/>
        <v>0</v>
      </c>
      <c r="CL239" s="7">
        <f t="shared" si="99"/>
        <v>0</v>
      </c>
      <c r="CM239" s="7">
        <f t="shared" si="100"/>
        <v>58358.46</v>
      </c>
      <c r="CN239" s="7">
        <f t="shared" si="90"/>
        <v>175075.38000000003</v>
      </c>
      <c r="CO239" s="7">
        <f t="shared" si="91"/>
        <v>0</v>
      </c>
      <c r="CP239" s="87">
        <f t="shared" si="92"/>
        <v>233433.84000000003</v>
      </c>
    </row>
    <row r="240" spans="1:94" ht="39" x14ac:dyDescent="0.25">
      <c r="A240" s="69" t="s">
        <v>406</v>
      </c>
      <c r="B240" s="68" t="s">
        <v>401</v>
      </c>
      <c r="C240" s="69" t="s">
        <v>409</v>
      </c>
      <c r="I240" s="3">
        <v>347</v>
      </c>
      <c r="J240" s="22">
        <v>57.18</v>
      </c>
      <c r="K240" s="22">
        <f t="shared" si="120"/>
        <v>19841.46</v>
      </c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>
        <f>K240</f>
        <v>19841.46</v>
      </c>
      <c r="BN240" s="7">
        <f>BM240</f>
        <v>19841.46</v>
      </c>
      <c r="BO240" s="7">
        <f>BN240</f>
        <v>19841.46</v>
      </c>
      <c r="BP240" s="7">
        <f>BO240</f>
        <v>19841.46</v>
      </c>
      <c r="BQ240" s="7">
        <f>BP240</f>
        <v>19841.46</v>
      </c>
      <c r="BR240" s="7"/>
      <c r="BS240" s="7"/>
      <c r="BT240" s="7"/>
      <c r="BU240" s="24">
        <f t="shared" si="122"/>
        <v>99207.299999999988</v>
      </c>
      <c r="BW240" s="23">
        <f t="shared" si="126"/>
        <v>0</v>
      </c>
      <c r="BX240" s="23">
        <f t="shared" si="127"/>
        <v>0</v>
      </c>
      <c r="BY240" s="23">
        <f t="shared" si="128"/>
        <v>0</v>
      </c>
      <c r="BZ240" s="23">
        <f t="shared" si="129"/>
        <v>0</v>
      </c>
      <c r="CA240" s="23">
        <f t="shared" si="130"/>
        <v>0</v>
      </c>
      <c r="CB240" s="23">
        <f t="shared" si="131"/>
        <v>0</v>
      </c>
      <c r="CC240" s="23">
        <f t="shared" si="132"/>
        <v>99207.299999999988</v>
      </c>
      <c r="CD240" s="23">
        <f t="shared" si="133"/>
        <v>99207.299999999988</v>
      </c>
      <c r="CI240" s="7">
        <f t="shared" si="96"/>
        <v>0</v>
      </c>
      <c r="CJ240" s="7">
        <f t="shared" si="97"/>
        <v>0</v>
      </c>
      <c r="CK240" s="7">
        <f t="shared" si="98"/>
        <v>0</v>
      </c>
      <c r="CL240" s="7">
        <f t="shared" si="99"/>
        <v>0</v>
      </c>
      <c r="CM240" s="7">
        <f t="shared" si="100"/>
        <v>0</v>
      </c>
      <c r="CN240" s="7">
        <f t="shared" si="90"/>
        <v>59524.38</v>
      </c>
      <c r="CO240" s="7">
        <f t="shared" si="91"/>
        <v>39682.92</v>
      </c>
      <c r="CP240" s="87">
        <f t="shared" si="92"/>
        <v>99207.299999999988</v>
      </c>
    </row>
    <row r="241" spans="1:101" ht="15" customHeight="1" x14ac:dyDescent="0.25">
      <c r="A241" s="69"/>
      <c r="B241" s="68"/>
      <c r="C241" s="69"/>
      <c r="J241" s="22"/>
      <c r="K241" s="22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24"/>
      <c r="BW241" s="23"/>
      <c r="BX241" s="23"/>
      <c r="BY241" s="23"/>
      <c r="BZ241" s="23"/>
      <c r="CA241" s="23"/>
      <c r="CB241" s="23"/>
      <c r="CC241" s="23"/>
      <c r="CD241" s="23"/>
      <c r="CI241" s="7">
        <f t="shared" si="96"/>
        <v>0</v>
      </c>
      <c r="CJ241" s="7">
        <f t="shared" si="97"/>
        <v>0</v>
      </c>
      <c r="CK241" s="7">
        <f t="shared" si="98"/>
        <v>0</v>
      </c>
      <c r="CL241" s="7">
        <f t="shared" si="99"/>
        <v>0</v>
      </c>
      <c r="CM241" s="7">
        <f t="shared" si="100"/>
        <v>0</v>
      </c>
      <c r="CN241" s="7">
        <f t="shared" si="90"/>
        <v>0</v>
      </c>
      <c r="CO241" s="7">
        <f t="shared" si="91"/>
        <v>0</v>
      </c>
      <c r="CP241" s="87">
        <f t="shared" si="92"/>
        <v>0</v>
      </c>
    </row>
    <row r="242" spans="1:101" ht="15" customHeight="1" x14ac:dyDescent="0.25">
      <c r="J242" s="27"/>
      <c r="K242" s="2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28">
        <f t="shared" ref="BU242" si="135">SUM(L242:BQ242)</f>
        <v>0</v>
      </c>
      <c r="BW242" s="29">
        <f t="shared" si="110"/>
        <v>0</v>
      </c>
      <c r="BX242" s="29">
        <f t="shared" si="108"/>
        <v>0</v>
      </c>
      <c r="BY242" s="29">
        <f t="shared" si="109"/>
        <v>0</v>
      </c>
      <c r="BZ242" s="23">
        <f t="shared" si="94"/>
        <v>0</v>
      </c>
      <c r="CA242" s="23">
        <f t="shared" si="95"/>
        <v>0</v>
      </c>
      <c r="CB242" s="29">
        <f t="shared" si="88"/>
        <v>0</v>
      </c>
      <c r="CC242" s="29">
        <f>SUM(BM242:BQ242)</f>
        <v>0</v>
      </c>
      <c r="CD242" s="30">
        <f t="shared" si="89"/>
        <v>0</v>
      </c>
    </row>
    <row r="243" spans="1:101" ht="15" x14ac:dyDescent="0.25">
      <c r="BU243" s="28">
        <f>SUM(L243:BQ243)</f>
        <v>0</v>
      </c>
      <c r="BW243" s="29">
        <f t="shared" si="12"/>
        <v>0</v>
      </c>
      <c r="BX243" s="29">
        <f t="shared" si="13"/>
        <v>0</v>
      </c>
      <c r="BY243" s="29">
        <f t="shared" si="14"/>
        <v>0</v>
      </c>
      <c r="BZ243" s="23">
        <f t="shared" si="94"/>
        <v>0</v>
      </c>
      <c r="CA243" s="23">
        <f t="shared" si="95"/>
        <v>0</v>
      </c>
      <c r="CB243" s="29">
        <f t="shared" si="88"/>
        <v>0</v>
      </c>
      <c r="CC243" s="29">
        <f>SUM(BM243:BQ243)</f>
        <v>0</v>
      </c>
      <c r="CD243" s="30">
        <f t="shared" si="89"/>
        <v>0</v>
      </c>
    </row>
    <row r="244" spans="1:101" s="31" customFormat="1" x14ac:dyDescent="0.2">
      <c r="A244" s="72"/>
      <c r="C244" s="32" t="s">
        <v>410</v>
      </c>
      <c r="D244" s="32"/>
      <c r="E244" s="32"/>
      <c r="F244" s="32"/>
      <c r="G244" s="32"/>
      <c r="H244" s="32"/>
      <c r="J244" s="3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BU244" s="34"/>
      <c r="CD244" s="34"/>
    </row>
    <row r="245" spans="1:101" x14ac:dyDescent="0.2">
      <c r="L245" s="7">
        <f t="shared" ref="L245:AQ245" si="136">SUM(L5:L244)</f>
        <v>0</v>
      </c>
      <c r="M245" s="7">
        <f t="shared" si="136"/>
        <v>0</v>
      </c>
      <c r="N245" s="7">
        <f t="shared" si="136"/>
        <v>0</v>
      </c>
      <c r="O245" s="7">
        <f t="shared" si="136"/>
        <v>0</v>
      </c>
      <c r="P245" s="7">
        <f t="shared" si="136"/>
        <v>0</v>
      </c>
      <c r="Q245" s="7">
        <f t="shared" si="136"/>
        <v>0</v>
      </c>
      <c r="R245" s="7">
        <f t="shared" si="136"/>
        <v>0</v>
      </c>
      <c r="S245" s="7">
        <f t="shared" si="136"/>
        <v>57078.525000000009</v>
      </c>
      <c r="T245" s="7">
        <f t="shared" si="136"/>
        <v>57078.525000000009</v>
      </c>
      <c r="U245" s="7">
        <f t="shared" si="136"/>
        <v>57078.525000000009</v>
      </c>
      <c r="V245" s="7">
        <f t="shared" si="136"/>
        <v>57078.525000000009</v>
      </c>
      <c r="W245" s="7">
        <f t="shared" si="136"/>
        <v>57078.525000000009</v>
      </c>
      <c r="X245" s="7">
        <f t="shared" si="136"/>
        <v>57078.525000000009</v>
      </c>
      <c r="Y245" s="7">
        <f t="shared" si="136"/>
        <v>57078.525000000009</v>
      </c>
      <c r="Z245" s="7">
        <f t="shared" si="136"/>
        <v>57078.525000000009</v>
      </c>
      <c r="AA245" s="7">
        <f t="shared" si="136"/>
        <v>57078.525000000009</v>
      </c>
      <c r="AB245" s="7">
        <f t="shared" si="136"/>
        <v>57078.525000000009</v>
      </c>
      <c r="AC245" s="7">
        <f t="shared" si="136"/>
        <v>57078.525000000009</v>
      </c>
      <c r="AD245" s="7">
        <f t="shared" si="136"/>
        <v>57078.525000000009</v>
      </c>
      <c r="AE245" s="7">
        <f t="shared" si="136"/>
        <v>57078.525000000009</v>
      </c>
      <c r="AF245" s="7">
        <f t="shared" si="136"/>
        <v>57078.525000000009</v>
      </c>
      <c r="AG245" s="7">
        <f t="shared" si="136"/>
        <v>57078.525000000009</v>
      </c>
      <c r="AH245" s="7">
        <f t="shared" si="136"/>
        <v>57078.525000000009</v>
      </c>
      <c r="AI245" s="7">
        <f t="shared" si="136"/>
        <v>57078.525000000009</v>
      </c>
      <c r="AJ245" s="7">
        <f t="shared" si="136"/>
        <v>57078.525000000009</v>
      </c>
      <c r="AK245" s="7">
        <f t="shared" si="136"/>
        <v>57078.525000000009</v>
      </c>
      <c r="AL245" s="7">
        <f t="shared" si="136"/>
        <v>57078.525000000009</v>
      </c>
      <c r="AM245" s="7">
        <f t="shared" si="136"/>
        <v>57078.525000000009</v>
      </c>
      <c r="AN245" s="7">
        <f t="shared" si="136"/>
        <v>57078.525000000009</v>
      </c>
      <c r="AO245" s="7">
        <f t="shared" si="136"/>
        <v>57078.525000000009</v>
      </c>
      <c r="AP245" s="7">
        <f t="shared" si="136"/>
        <v>57078.525000000009</v>
      </c>
      <c r="AQ245" s="7">
        <f t="shared" si="136"/>
        <v>57078.525000000009</v>
      </c>
      <c r="AR245" s="7">
        <f t="shared" ref="AR245:BQ245" si="137">SUM(AR5:AR244)</f>
        <v>67982.324999999997</v>
      </c>
      <c r="AS245" s="7">
        <f t="shared" si="137"/>
        <v>728107.20138000033</v>
      </c>
      <c r="AT245" s="7">
        <f t="shared" si="137"/>
        <v>728107.20138000033</v>
      </c>
      <c r="AU245" s="7">
        <f t="shared" si="137"/>
        <v>728107.20138000033</v>
      </c>
      <c r="AV245" s="7">
        <f t="shared" si="137"/>
        <v>728107.20138000033</v>
      </c>
      <c r="AW245" s="7">
        <f t="shared" si="137"/>
        <v>728107.20138000033</v>
      </c>
      <c r="AX245" s="7">
        <f t="shared" si="137"/>
        <v>734009.46138000034</v>
      </c>
      <c r="AY245" s="7">
        <f t="shared" si="137"/>
        <v>734009.46138000034</v>
      </c>
      <c r="AZ245" s="7">
        <f t="shared" si="137"/>
        <v>734009.46138000034</v>
      </c>
      <c r="BA245" s="7">
        <f t="shared" si="137"/>
        <v>747000.22758960037</v>
      </c>
      <c r="BB245" s="7">
        <f t="shared" si="137"/>
        <v>747000.22758960037</v>
      </c>
      <c r="BC245" s="7">
        <f t="shared" si="137"/>
        <v>747000.22758960037</v>
      </c>
      <c r="BD245" s="7">
        <f t="shared" si="137"/>
        <v>755140.3875896004</v>
      </c>
      <c r="BE245" s="7">
        <f t="shared" si="137"/>
        <v>755140.3875896004</v>
      </c>
      <c r="BF245" s="7">
        <f t="shared" si="137"/>
        <v>765296.26758960041</v>
      </c>
      <c r="BG245" s="7">
        <f t="shared" si="137"/>
        <v>765296.26758960041</v>
      </c>
      <c r="BH245" s="7">
        <f t="shared" si="137"/>
        <v>765296.26758960041</v>
      </c>
      <c r="BI245" s="7">
        <f t="shared" si="137"/>
        <v>773182.04758960032</v>
      </c>
      <c r="BJ245" s="7">
        <f t="shared" si="137"/>
        <v>778382.34758960025</v>
      </c>
      <c r="BK245" s="7">
        <f t="shared" si="137"/>
        <v>778382.34758960025</v>
      </c>
      <c r="BL245" s="7">
        <f t="shared" si="137"/>
        <v>778382.34758960025</v>
      </c>
      <c r="BM245" s="7">
        <f t="shared" si="137"/>
        <v>781176.27092339238</v>
      </c>
      <c r="BN245" s="7">
        <f t="shared" si="137"/>
        <v>781176.27092339238</v>
      </c>
      <c r="BO245" s="7">
        <f t="shared" si="137"/>
        <v>781176.27092339238</v>
      </c>
      <c r="BP245" s="7">
        <f t="shared" si="137"/>
        <v>787344.27092339238</v>
      </c>
      <c r="BQ245" s="7">
        <f t="shared" si="137"/>
        <v>781176.27092339238</v>
      </c>
      <c r="BR245" s="7"/>
      <c r="BS245" s="7"/>
      <c r="BT245" s="7"/>
      <c r="BU245" s="35">
        <f>SUM(BU5:BU244)</f>
        <v>20405058.546732146</v>
      </c>
      <c r="BW245" s="7">
        <f t="shared" ref="BW245:CD245" si="138">SUM(BW5:BW244)</f>
        <v>0</v>
      </c>
      <c r="BX245" s="7">
        <f t="shared" si="138"/>
        <v>570785.25</v>
      </c>
      <c r="BY245" s="7">
        <f t="shared" si="138"/>
        <v>684942.3</v>
      </c>
      <c r="BZ245" s="7">
        <f t="shared" si="138"/>
        <v>239217.90000000002</v>
      </c>
      <c r="CA245" s="7">
        <f t="shared" si="138"/>
        <v>5842564.3910400039</v>
      </c>
      <c r="CB245" s="7">
        <f t="shared" si="138"/>
        <v>9155499.3510751966</v>
      </c>
      <c r="CC245" s="7">
        <f t="shared" si="138"/>
        <v>3912049.3546169586</v>
      </c>
      <c r="CD245" s="35">
        <f t="shared" si="138"/>
        <v>20405058.546732146</v>
      </c>
      <c r="CI245" s="7">
        <f t="shared" ref="CI245:CP245" si="139">SUM(CI5:CI244)</f>
        <v>57078.525000000009</v>
      </c>
      <c r="CJ245" s="7">
        <f t="shared" si="139"/>
        <v>684942.3</v>
      </c>
      <c r="CK245" s="7">
        <f t="shared" si="139"/>
        <v>684942.3</v>
      </c>
      <c r="CL245" s="7">
        <f t="shared" si="139"/>
        <v>67982.324999999997</v>
      </c>
      <c r="CM245" s="7">
        <f t="shared" si="139"/>
        <v>8083565.0738087967</v>
      </c>
      <c r="CN245" s="7">
        <f t="shared" si="139"/>
        <v>9258027.4810765758</v>
      </c>
      <c r="CO245" s="7">
        <f t="shared" si="139"/>
        <v>1568520.5418467848</v>
      </c>
      <c r="CP245" s="7">
        <f t="shared" si="139"/>
        <v>20405058.546732146</v>
      </c>
    </row>
    <row r="246" spans="1:101" x14ac:dyDescent="0.2">
      <c r="CD246" s="3" t="b">
        <f>CD245=BU245</f>
        <v>1</v>
      </c>
    </row>
    <row r="248" spans="1:101" ht="15" x14ac:dyDescent="0.25"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29"/>
      <c r="AT248" s="29"/>
      <c r="AU248" s="29"/>
      <c r="AV248" s="29"/>
      <c r="AW248" s="29"/>
      <c r="AX248" s="29"/>
      <c r="AY248" s="29"/>
      <c r="AZ248" s="29"/>
      <c r="BA248" s="29"/>
      <c r="BB248" s="29"/>
      <c r="BC248" s="29"/>
      <c r="BD248" s="29"/>
      <c r="BE248" s="29"/>
      <c r="BF248" s="29"/>
      <c r="BG248" s="29"/>
      <c r="BH248" s="29"/>
      <c r="BI248" s="29"/>
      <c r="BJ248" s="29"/>
      <c r="BK248" s="29"/>
      <c r="BL248" s="29"/>
      <c r="BM248" s="29"/>
      <c r="BN248" s="29"/>
      <c r="BO248" s="29"/>
      <c r="BP248" s="29"/>
      <c r="BQ248" s="29"/>
      <c r="BR248" s="29"/>
      <c r="BS248" s="29"/>
      <c r="BT248" s="29"/>
      <c r="BU248" s="24"/>
      <c r="BW248" s="3" t="s">
        <v>411</v>
      </c>
    </row>
    <row r="249" spans="1:101" ht="15" x14ac:dyDescent="0.25"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  <c r="AR249" s="23"/>
      <c r="AS249" s="29"/>
      <c r="AT249" s="29"/>
      <c r="AU249" s="29"/>
      <c r="AV249" s="29"/>
      <c r="AW249" s="29"/>
      <c r="AX249" s="29"/>
      <c r="AY249" s="29"/>
      <c r="AZ249" s="29"/>
      <c r="BA249" s="29"/>
      <c r="BB249" s="29"/>
      <c r="BC249" s="29"/>
      <c r="BD249" s="29"/>
      <c r="BE249" s="29"/>
      <c r="BF249" s="29"/>
      <c r="BG249" s="29"/>
      <c r="BH249" s="29"/>
      <c r="BI249" s="29"/>
      <c r="BJ249" s="29"/>
      <c r="BK249" s="29"/>
      <c r="BL249" s="29"/>
      <c r="BM249" s="29"/>
      <c r="BN249" s="29"/>
      <c r="BO249" s="29"/>
      <c r="BP249" s="29"/>
      <c r="BQ249" s="29"/>
      <c r="BR249" s="29"/>
      <c r="BS249" s="29"/>
      <c r="BT249" s="29"/>
      <c r="BU249" s="24"/>
      <c r="BW249" s="96" t="s">
        <v>8</v>
      </c>
      <c r="BX249" s="96"/>
      <c r="BY249" s="96"/>
      <c r="BZ249" s="96"/>
      <c r="CA249" s="97" t="s">
        <v>9</v>
      </c>
      <c r="CB249" s="97"/>
      <c r="CC249" s="97"/>
      <c r="CI249" s="96" t="s">
        <v>8</v>
      </c>
      <c r="CJ249" s="96"/>
      <c r="CK249" s="96"/>
      <c r="CL249" s="96"/>
      <c r="CM249" s="97" t="s">
        <v>9</v>
      </c>
      <c r="CN249" s="97"/>
      <c r="CO249" s="97"/>
    </row>
    <row r="250" spans="1:101" ht="51.75" x14ac:dyDescent="0.25"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  <c r="AR250" s="23"/>
      <c r="AS250" s="29"/>
      <c r="AT250" s="29"/>
      <c r="AU250" s="29"/>
      <c r="AV250" s="29"/>
      <c r="AW250" s="29"/>
      <c r="AX250" s="29"/>
      <c r="AY250" s="29"/>
      <c r="AZ250" s="29"/>
      <c r="BA250" s="29"/>
      <c r="BB250" s="29"/>
      <c r="BC250" s="29"/>
      <c r="BD250" s="29"/>
      <c r="BE250" s="29"/>
      <c r="BF250" s="29"/>
      <c r="BG250" s="29"/>
      <c r="BH250" s="29"/>
      <c r="BI250" s="29"/>
      <c r="BJ250" s="29"/>
      <c r="BK250" s="29"/>
      <c r="BL250" s="29"/>
      <c r="BM250" s="29"/>
      <c r="BN250" s="29"/>
      <c r="BO250" s="29"/>
      <c r="BP250" s="29"/>
      <c r="BQ250" s="29"/>
      <c r="BR250" s="29"/>
      <c r="BS250" s="29"/>
      <c r="BT250" s="29"/>
      <c r="BU250" s="24"/>
      <c r="BW250" s="10" t="s">
        <v>11</v>
      </c>
      <c r="BX250" s="11" t="s">
        <v>12</v>
      </c>
      <c r="BY250" s="12" t="s">
        <v>13</v>
      </c>
      <c r="BZ250" s="13" t="s">
        <v>18</v>
      </c>
      <c r="CA250" s="13" t="s">
        <v>19</v>
      </c>
      <c r="CB250" s="14" t="s">
        <v>15</v>
      </c>
      <c r="CC250" s="8" t="s">
        <v>16</v>
      </c>
      <c r="CD250" s="9" t="s">
        <v>20</v>
      </c>
      <c r="CE250" s="58" t="s">
        <v>412</v>
      </c>
      <c r="CF250" s="59" t="s">
        <v>413</v>
      </c>
      <c r="CG250" s="9" t="s">
        <v>414</v>
      </c>
      <c r="CI250" s="79" t="s">
        <v>21</v>
      </c>
      <c r="CJ250" s="91" t="s">
        <v>22</v>
      </c>
      <c r="CK250" s="89" t="s">
        <v>23</v>
      </c>
      <c r="CL250" s="90" t="s">
        <v>24</v>
      </c>
      <c r="CM250" s="90" t="s">
        <v>24</v>
      </c>
      <c r="CN250" s="92" t="s">
        <v>25</v>
      </c>
      <c r="CO250" s="93" t="s">
        <v>26</v>
      </c>
      <c r="CP250" s="46" t="s">
        <v>415</v>
      </c>
      <c r="CQ250" s="58" t="s">
        <v>412</v>
      </c>
      <c r="CR250" s="59" t="s">
        <v>413</v>
      </c>
      <c r="CS250" s="46" t="s">
        <v>415</v>
      </c>
    </row>
    <row r="251" spans="1:101" x14ac:dyDescent="0.2">
      <c r="J251" s="54" t="s">
        <v>51</v>
      </c>
      <c r="K251" s="48">
        <f t="shared" ref="K251:AP251" si="140">SUMIF($A$5:$A$237, "WAN Administration - North - Central Facilities and County Sites (39 Counties)",K5:K237)</f>
        <v>501052.72070000099</v>
      </c>
      <c r="L251" s="48">
        <f t="shared" si="140"/>
        <v>0</v>
      </c>
      <c r="M251" s="48">
        <f t="shared" si="140"/>
        <v>0</v>
      </c>
      <c r="N251" s="48">
        <f t="shared" si="140"/>
        <v>0</v>
      </c>
      <c r="O251" s="48">
        <f t="shared" si="140"/>
        <v>0</v>
      </c>
      <c r="P251" s="48">
        <f t="shared" si="140"/>
        <v>0</v>
      </c>
      <c r="Q251" s="48">
        <f t="shared" si="140"/>
        <v>0</v>
      </c>
      <c r="R251" s="48">
        <f t="shared" si="140"/>
        <v>0</v>
      </c>
      <c r="S251" s="48">
        <f t="shared" si="140"/>
        <v>0</v>
      </c>
      <c r="T251" s="48">
        <f t="shared" si="140"/>
        <v>0</v>
      </c>
      <c r="U251" s="48">
        <f t="shared" si="140"/>
        <v>0</v>
      </c>
      <c r="V251" s="48">
        <f t="shared" si="140"/>
        <v>0</v>
      </c>
      <c r="W251" s="48">
        <f t="shared" si="140"/>
        <v>0</v>
      </c>
      <c r="X251" s="48">
        <f t="shared" si="140"/>
        <v>0</v>
      </c>
      <c r="Y251" s="48">
        <f t="shared" si="140"/>
        <v>0</v>
      </c>
      <c r="Z251" s="48">
        <f t="shared" si="140"/>
        <v>0</v>
      </c>
      <c r="AA251" s="48">
        <f t="shared" si="140"/>
        <v>0</v>
      </c>
      <c r="AB251" s="48">
        <f t="shared" si="140"/>
        <v>0</v>
      </c>
      <c r="AC251" s="48">
        <f t="shared" si="140"/>
        <v>0</v>
      </c>
      <c r="AD251" s="48">
        <f t="shared" si="140"/>
        <v>0</v>
      </c>
      <c r="AE251" s="48">
        <f t="shared" si="140"/>
        <v>0</v>
      </c>
      <c r="AF251" s="48">
        <f t="shared" si="140"/>
        <v>0</v>
      </c>
      <c r="AG251" s="48">
        <f t="shared" si="140"/>
        <v>0</v>
      </c>
      <c r="AH251" s="48">
        <f t="shared" si="140"/>
        <v>0</v>
      </c>
      <c r="AI251" s="48">
        <f t="shared" si="140"/>
        <v>0</v>
      </c>
      <c r="AJ251" s="48">
        <f t="shared" si="140"/>
        <v>0</v>
      </c>
      <c r="AK251" s="48">
        <f t="shared" si="140"/>
        <v>0</v>
      </c>
      <c r="AL251" s="48">
        <f t="shared" si="140"/>
        <v>0</v>
      </c>
      <c r="AM251" s="48">
        <f t="shared" si="140"/>
        <v>0</v>
      </c>
      <c r="AN251" s="48">
        <f t="shared" si="140"/>
        <v>0</v>
      </c>
      <c r="AO251" s="48">
        <f t="shared" si="140"/>
        <v>0</v>
      </c>
      <c r="AP251" s="48">
        <f t="shared" si="140"/>
        <v>0</v>
      </c>
      <c r="AQ251" s="48">
        <f t="shared" ref="AQ251:BT251" si="141">SUMIF($A$5:$A$237, "WAN Administration - North - Central Facilities and County Sites (39 Counties)",AQ5:AQ237)</f>
        <v>0</v>
      </c>
      <c r="AR251" s="48">
        <f t="shared" si="141"/>
        <v>0</v>
      </c>
      <c r="AS251" s="48">
        <f t="shared" si="141"/>
        <v>324502.24590000027</v>
      </c>
      <c r="AT251" s="48">
        <f t="shared" si="141"/>
        <v>324502.24590000027</v>
      </c>
      <c r="AU251" s="48">
        <f t="shared" si="141"/>
        <v>324502.24590000027</v>
      </c>
      <c r="AV251" s="48">
        <f t="shared" si="141"/>
        <v>324502.24590000027</v>
      </c>
      <c r="AW251" s="48">
        <f t="shared" si="141"/>
        <v>324502.24590000027</v>
      </c>
      <c r="AX251" s="48">
        <f t="shared" si="141"/>
        <v>324502.24590000027</v>
      </c>
      <c r="AY251" s="48">
        <f t="shared" si="141"/>
        <v>324502.24590000027</v>
      </c>
      <c r="AZ251" s="48">
        <f t="shared" si="141"/>
        <v>324502.24590000027</v>
      </c>
      <c r="BA251" s="48">
        <f t="shared" si="141"/>
        <v>324502.24590000027</v>
      </c>
      <c r="BB251" s="48">
        <f t="shared" si="141"/>
        <v>324502.24590000027</v>
      </c>
      <c r="BC251" s="48">
        <f t="shared" si="141"/>
        <v>324502.24590000027</v>
      </c>
      <c r="BD251" s="48">
        <f t="shared" si="141"/>
        <v>324502.24590000027</v>
      </c>
      <c r="BE251" s="48">
        <f t="shared" si="141"/>
        <v>324502.24590000027</v>
      </c>
      <c r="BF251" s="48">
        <f t="shared" si="141"/>
        <v>324502.24590000027</v>
      </c>
      <c r="BG251" s="48">
        <f t="shared" si="141"/>
        <v>324502.24590000027</v>
      </c>
      <c r="BH251" s="48">
        <f t="shared" si="141"/>
        <v>324502.24590000027</v>
      </c>
      <c r="BI251" s="48">
        <f t="shared" si="141"/>
        <v>324502.24590000027</v>
      </c>
      <c r="BJ251" s="48">
        <f t="shared" si="141"/>
        <v>324502.24590000027</v>
      </c>
      <c r="BK251" s="48">
        <f t="shared" si="141"/>
        <v>324502.24590000027</v>
      </c>
      <c r="BL251" s="48">
        <f t="shared" si="141"/>
        <v>324502.24590000027</v>
      </c>
      <c r="BM251" s="48">
        <f t="shared" si="141"/>
        <v>324502.24590000027</v>
      </c>
      <c r="BN251" s="48">
        <f t="shared" si="141"/>
        <v>324502.24590000027</v>
      </c>
      <c r="BO251" s="48">
        <f t="shared" si="141"/>
        <v>324502.24590000027</v>
      </c>
      <c r="BP251" s="48">
        <f t="shared" si="141"/>
        <v>324502.24590000027</v>
      </c>
      <c r="BQ251" s="48">
        <f t="shared" si="141"/>
        <v>324502.24590000027</v>
      </c>
      <c r="BR251" s="48">
        <f t="shared" si="141"/>
        <v>0</v>
      </c>
      <c r="BS251" s="48">
        <f t="shared" si="141"/>
        <v>0</v>
      </c>
      <c r="BT251" s="48">
        <f t="shared" si="141"/>
        <v>0</v>
      </c>
      <c r="BU251" s="48">
        <f t="shared" ref="BU251:BU263" si="142">SUM(L251:BT251)</f>
        <v>8112556.1475000093</v>
      </c>
      <c r="BV251" s="48"/>
      <c r="BW251" s="48">
        <f>SUMIF($A$5:$A$241, "WAN Administration - North - Central Facilities and County Sites (39 Counties)",BW5:BW241)</f>
        <v>0</v>
      </c>
      <c r="BX251" s="61">
        <f t="shared" ref="BX251:CC251" si="143">SUMIF($A$5:$A$241, "WAN Administration - North - Central Facilities and County Sites (39 Counties)",BX5:BX241)</f>
        <v>0</v>
      </c>
      <c r="BY251" s="61">
        <f t="shared" si="143"/>
        <v>0</v>
      </c>
      <c r="BZ251" s="61">
        <f t="shared" si="143"/>
        <v>0</v>
      </c>
      <c r="CA251" s="61">
        <f t="shared" si="143"/>
        <v>2596017.9672000022</v>
      </c>
      <c r="CB251" s="61">
        <f t="shared" si="143"/>
        <v>3894026.9508000026</v>
      </c>
      <c r="CC251" s="61">
        <f t="shared" si="143"/>
        <v>1622511.2295000011</v>
      </c>
      <c r="CD251" s="62">
        <f t="shared" ref="CD251:CD263" si="144">SUM(BW251:CC251)</f>
        <v>8112556.1475000065</v>
      </c>
      <c r="CE251" s="56">
        <f t="shared" ref="CE251:CE263" si="145">SUM(BW251:BZ251)</f>
        <v>0</v>
      </c>
      <c r="CF251" s="48">
        <f t="shared" ref="CF251:CF263" si="146">SUM(CA251:CC251)</f>
        <v>8112556.1475000065</v>
      </c>
      <c r="CG251" s="62">
        <f t="shared" ref="CG251:CG263" si="147">SUM(CE251:CF251)</f>
        <v>8112556.1475000065</v>
      </c>
      <c r="CH251" s="55" t="s">
        <v>51</v>
      </c>
      <c r="CI251" s="48">
        <f>SUMIF($A$5:$A$241, "WAN Administration - North - Central Facilities and County Sites (39 Counties)",CI$5:CI$241)</f>
        <v>0</v>
      </c>
      <c r="CJ251" s="61">
        <f>SUMIF($A$5:$A$241, "WAN Administration - North - Central Facilities and County Sites (39 Counties)",CJ$5:CJ$241)</f>
        <v>0</v>
      </c>
      <c r="CK251" s="61">
        <f>SUMIF($A$5:$A$241, "WAN Administration - North - Central Facilities and County Sites (39 Counties)",CK5:CK241)</f>
        <v>0</v>
      </c>
      <c r="CL251" s="61">
        <f>SUMIF($A$5:$A$241, "WAN Administration - North - Central Facilities and County Sites (39 Counties)",CL5:CL241)</f>
        <v>0</v>
      </c>
      <c r="CM251" s="61">
        <f>SUMIF($A$5:$A$241, "WAN Administration - North - Central Facilities and County Sites (39 Counties)",CM5:CM241)</f>
        <v>3569524.7049000012</v>
      </c>
      <c r="CN251" s="61">
        <f>SUMIF($A$5:$A$241, "WAN Administration - North - Central Facilities and County Sites (39 Counties)",CN5:CN241)</f>
        <v>3894026.9508000026</v>
      </c>
      <c r="CO251" s="61">
        <f>SUMIF($A$5:$A$241, "WAN Administration - North - Central Facilities and County Sites (39 Counties)",CO5:CO241)</f>
        <v>649004.49180000054</v>
      </c>
      <c r="CP251" s="7">
        <f t="shared" ref="CP251:CP263" si="148">SUM(CI251:CO251)</f>
        <v>8112556.1475000046</v>
      </c>
      <c r="CQ251" s="7">
        <f t="shared" ref="CQ251:CQ263" si="149">SUM(CI251:CL251)</f>
        <v>0</v>
      </c>
      <c r="CR251" s="7">
        <f t="shared" ref="CR251:CR263" si="150">SUM(CM251:CO251)</f>
        <v>8112556.1475000046</v>
      </c>
      <c r="CS251" s="7">
        <f>SUM(CQ251:CR251)</f>
        <v>8112556.1475000046</v>
      </c>
      <c r="CU251" s="7">
        <f t="shared" ref="CU251:CU264" si="151">CS251-CG251</f>
        <v>0</v>
      </c>
      <c r="CV251" s="7">
        <f t="shared" ref="CV251:CV264" si="152">CQ251-CE251</f>
        <v>0</v>
      </c>
      <c r="CW251" s="7">
        <f t="shared" ref="CW251:CW264" si="153">CR251-CF251</f>
        <v>0</v>
      </c>
    </row>
    <row r="252" spans="1:101" x14ac:dyDescent="0.2">
      <c r="J252" s="54" t="s">
        <v>369</v>
      </c>
      <c r="K252" s="48">
        <f t="shared" ref="K252:AP252" si="154">SUMIF($A$5:$A$237, "WAN Administration - CalSAWS - Electronic Signature (58 Counties)",K5:K237)</f>
        <v>53944.385599999994</v>
      </c>
      <c r="L252" s="48">
        <f t="shared" si="154"/>
        <v>0</v>
      </c>
      <c r="M252" s="48">
        <f t="shared" si="154"/>
        <v>0</v>
      </c>
      <c r="N252" s="48">
        <f t="shared" si="154"/>
        <v>0</v>
      </c>
      <c r="O252" s="48">
        <f t="shared" si="154"/>
        <v>0</v>
      </c>
      <c r="P252" s="48">
        <f t="shared" si="154"/>
        <v>0</v>
      </c>
      <c r="Q252" s="48">
        <f t="shared" si="154"/>
        <v>0</v>
      </c>
      <c r="R252" s="48">
        <f t="shared" si="154"/>
        <v>0</v>
      </c>
      <c r="S252" s="48">
        <f t="shared" si="154"/>
        <v>0</v>
      </c>
      <c r="T252" s="48">
        <f t="shared" si="154"/>
        <v>0</v>
      </c>
      <c r="U252" s="48">
        <f t="shared" si="154"/>
        <v>0</v>
      </c>
      <c r="V252" s="48">
        <f t="shared" si="154"/>
        <v>0</v>
      </c>
      <c r="W252" s="48">
        <f t="shared" si="154"/>
        <v>0</v>
      </c>
      <c r="X252" s="48">
        <f t="shared" si="154"/>
        <v>0</v>
      </c>
      <c r="Y252" s="48">
        <f t="shared" si="154"/>
        <v>0</v>
      </c>
      <c r="Z252" s="48">
        <f t="shared" si="154"/>
        <v>0</v>
      </c>
      <c r="AA252" s="48">
        <f t="shared" si="154"/>
        <v>0</v>
      </c>
      <c r="AB252" s="48">
        <f t="shared" si="154"/>
        <v>0</v>
      </c>
      <c r="AC252" s="48">
        <f t="shared" si="154"/>
        <v>0</v>
      </c>
      <c r="AD252" s="48">
        <f t="shared" si="154"/>
        <v>0</v>
      </c>
      <c r="AE252" s="48">
        <f t="shared" si="154"/>
        <v>0</v>
      </c>
      <c r="AF252" s="48">
        <f t="shared" si="154"/>
        <v>0</v>
      </c>
      <c r="AG252" s="48">
        <f t="shared" si="154"/>
        <v>0</v>
      </c>
      <c r="AH252" s="48">
        <f t="shared" si="154"/>
        <v>0</v>
      </c>
      <c r="AI252" s="48">
        <f t="shared" si="154"/>
        <v>0</v>
      </c>
      <c r="AJ252" s="48">
        <f t="shared" si="154"/>
        <v>0</v>
      </c>
      <c r="AK252" s="48">
        <f t="shared" si="154"/>
        <v>0</v>
      </c>
      <c r="AL252" s="48">
        <f t="shared" si="154"/>
        <v>0</v>
      </c>
      <c r="AM252" s="48">
        <f t="shared" si="154"/>
        <v>0</v>
      </c>
      <c r="AN252" s="48">
        <f t="shared" si="154"/>
        <v>0</v>
      </c>
      <c r="AO252" s="48">
        <f t="shared" si="154"/>
        <v>0</v>
      </c>
      <c r="AP252" s="48">
        <f t="shared" si="154"/>
        <v>0</v>
      </c>
      <c r="AQ252" s="48">
        <f t="shared" ref="AQ252:BT252" si="155">SUMIF($A$5:$A$237, "WAN Administration - CalSAWS - Electronic Signature (58 Counties)",AQ5:AQ237)</f>
        <v>0</v>
      </c>
      <c r="AR252" s="48">
        <f t="shared" si="155"/>
        <v>0</v>
      </c>
      <c r="AS252" s="48">
        <f t="shared" si="155"/>
        <v>5330</v>
      </c>
      <c r="AT252" s="48">
        <f t="shared" si="155"/>
        <v>5330</v>
      </c>
      <c r="AU252" s="48">
        <f t="shared" si="155"/>
        <v>5330</v>
      </c>
      <c r="AV252" s="48">
        <f t="shared" si="155"/>
        <v>5330</v>
      </c>
      <c r="AW252" s="48">
        <f t="shared" si="155"/>
        <v>5330</v>
      </c>
      <c r="AX252" s="48">
        <f t="shared" si="155"/>
        <v>5330</v>
      </c>
      <c r="AY252" s="48">
        <f t="shared" si="155"/>
        <v>5330</v>
      </c>
      <c r="AZ252" s="48">
        <f t="shared" si="155"/>
        <v>5330</v>
      </c>
      <c r="BA252" s="48">
        <f t="shared" si="155"/>
        <v>5330</v>
      </c>
      <c r="BB252" s="48">
        <f t="shared" si="155"/>
        <v>5330</v>
      </c>
      <c r="BC252" s="48">
        <f t="shared" si="155"/>
        <v>5330</v>
      </c>
      <c r="BD252" s="48">
        <f t="shared" si="155"/>
        <v>5330</v>
      </c>
      <c r="BE252" s="48">
        <f t="shared" si="155"/>
        <v>5330</v>
      </c>
      <c r="BF252" s="48">
        <f t="shared" si="155"/>
        <v>5330</v>
      </c>
      <c r="BG252" s="48">
        <f t="shared" si="155"/>
        <v>5330</v>
      </c>
      <c r="BH252" s="48">
        <f t="shared" si="155"/>
        <v>5330</v>
      </c>
      <c r="BI252" s="48">
        <f t="shared" si="155"/>
        <v>5330</v>
      </c>
      <c r="BJ252" s="48">
        <f t="shared" si="155"/>
        <v>5330</v>
      </c>
      <c r="BK252" s="48">
        <f t="shared" si="155"/>
        <v>5330</v>
      </c>
      <c r="BL252" s="48">
        <f t="shared" si="155"/>
        <v>5330</v>
      </c>
      <c r="BM252" s="48">
        <f t="shared" si="155"/>
        <v>5330</v>
      </c>
      <c r="BN252" s="48">
        <f t="shared" si="155"/>
        <v>5330</v>
      </c>
      <c r="BO252" s="48">
        <f t="shared" si="155"/>
        <v>5330</v>
      </c>
      <c r="BP252" s="48">
        <f t="shared" si="155"/>
        <v>5330</v>
      </c>
      <c r="BQ252" s="48">
        <f t="shared" si="155"/>
        <v>5330</v>
      </c>
      <c r="BR252" s="48">
        <f t="shared" si="155"/>
        <v>0</v>
      </c>
      <c r="BS252" s="48">
        <f t="shared" si="155"/>
        <v>0</v>
      </c>
      <c r="BT252" s="48">
        <f t="shared" si="155"/>
        <v>0</v>
      </c>
      <c r="BU252" s="48">
        <f t="shared" si="142"/>
        <v>133250</v>
      </c>
      <c r="BV252" s="48"/>
      <c r="BW252" s="48">
        <f>SUMIF($A$5:$A$244, "WAN Administration - CalSAWS - Electronic Signature (58 Counties)",BW5:BW244)</f>
        <v>0</v>
      </c>
      <c r="BX252" s="61">
        <f t="shared" ref="BX252:CC252" si="156">SUMIF($A$5:$A$244, "WAN Administration - CalSAWS - Electronic Signature (58 Counties)",BX5:BX244)</f>
        <v>0</v>
      </c>
      <c r="BY252" s="61">
        <f t="shared" si="156"/>
        <v>0</v>
      </c>
      <c r="BZ252" s="61">
        <f t="shared" si="156"/>
        <v>0</v>
      </c>
      <c r="CA252" s="61">
        <f t="shared" si="156"/>
        <v>42640</v>
      </c>
      <c r="CB252" s="61">
        <f t="shared" si="156"/>
        <v>63960</v>
      </c>
      <c r="CC252" s="61">
        <f t="shared" si="156"/>
        <v>26650</v>
      </c>
      <c r="CD252" s="62">
        <f t="shared" si="144"/>
        <v>133250</v>
      </c>
      <c r="CE252" s="56">
        <f t="shared" si="145"/>
        <v>0</v>
      </c>
      <c r="CF252" s="48">
        <f t="shared" si="146"/>
        <v>133250</v>
      </c>
      <c r="CG252" s="62">
        <f t="shared" si="147"/>
        <v>133250</v>
      </c>
      <c r="CH252" s="55" t="s">
        <v>369</v>
      </c>
      <c r="CI252" s="48">
        <f>SUMIF($A$5:$A$241, "WAN Administration - CalSAWS - Electronic Signature (58 Counties)",CI$5:CI$241)</f>
        <v>0</v>
      </c>
      <c r="CJ252" s="61">
        <f>SUMIF($A$5:$A$241, "WAN Administration - CalSAWS - Electronic Signature (58 Counties)",CJ$5:CJ$241)</f>
        <v>0</v>
      </c>
      <c r="CK252" s="61">
        <f>SUMIF($A$5:$A$241, "WAN Administration - CalSAWS - Electronic Signature (58 Counties)",CK5:CK241)</f>
        <v>0</v>
      </c>
      <c r="CL252" s="61">
        <f>SUMIF($A$5:$A$241, "WAN Administration - CalSAWS - Electronic Signature (58 Counties)",CL5:CL241)</f>
        <v>0</v>
      </c>
      <c r="CM252" s="61">
        <f>SUMIF($A$5:$A$241, "WAN Administration - CalSAWS - Electronic Signature (58 Counties)",CM5:CM241)</f>
        <v>58630</v>
      </c>
      <c r="CN252" s="61">
        <f>SUMIF($A$5:$A$241, "WAN Administration - CalSAWS - Electronic Signature (58 Counties)",CN5:CN241)</f>
        <v>63960</v>
      </c>
      <c r="CO252" s="61">
        <f>SUMIF($A$5:$A$241, "WAN Administration - CalSAWS - Electronic Signature (58 Counties)",CO5:CO241)</f>
        <v>10660</v>
      </c>
      <c r="CP252" s="7">
        <f t="shared" si="148"/>
        <v>133250</v>
      </c>
      <c r="CQ252" s="7">
        <f t="shared" si="149"/>
        <v>0</v>
      </c>
      <c r="CR252" s="7">
        <f t="shared" si="150"/>
        <v>133250</v>
      </c>
      <c r="CS252" s="7">
        <f t="shared" ref="CS252:CS263" si="157">SUM(CQ252:CR252)</f>
        <v>133250</v>
      </c>
      <c r="CU252" s="7">
        <f t="shared" si="151"/>
        <v>0</v>
      </c>
      <c r="CV252" s="7">
        <f t="shared" si="152"/>
        <v>0</v>
      </c>
      <c r="CW252" s="7">
        <f t="shared" si="153"/>
        <v>0</v>
      </c>
    </row>
    <row r="253" spans="1:101" x14ac:dyDescent="0.2">
      <c r="J253" s="54" t="s">
        <v>381</v>
      </c>
      <c r="K253" s="48">
        <f t="shared" ref="K253:AP253" si="158">SUMIF($A$5:$A$237, "WAN Administration - CalSAWS - Text Message Notifications (58 Counties)",K5:K237)</f>
        <v>34231.5</v>
      </c>
      <c r="L253" s="48">
        <f t="shared" si="158"/>
        <v>0</v>
      </c>
      <c r="M253" s="48">
        <f t="shared" si="158"/>
        <v>0</v>
      </c>
      <c r="N253" s="48">
        <f t="shared" si="158"/>
        <v>0</v>
      </c>
      <c r="O253" s="48">
        <f t="shared" si="158"/>
        <v>0</v>
      </c>
      <c r="P253" s="48">
        <f t="shared" si="158"/>
        <v>0</v>
      </c>
      <c r="Q253" s="48">
        <f t="shared" si="158"/>
        <v>0</v>
      </c>
      <c r="R253" s="48">
        <f t="shared" si="158"/>
        <v>0</v>
      </c>
      <c r="S253" s="48">
        <f t="shared" si="158"/>
        <v>0</v>
      </c>
      <c r="T253" s="48">
        <f t="shared" si="158"/>
        <v>0</v>
      </c>
      <c r="U253" s="48">
        <f t="shared" si="158"/>
        <v>0</v>
      </c>
      <c r="V253" s="48">
        <f t="shared" si="158"/>
        <v>0</v>
      </c>
      <c r="W253" s="48">
        <f t="shared" si="158"/>
        <v>0</v>
      </c>
      <c r="X253" s="48">
        <f t="shared" si="158"/>
        <v>0</v>
      </c>
      <c r="Y253" s="48">
        <f t="shared" si="158"/>
        <v>0</v>
      </c>
      <c r="Z253" s="48">
        <f t="shared" si="158"/>
        <v>0</v>
      </c>
      <c r="AA253" s="48">
        <f t="shared" si="158"/>
        <v>0</v>
      </c>
      <c r="AB253" s="48">
        <f t="shared" si="158"/>
        <v>0</v>
      </c>
      <c r="AC253" s="48">
        <f t="shared" si="158"/>
        <v>0</v>
      </c>
      <c r="AD253" s="48">
        <f t="shared" si="158"/>
        <v>0</v>
      </c>
      <c r="AE253" s="48">
        <f t="shared" si="158"/>
        <v>0</v>
      </c>
      <c r="AF253" s="48">
        <f t="shared" si="158"/>
        <v>0</v>
      </c>
      <c r="AG253" s="48">
        <f t="shared" si="158"/>
        <v>0</v>
      </c>
      <c r="AH253" s="48">
        <f t="shared" si="158"/>
        <v>0</v>
      </c>
      <c r="AI253" s="48">
        <f t="shared" si="158"/>
        <v>0</v>
      </c>
      <c r="AJ253" s="48">
        <f t="shared" si="158"/>
        <v>0</v>
      </c>
      <c r="AK253" s="48">
        <f t="shared" si="158"/>
        <v>0</v>
      </c>
      <c r="AL253" s="48">
        <f t="shared" si="158"/>
        <v>0</v>
      </c>
      <c r="AM253" s="48">
        <f t="shared" si="158"/>
        <v>0</v>
      </c>
      <c r="AN253" s="48">
        <f t="shared" si="158"/>
        <v>0</v>
      </c>
      <c r="AO253" s="48">
        <f t="shared" si="158"/>
        <v>0</v>
      </c>
      <c r="AP253" s="48">
        <f t="shared" si="158"/>
        <v>0</v>
      </c>
      <c r="AQ253" s="48">
        <f t="shared" ref="AQ253:BT253" si="159">SUMIF($A$5:$A$237, "WAN Administration - CalSAWS - Text Message Notifications (58 Counties)",AQ5:AQ237)</f>
        <v>0</v>
      </c>
      <c r="AR253" s="48">
        <f t="shared" si="159"/>
        <v>0</v>
      </c>
      <c r="AS253" s="48">
        <f t="shared" si="159"/>
        <v>0</v>
      </c>
      <c r="AT253" s="48">
        <f t="shared" si="159"/>
        <v>0</v>
      </c>
      <c r="AU253" s="48">
        <f t="shared" si="159"/>
        <v>0</v>
      </c>
      <c r="AV253" s="48">
        <f t="shared" si="159"/>
        <v>0</v>
      </c>
      <c r="AW253" s="48">
        <f t="shared" si="159"/>
        <v>0</v>
      </c>
      <c r="AX253" s="48">
        <f t="shared" si="159"/>
        <v>0</v>
      </c>
      <c r="AY253" s="48">
        <f t="shared" si="159"/>
        <v>0</v>
      </c>
      <c r="AZ253" s="48">
        <f t="shared" si="159"/>
        <v>0</v>
      </c>
      <c r="BA253" s="48">
        <f t="shared" si="159"/>
        <v>0</v>
      </c>
      <c r="BB253" s="48">
        <f t="shared" si="159"/>
        <v>0</v>
      </c>
      <c r="BC253" s="48">
        <f t="shared" si="159"/>
        <v>0</v>
      </c>
      <c r="BD253" s="48">
        <f t="shared" si="159"/>
        <v>0</v>
      </c>
      <c r="BE253" s="48">
        <f t="shared" si="159"/>
        <v>0</v>
      </c>
      <c r="BF253" s="48">
        <f t="shared" si="159"/>
        <v>0</v>
      </c>
      <c r="BG253" s="48">
        <f t="shared" si="159"/>
        <v>0</v>
      </c>
      <c r="BH253" s="48">
        <f t="shared" si="159"/>
        <v>0</v>
      </c>
      <c r="BI253" s="48">
        <f t="shared" si="159"/>
        <v>0</v>
      </c>
      <c r="BJ253" s="48">
        <f t="shared" si="159"/>
        <v>0</v>
      </c>
      <c r="BK253" s="48">
        <f t="shared" si="159"/>
        <v>0</v>
      </c>
      <c r="BL253" s="48">
        <f t="shared" si="159"/>
        <v>0</v>
      </c>
      <c r="BM253" s="48">
        <f t="shared" si="159"/>
        <v>0</v>
      </c>
      <c r="BN253" s="48">
        <f t="shared" si="159"/>
        <v>0</v>
      </c>
      <c r="BO253" s="48">
        <f t="shared" si="159"/>
        <v>0</v>
      </c>
      <c r="BP253" s="48">
        <f t="shared" si="159"/>
        <v>0</v>
      </c>
      <c r="BQ253" s="48">
        <f t="shared" si="159"/>
        <v>0</v>
      </c>
      <c r="BR253" s="48">
        <f t="shared" si="159"/>
        <v>0</v>
      </c>
      <c r="BS253" s="48">
        <f t="shared" si="159"/>
        <v>0</v>
      </c>
      <c r="BT253" s="48">
        <f t="shared" si="159"/>
        <v>0</v>
      </c>
      <c r="BU253" s="48">
        <f t="shared" si="142"/>
        <v>0</v>
      </c>
      <c r="BV253" s="48"/>
      <c r="BW253" s="48">
        <f>SUMIF($A$5:$A$244, "WAN Administration - CalSAWS - Text Message Notifications (58 Counties)",BW5:BW244)</f>
        <v>0</v>
      </c>
      <c r="BX253" s="61">
        <f t="shared" ref="BX253:CC253" si="160">SUMIF($A$5:$A$244, "WAN Administration - CalSAWS - Text Message Notifications (58 Counties)",BX5:BX244)</f>
        <v>0</v>
      </c>
      <c r="BY253" s="61">
        <f t="shared" si="160"/>
        <v>0</v>
      </c>
      <c r="BZ253" s="61">
        <f t="shared" si="160"/>
        <v>0</v>
      </c>
      <c r="CA253" s="61">
        <f t="shared" si="160"/>
        <v>0</v>
      </c>
      <c r="CB253" s="61">
        <f t="shared" si="160"/>
        <v>0</v>
      </c>
      <c r="CC253" s="61">
        <f t="shared" si="160"/>
        <v>0</v>
      </c>
      <c r="CD253" s="62">
        <f t="shared" si="144"/>
        <v>0</v>
      </c>
      <c r="CE253" s="56">
        <f t="shared" si="145"/>
        <v>0</v>
      </c>
      <c r="CF253" s="48">
        <f t="shared" si="146"/>
        <v>0</v>
      </c>
      <c r="CG253" s="62">
        <f t="shared" si="147"/>
        <v>0</v>
      </c>
      <c r="CH253" s="55" t="s">
        <v>381</v>
      </c>
      <c r="CI253" s="48">
        <f>SUMIF($A$5:$A$244, "WAN Administration - CalSAWS - Text Message Notifications (58 Counties)",CI5:CI244)</f>
        <v>0</v>
      </c>
      <c r="CJ253" s="61">
        <f t="shared" ref="CJ253:CO253" si="161">SUMIF($A$5:$A$244, "WAN Administration - CalSAWS - Text Message Notifications (58 Counties)",CJ5:CJ244)</f>
        <v>0</v>
      </c>
      <c r="CK253" s="61">
        <f t="shared" si="161"/>
        <v>0</v>
      </c>
      <c r="CL253" s="61">
        <f t="shared" si="161"/>
        <v>0</v>
      </c>
      <c r="CM253" s="61">
        <f t="shared" si="161"/>
        <v>0</v>
      </c>
      <c r="CN253" s="61">
        <f t="shared" si="161"/>
        <v>0</v>
      </c>
      <c r="CO253" s="61">
        <f t="shared" si="161"/>
        <v>0</v>
      </c>
      <c r="CP253" s="7">
        <f t="shared" si="148"/>
        <v>0</v>
      </c>
      <c r="CQ253" s="7">
        <f t="shared" si="149"/>
        <v>0</v>
      </c>
      <c r="CR253" s="7">
        <f t="shared" si="150"/>
        <v>0</v>
      </c>
      <c r="CS253" s="7">
        <f t="shared" si="157"/>
        <v>0</v>
      </c>
      <c r="CU253" s="7">
        <f t="shared" si="151"/>
        <v>0</v>
      </c>
      <c r="CV253" s="7">
        <f t="shared" si="152"/>
        <v>0</v>
      </c>
      <c r="CW253" s="7">
        <f t="shared" si="153"/>
        <v>0</v>
      </c>
    </row>
    <row r="254" spans="1:101" x14ac:dyDescent="0.2">
      <c r="J254" s="54" t="s">
        <v>48</v>
      </c>
      <c r="K254" s="48">
        <f t="shared" ref="K254:AP254" si="162">SUMIF($A$5:$A$237, "WAN Administration - South - Central Facilities and County Sites (Los Angeles County)",K5:K237)</f>
        <v>29595.825000000001</v>
      </c>
      <c r="L254" s="48">
        <f t="shared" si="162"/>
        <v>0</v>
      </c>
      <c r="M254" s="48">
        <f t="shared" si="162"/>
        <v>0</v>
      </c>
      <c r="N254" s="48">
        <f t="shared" si="162"/>
        <v>0</v>
      </c>
      <c r="O254" s="48">
        <f t="shared" si="162"/>
        <v>0</v>
      </c>
      <c r="P254" s="48">
        <f t="shared" si="162"/>
        <v>0</v>
      </c>
      <c r="Q254" s="48">
        <f t="shared" si="162"/>
        <v>0</v>
      </c>
      <c r="R254" s="48">
        <f t="shared" si="162"/>
        <v>0</v>
      </c>
      <c r="S254" s="48">
        <f t="shared" si="162"/>
        <v>29595.825000000001</v>
      </c>
      <c r="T254" s="48">
        <f t="shared" si="162"/>
        <v>29595.825000000001</v>
      </c>
      <c r="U254" s="48">
        <f t="shared" si="162"/>
        <v>29595.825000000001</v>
      </c>
      <c r="V254" s="48">
        <f t="shared" si="162"/>
        <v>29595.825000000001</v>
      </c>
      <c r="W254" s="48">
        <f t="shared" si="162"/>
        <v>29595.825000000001</v>
      </c>
      <c r="X254" s="48">
        <f t="shared" si="162"/>
        <v>29595.825000000001</v>
      </c>
      <c r="Y254" s="48">
        <f t="shared" si="162"/>
        <v>29595.825000000001</v>
      </c>
      <c r="Z254" s="48">
        <f t="shared" si="162"/>
        <v>29595.825000000001</v>
      </c>
      <c r="AA254" s="48">
        <f t="shared" si="162"/>
        <v>29595.825000000001</v>
      </c>
      <c r="AB254" s="48">
        <f t="shared" si="162"/>
        <v>29595.825000000001</v>
      </c>
      <c r="AC254" s="48">
        <f t="shared" si="162"/>
        <v>29595.825000000001</v>
      </c>
      <c r="AD254" s="48">
        <f t="shared" si="162"/>
        <v>29595.825000000001</v>
      </c>
      <c r="AE254" s="48">
        <f t="shared" si="162"/>
        <v>29595.825000000001</v>
      </c>
      <c r="AF254" s="48">
        <f t="shared" si="162"/>
        <v>29595.825000000001</v>
      </c>
      <c r="AG254" s="48">
        <f t="shared" si="162"/>
        <v>29595.825000000001</v>
      </c>
      <c r="AH254" s="48">
        <f t="shared" si="162"/>
        <v>29595.825000000001</v>
      </c>
      <c r="AI254" s="48">
        <f t="shared" si="162"/>
        <v>29595.825000000001</v>
      </c>
      <c r="AJ254" s="48">
        <f t="shared" si="162"/>
        <v>29595.825000000001</v>
      </c>
      <c r="AK254" s="48">
        <f t="shared" si="162"/>
        <v>29595.825000000001</v>
      </c>
      <c r="AL254" s="48">
        <f t="shared" si="162"/>
        <v>29595.825000000001</v>
      </c>
      <c r="AM254" s="48">
        <f t="shared" si="162"/>
        <v>29595.825000000001</v>
      </c>
      <c r="AN254" s="48">
        <f t="shared" si="162"/>
        <v>29595.825000000001</v>
      </c>
      <c r="AO254" s="48">
        <f t="shared" si="162"/>
        <v>29595.825000000001</v>
      </c>
      <c r="AP254" s="48">
        <f t="shared" si="162"/>
        <v>29595.825000000001</v>
      </c>
      <c r="AQ254" s="48">
        <f t="shared" ref="AQ254:BT254" si="163">SUMIF($A$5:$A$237, "WAN Administration - South - Central Facilities and County Sites (Los Angeles County)",AQ5:AQ237)</f>
        <v>29595.825000000001</v>
      </c>
      <c r="AR254" s="48">
        <f t="shared" si="163"/>
        <v>29595.825000000001</v>
      </c>
      <c r="AS254" s="48">
        <f t="shared" si="163"/>
        <v>29595.825000000001</v>
      </c>
      <c r="AT254" s="48">
        <f t="shared" si="163"/>
        <v>29595.825000000001</v>
      </c>
      <c r="AU254" s="48">
        <f t="shared" si="163"/>
        <v>29595.825000000001</v>
      </c>
      <c r="AV254" s="48">
        <f t="shared" si="163"/>
        <v>29595.825000000001</v>
      </c>
      <c r="AW254" s="48">
        <f t="shared" si="163"/>
        <v>29595.825000000001</v>
      </c>
      <c r="AX254" s="48">
        <f t="shared" si="163"/>
        <v>29595.825000000001</v>
      </c>
      <c r="AY254" s="48">
        <f t="shared" si="163"/>
        <v>29595.825000000001</v>
      </c>
      <c r="AZ254" s="48">
        <f t="shared" si="163"/>
        <v>29595.825000000001</v>
      </c>
      <c r="BA254" s="48">
        <f t="shared" si="163"/>
        <v>29595.825000000001</v>
      </c>
      <c r="BB254" s="48">
        <f t="shared" si="163"/>
        <v>29595.825000000001</v>
      </c>
      <c r="BC254" s="48">
        <f t="shared" si="163"/>
        <v>29595.825000000001</v>
      </c>
      <c r="BD254" s="48">
        <f t="shared" si="163"/>
        <v>29595.825000000001</v>
      </c>
      <c r="BE254" s="48">
        <f t="shared" si="163"/>
        <v>29595.825000000001</v>
      </c>
      <c r="BF254" s="48">
        <f t="shared" si="163"/>
        <v>29595.825000000001</v>
      </c>
      <c r="BG254" s="48">
        <f t="shared" si="163"/>
        <v>29595.825000000001</v>
      </c>
      <c r="BH254" s="48">
        <f t="shared" si="163"/>
        <v>29595.825000000001</v>
      </c>
      <c r="BI254" s="48">
        <f t="shared" si="163"/>
        <v>29595.825000000001</v>
      </c>
      <c r="BJ254" s="48">
        <f t="shared" si="163"/>
        <v>29595.825000000001</v>
      </c>
      <c r="BK254" s="48">
        <f t="shared" si="163"/>
        <v>29595.825000000001</v>
      </c>
      <c r="BL254" s="48">
        <f t="shared" si="163"/>
        <v>29595.825000000001</v>
      </c>
      <c r="BM254" s="48">
        <f t="shared" si="163"/>
        <v>29595.825000000001</v>
      </c>
      <c r="BN254" s="48">
        <f t="shared" si="163"/>
        <v>29595.825000000001</v>
      </c>
      <c r="BO254" s="48">
        <f t="shared" si="163"/>
        <v>29595.825000000001</v>
      </c>
      <c r="BP254" s="48">
        <f t="shared" si="163"/>
        <v>29595.825000000001</v>
      </c>
      <c r="BQ254" s="48">
        <f t="shared" si="163"/>
        <v>29595.825000000001</v>
      </c>
      <c r="BR254" s="48">
        <f t="shared" si="163"/>
        <v>0</v>
      </c>
      <c r="BS254" s="48">
        <f t="shared" si="163"/>
        <v>0</v>
      </c>
      <c r="BT254" s="48">
        <f t="shared" si="163"/>
        <v>0</v>
      </c>
      <c r="BU254" s="48">
        <f t="shared" si="142"/>
        <v>1509387.0749999986</v>
      </c>
      <c r="BV254" s="48"/>
      <c r="BW254" s="48">
        <f>SUMIF($A$5:$A$244, "WAN Administration - South - Central Facilities and County Sites (Los Angeles County)",BW5:BW244)</f>
        <v>0</v>
      </c>
      <c r="BX254" s="61">
        <f t="shared" ref="BX254:CC254" si="164">SUMIF($A$5:$A$244, "WAN Administration - South - Central Facilities and County Sites (Los Angeles County)",BX5:BX244)</f>
        <v>295958.25</v>
      </c>
      <c r="BY254" s="61">
        <f t="shared" si="164"/>
        <v>355149.9</v>
      </c>
      <c r="BZ254" s="61">
        <f t="shared" si="164"/>
        <v>118383.3</v>
      </c>
      <c r="CA254" s="61">
        <f t="shared" si="164"/>
        <v>236766.60000000003</v>
      </c>
      <c r="CB254" s="61">
        <f t="shared" si="164"/>
        <v>355149.9</v>
      </c>
      <c r="CC254" s="61">
        <f t="shared" si="164"/>
        <v>147979.125</v>
      </c>
      <c r="CD254" s="62">
        <f t="shared" si="144"/>
        <v>1509387.0750000002</v>
      </c>
      <c r="CE254" s="56">
        <f t="shared" si="145"/>
        <v>769491.45000000007</v>
      </c>
      <c r="CF254" s="48">
        <f t="shared" si="146"/>
        <v>739895.625</v>
      </c>
      <c r="CG254" s="62">
        <f t="shared" si="147"/>
        <v>1509387.0750000002</v>
      </c>
      <c r="CH254" s="55" t="s">
        <v>48</v>
      </c>
      <c r="CI254" s="48">
        <f>SUMIF($A$5:$A$244, "WAN Administration - South - Central Facilities and County Sites (Los Angeles County)",CI5:CI244)</f>
        <v>29595.825000000001</v>
      </c>
      <c r="CJ254" s="61">
        <f t="shared" ref="CJ254:CO254" si="165">SUMIF($A$5:$A$244, "WAN Administration - South - Central Facilities and County Sites (Los Angeles County)",CJ5:CJ244)</f>
        <v>355149.9</v>
      </c>
      <c r="CK254" s="61">
        <f t="shared" si="165"/>
        <v>355149.9</v>
      </c>
      <c r="CL254" s="61">
        <f t="shared" si="165"/>
        <v>29595.825000000001</v>
      </c>
      <c r="CM254" s="61">
        <f t="shared" si="165"/>
        <v>325554.07499999995</v>
      </c>
      <c r="CN254" s="61">
        <f t="shared" si="165"/>
        <v>355149.9</v>
      </c>
      <c r="CO254" s="61">
        <f t="shared" si="165"/>
        <v>59191.65</v>
      </c>
      <c r="CP254" s="7">
        <f t="shared" si="148"/>
        <v>1509387.0749999997</v>
      </c>
      <c r="CQ254" s="7">
        <f t="shared" si="149"/>
        <v>769491.45</v>
      </c>
      <c r="CR254" s="7">
        <f t="shared" si="150"/>
        <v>739895.625</v>
      </c>
      <c r="CS254" s="7">
        <f t="shared" si="157"/>
        <v>1509387.075</v>
      </c>
      <c r="CU254" s="7">
        <f t="shared" si="151"/>
        <v>0</v>
      </c>
      <c r="CV254" s="7">
        <f t="shared" si="152"/>
        <v>0</v>
      </c>
      <c r="CW254" s="7">
        <f t="shared" si="153"/>
        <v>0</v>
      </c>
    </row>
    <row r="255" spans="1:101" x14ac:dyDescent="0.2">
      <c r="J255" s="54" t="s">
        <v>54</v>
      </c>
      <c r="K255" s="48">
        <f t="shared" ref="K255" si="166">SUMIF($A$5:$A$237, "WAN Administration - CalWIN - Central Print Facility and County Sites (18 Counties)",K5:K237)</f>
        <v>0</v>
      </c>
      <c r="L255" s="48">
        <f>SUMIF($A$5:$A$237, "WAN Administration - CalWIN - County Sites (18 Counties)",L5:L237)</f>
        <v>0</v>
      </c>
      <c r="M255" s="48">
        <f t="shared" ref="M255:BT255" si="167">SUMIF($A$5:$A$237, "WAN Administration - CalWIN - County Sites (18 Counties)",M5:M237)</f>
        <v>0</v>
      </c>
      <c r="N255" s="48">
        <f t="shared" si="167"/>
        <v>0</v>
      </c>
      <c r="O255" s="48">
        <f t="shared" si="167"/>
        <v>0</v>
      </c>
      <c r="P255" s="48">
        <f t="shared" si="167"/>
        <v>0</v>
      </c>
      <c r="Q255" s="48">
        <f t="shared" si="167"/>
        <v>0</v>
      </c>
      <c r="R255" s="48">
        <f t="shared" si="167"/>
        <v>0</v>
      </c>
      <c r="S255" s="48">
        <f t="shared" si="167"/>
        <v>0</v>
      </c>
      <c r="T255" s="48">
        <f t="shared" si="167"/>
        <v>0</v>
      </c>
      <c r="U255" s="48">
        <f t="shared" si="167"/>
        <v>0</v>
      </c>
      <c r="V255" s="48">
        <f t="shared" si="167"/>
        <v>0</v>
      </c>
      <c r="W255" s="48">
        <f t="shared" si="167"/>
        <v>0</v>
      </c>
      <c r="X255" s="48">
        <f t="shared" si="167"/>
        <v>0</v>
      </c>
      <c r="Y255" s="48">
        <f t="shared" si="167"/>
        <v>0</v>
      </c>
      <c r="Z255" s="48">
        <f t="shared" si="167"/>
        <v>0</v>
      </c>
      <c r="AA255" s="48">
        <f t="shared" si="167"/>
        <v>0</v>
      </c>
      <c r="AB255" s="48">
        <f t="shared" si="167"/>
        <v>0</v>
      </c>
      <c r="AC255" s="48">
        <f t="shared" si="167"/>
        <v>0</v>
      </c>
      <c r="AD255" s="48">
        <f t="shared" si="167"/>
        <v>0</v>
      </c>
      <c r="AE255" s="48">
        <f t="shared" si="167"/>
        <v>0</v>
      </c>
      <c r="AF255" s="48">
        <f t="shared" si="167"/>
        <v>0</v>
      </c>
      <c r="AG255" s="48">
        <f t="shared" si="167"/>
        <v>0</v>
      </c>
      <c r="AH255" s="48">
        <f t="shared" si="167"/>
        <v>0</v>
      </c>
      <c r="AI255" s="48">
        <f t="shared" si="167"/>
        <v>0</v>
      </c>
      <c r="AJ255" s="48">
        <f t="shared" si="167"/>
        <v>0</v>
      </c>
      <c r="AK255" s="48">
        <f t="shared" si="167"/>
        <v>0</v>
      </c>
      <c r="AL255" s="48">
        <f t="shared" si="167"/>
        <v>0</v>
      </c>
      <c r="AM255" s="48">
        <f>SUMIF($A$5:$A$237, "WAN Administration - CalWIN - County Sites (18 Counties)",AM5:AM237)</f>
        <v>0</v>
      </c>
      <c r="AN255" s="48">
        <f t="shared" si="167"/>
        <v>0</v>
      </c>
      <c r="AO255" s="48">
        <f t="shared" si="167"/>
        <v>0</v>
      </c>
      <c r="AP255" s="48">
        <f t="shared" si="167"/>
        <v>0</v>
      </c>
      <c r="AQ255" s="48">
        <f t="shared" si="167"/>
        <v>0</v>
      </c>
      <c r="AR255" s="48">
        <f t="shared" si="167"/>
        <v>0</v>
      </c>
      <c r="AS255" s="48">
        <f t="shared" si="167"/>
        <v>0</v>
      </c>
      <c r="AT255" s="48">
        <f t="shared" si="167"/>
        <v>0</v>
      </c>
      <c r="AU255" s="48">
        <f t="shared" si="167"/>
        <v>0</v>
      </c>
      <c r="AV255" s="48">
        <f t="shared" si="167"/>
        <v>0</v>
      </c>
      <c r="AW255" s="48">
        <f t="shared" si="167"/>
        <v>0</v>
      </c>
      <c r="AX255" s="48">
        <f t="shared" si="167"/>
        <v>5902.26</v>
      </c>
      <c r="AY255" s="48">
        <f t="shared" si="167"/>
        <v>5902.26</v>
      </c>
      <c r="AZ255" s="48">
        <f t="shared" si="167"/>
        <v>5902.26</v>
      </c>
      <c r="BA255" s="48">
        <f t="shared" si="167"/>
        <v>16151.520000000002</v>
      </c>
      <c r="BB255" s="48">
        <f t="shared" si="167"/>
        <v>16151.520000000002</v>
      </c>
      <c r="BC255" s="48">
        <f t="shared" si="167"/>
        <v>16151.520000000002</v>
      </c>
      <c r="BD255" s="48">
        <f t="shared" si="167"/>
        <v>24291.68</v>
      </c>
      <c r="BE255" s="48">
        <f t="shared" si="167"/>
        <v>24291.68</v>
      </c>
      <c r="BF255" s="48">
        <f t="shared" si="167"/>
        <v>34447.560000000005</v>
      </c>
      <c r="BG255" s="48">
        <f t="shared" si="167"/>
        <v>34447.560000000005</v>
      </c>
      <c r="BH255" s="48">
        <f t="shared" si="167"/>
        <v>34447.560000000005</v>
      </c>
      <c r="BI255" s="48">
        <f t="shared" si="167"/>
        <v>42333.340000000011</v>
      </c>
      <c r="BJ255" s="48">
        <f t="shared" si="167"/>
        <v>47533.640000000014</v>
      </c>
      <c r="BK255" s="48">
        <f t="shared" si="167"/>
        <v>47533.640000000014</v>
      </c>
      <c r="BL255" s="48">
        <f t="shared" si="167"/>
        <v>47533.640000000014</v>
      </c>
      <c r="BM255" s="48">
        <f t="shared" si="167"/>
        <v>47533.640000000014</v>
      </c>
      <c r="BN255" s="48">
        <f t="shared" si="167"/>
        <v>47533.640000000014</v>
      </c>
      <c r="BO255" s="48">
        <f t="shared" si="167"/>
        <v>47533.640000000014</v>
      </c>
      <c r="BP255" s="48">
        <f t="shared" si="167"/>
        <v>47533.640000000014</v>
      </c>
      <c r="BQ255" s="48">
        <f t="shared" si="167"/>
        <v>47533.640000000014</v>
      </c>
      <c r="BR255" s="48">
        <f t="shared" si="167"/>
        <v>0</v>
      </c>
      <c r="BS255" s="48">
        <f t="shared" si="167"/>
        <v>0</v>
      </c>
      <c r="BT255" s="48">
        <f t="shared" si="167"/>
        <v>0</v>
      </c>
      <c r="BU255" s="48">
        <f t="shared" si="142"/>
        <v>640689.84000000008</v>
      </c>
      <c r="BV255" s="48"/>
      <c r="BW255" s="48">
        <f>SUMIF($A$5:$A$244, "WAN Administration - CalWIN - County Sites (18 Counties)",BW5:BW244)</f>
        <v>0</v>
      </c>
      <c r="BX255" s="61">
        <f t="shared" ref="BX255:CC255" si="168">SUMIF($A$5:$A$244, "WAN Administration - CalWIN - County Sites (18 Counties)",BX5:BX244)</f>
        <v>0</v>
      </c>
      <c r="BY255" s="61">
        <f t="shared" si="168"/>
        <v>0</v>
      </c>
      <c r="BZ255" s="61">
        <f t="shared" si="168"/>
        <v>0</v>
      </c>
      <c r="CA255" s="61">
        <f t="shared" si="168"/>
        <v>17706.78</v>
      </c>
      <c r="CB255" s="61">
        <f t="shared" si="168"/>
        <v>385314.86</v>
      </c>
      <c r="CC255" s="61">
        <f t="shared" si="168"/>
        <v>237668.19999999998</v>
      </c>
      <c r="CD255" s="62">
        <f t="shared" si="144"/>
        <v>640689.84</v>
      </c>
      <c r="CE255" s="56">
        <f t="shared" si="145"/>
        <v>0</v>
      </c>
      <c r="CF255" s="48">
        <f t="shared" si="146"/>
        <v>640689.84</v>
      </c>
      <c r="CG255" s="62">
        <f t="shared" si="147"/>
        <v>640689.84</v>
      </c>
      <c r="CH255" s="55" t="s">
        <v>54</v>
      </c>
      <c r="CI255" s="48">
        <f>SUMIF($A$5:$A$244, "WAN Administration - CalWIN - County Sites (18 Counties)",CI5:CI244)</f>
        <v>0</v>
      </c>
      <c r="CJ255" s="61">
        <f t="shared" ref="CJ255:CO255" si="169">SUMIF($A$5:$A$244, "WAN Administration - CalWIN - County Sites (18 Counties)",CJ5:CJ244)</f>
        <v>0</v>
      </c>
      <c r="CK255" s="61">
        <f t="shared" si="169"/>
        <v>0</v>
      </c>
      <c r="CL255" s="61">
        <f t="shared" si="169"/>
        <v>0</v>
      </c>
      <c r="CM255" s="61">
        <f t="shared" si="169"/>
        <v>66161.340000000011</v>
      </c>
      <c r="CN255" s="61">
        <f t="shared" si="169"/>
        <v>479461.22</v>
      </c>
      <c r="CO255" s="61">
        <f t="shared" si="169"/>
        <v>95067.280000000028</v>
      </c>
      <c r="CP255" s="7">
        <f t="shared" si="148"/>
        <v>640689.84</v>
      </c>
      <c r="CQ255" s="7">
        <f t="shared" si="149"/>
        <v>0</v>
      </c>
      <c r="CR255" s="7">
        <f t="shared" si="150"/>
        <v>640689.84</v>
      </c>
      <c r="CS255" s="7">
        <f t="shared" si="157"/>
        <v>640689.84</v>
      </c>
      <c r="CU255" s="7">
        <f t="shared" si="151"/>
        <v>0</v>
      </c>
      <c r="CV255" s="7">
        <f t="shared" si="152"/>
        <v>0</v>
      </c>
      <c r="CW255" s="7">
        <f t="shared" si="153"/>
        <v>0</v>
      </c>
    </row>
    <row r="256" spans="1:101" x14ac:dyDescent="0.2">
      <c r="J256" s="54" t="s">
        <v>42</v>
      </c>
      <c r="K256" s="48">
        <f t="shared" ref="K256:AP256" si="170">SUMIF($A$5:$A$237, $J256,K5:K237)</f>
        <v>37564.520000000004</v>
      </c>
      <c r="L256" s="48">
        <f t="shared" si="170"/>
        <v>0</v>
      </c>
      <c r="M256" s="48">
        <f t="shared" si="170"/>
        <v>0</v>
      </c>
      <c r="N256" s="48">
        <f t="shared" si="170"/>
        <v>0</v>
      </c>
      <c r="O256" s="48">
        <f t="shared" si="170"/>
        <v>0</v>
      </c>
      <c r="P256" s="48">
        <f t="shared" si="170"/>
        <v>0</v>
      </c>
      <c r="Q256" s="48">
        <f t="shared" si="170"/>
        <v>0</v>
      </c>
      <c r="R256" s="48">
        <f t="shared" si="170"/>
        <v>0</v>
      </c>
      <c r="S256" s="48">
        <f t="shared" si="170"/>
        <v>27482.7</v>
      </c>
      <c r="T256" s="48">
        <f t="shared" si="170"/>
        <v>27482.7</v>
      </c>
      <c r="U256" s="48">
        <f t="shared" si="170"/>
        <v>27482.7</v>
      </c>
      <c r="V256" s="48">
        <f t="shared" si="170"/>
        <v>27482.7</v>
      </c>
      <c r="W256" s="48">
        <f t="shared" si="170"/>
        <v>27482.7</v>
      </c>
      <c r="X256" s="48">
        <f t="shared" si="170"/>
        <v>27482.7</v>
      </c>
      <c r="Y256" s="48">
        <f t="shared" si="170"/>
        <v>27482.7</v>
      </c>
      <c r="Z256" s="48">
        <f t="shared" si="170"/>
        <v>27482.7</v>
      </c>
      <c r="AA256" s="48">
        <f t="shared" si="170"/>
        <v>27482.7</v>
      </c>
      <c r="AB256" s="48">
        <f t="shared" si="170"/>
        <v>27482.7</v>
      </c>
      <c r="AC256" s="48">
        <f t="shared" si="170"/>
        <v>27482.7</v>
      </c>
      <c r="AD256" s="48">
        <f t="shared" si="170"/>
        <v>27482.7</v>
      </c>
      <c r="AE256" s="48">
        <f t="shared" si="170"/>
        <v>27482.7</v>
      </c>
      <c r="AF256" s="48">
        <f t="shared" si="170"/>
        <v>27482.7</v>
      </c>
      <c r="AG256" s="48">
        <f t="shared" si="170"/>
        <v>27482.7</v>
      </c>
      <c r="AH256" s="48">
        <f t="shared" si="170"/>
        <v>27482.7</v>
      </c>
      <c r="AI256" s="48">
        <f t="shared" si="170"/>
        <v>27482.7</v>
      </c>
      <c r="AJ256" s="48">
        <f t="shared" si="170"/>
        <v>27482.7</v>
      </c>
      <c r="AK256" s="48">
        <f t="shared" si="170"/>
        <v>27482.7</v>
      </c>
      <c r="AL256" s="48">
        <f t="shared" si="170"/>
        <v>27482.7</v>
      </c>
      <c r="AM256" s="48">
        <f t="shared" si="170"/>
        <v>27482.7</v>
      </c>
      <c r="AN256" s="48">
        <f t="shared" si="170"/>
        <v>27482.7</v>
      </c>
      <c r="AO256" s="48">
        <f t="shared" si="170"/>
        <v>27482.7</v>
      </c>
      <c r="AP256" s="48">
        <f t="shared" si="170"/>
        <v>27482.7</v>
      </c>
      <c r="AQ256" s="48">
        <f t="shared" ref="AQ256:BT256" si="171">SUMIF($A$5:$A$237, $J256,AQ5:AQ237)</f>
        <v>27482.7</v>
      </c>
      <c r="AR256" s="48">
        <f t="shared" si="171"/>
        <v>34051.5</v>
      </c>
      <c r="AS256" s="48">
        <f t="shared" si="171"/>
        <v>34051.5</v>
      </c>
      <c r="AT256" s="48">
        <f t="shared" si="171"/>
        <v>34051.5</v>
      </c>
      <c r="AU256" s="48">
        <f t="shared" si="171"/>
        <v>34051.5</v>
      </c>
      <c r="AV256" s="48">
        <f t="shared" si="171"/>
        <v>34051.5</v>
      </c>
      <c r="AW256" s="48">
        <f t="shared" si="171"/>
        <v>34051.5</v>
      </c>
      <c r="AX256" s="48">
        <f t="shared" si="171"/>
        <v>34051.5</v>
      </c>
      <c r="AY256" s="48">
        <f t="shared" si="171"/>
        <v>34051.5</v>
      </c>
      <c r="AZ256" s="48">
        <f t="shared" si="171"/>
        <v>34051.5</v>
      </c>
      <c r="BA256" s="48">
        <f t="shared" si="171"/>
        <v>34051.5</v>
      </c>
      <c r="BB256" s="48">
        <f t="shared" si="171"/>
        <v>34051.5</v>
      </c>
      <c r="BC256" s="48">
        <f t="shared" si="171"/>
        <v>34051.5</v>
      </c>
      <c r="BD256" s="48">
        <f t="shared" si="171"/>
        <v>34051.5</v>
      </c>
      <c r="BE256" s="48">
        <f t="shared" si="171"/>
        <v>34051.5</v>
      </c>
      <c r="BF256" s="48">
        <f t="shared" si="171"/>
        <v>34051.5</v>
      </c>
      <c r="BG256" s="48">
        <f t="shared" si="171"/>
        <v>34051.5</v>
      </c>
      <c r="BH256" s="48">
        <f t="shared" si="171"/>
        <v>34051.5</v>
      </c>
      <c r="BI256" s="48">
        <f t="shared" si="171"/>
        <v>34051.5</v>
      </c>
      <c r="BJ256" s="48">
        <f t="shared" si="171"/>
        <v>34051.5</v>
      </c>
      <c r="BK256" s="48">
        <f t="shared" si="171"/>
        <v>34051.5</v>
      </c>
      <c r="BL256" s="48">
        <f t="shared" si="171"/>
        <v>34051.5</v>
      </c>
      <c r="BM256" s="48">
        <f t="shared" si="171"/>
        <v>34051.5</v>
      </c>
      <c r="BN256" s="48">
        <f t="shared" si="171"/>
        <v>34051.5</v>
      </c>
      <c r="BO256" s="48">
        <f t="shared" si="171"/>
        <v>34051.5</v>
      </c>
      <c r="BP256" s="48">
        <f t="shared" si="171"/>
        <v>34051.5</v>
      </c>
      <c r="BQ256" s="48">
        <f t="shared" si="171"/>
        <v>34051.5</v>
      </c>
      <c r="BR256" s="48">
        <f t="shared" si="171"/>
        <v>0</v>
      </c>
      <c r="BS256" s="48">
        <f t="shared" si="171"/>
        <v>0</v>
      </c>
      <c r="BT256" s="48">
        <f t="shared" si="171"/>
        <v>0</v>
      </c>
      <c r="BU256" s="48">
        <f t="shared" si="142"/>
        <v>1572406.5</v>
      </c>
      <c r="BV256" s="48"/>
      <c r="BW256" s="48">
        <f>SUMIF($A$5:$A$244, "WAN Administration - CalSAWS Cloud Exchange (58 Counties)",BW$5:BW$244)</f>
        <v>0</v>
      </c>
      <c r="BX256" s="61">
        <f t="shared" ref="BX256:CC256" si="172">SUMIF($A$5:$A$244, "WAN Administration - CalSAWS Cloud Exchange (58 Counties)",BX$5:BX$244)</f>
        <v>274827.00000000006</v>
      </c>
      <c r="BY256" s="61">
        <f t="shared" si="172"/>
        <v>329792.40000000002</v>
      </c>
      <c r="BZ256" s="61">
        <f t="shared" si="172"/>
        <v>116499.6</v>
      </c>
      <c r="CA256" s="61">
        <f t="shared" si="172"/>
        <v>272412.00000000006</v>
      </c>
      <c r="CB256" s="61">
        <f t="shared" si="172"/>
        <v>408618.00000000006</v>
      </c>
      <c r="CC256" s="61">
        <f t="shared" si="172"/>
        <v>170257.5</v>
      </c>
      <c r="CD256" s="62">
        <f t="shared" si="144"/>
        <v>1572406.5000000002</v>
      </c>
      <c r="CE256" s="56">
        <f t="shared" si="145"/>
        <v>721119.00000000012</v>
      </c>
      <c r="CF256" s="48">
        <f t="shared" si="146"/>
        <v>851287.50000000012</v>
      </c>
      <c r="CG256" s="62">
        <f t="shared" si="147"/>
        <v>1572406.5000000002</v>
      </c>
      <c r="CH256" s="55" t="s">
        <v>42</v>
      </c>
      <c r="CI256" s="48">
        <f>SUMIF($A$5:$A$244, "WAN Administration - CalSAWS Cloud Exchange (58 Counties)",CI$5:CI$244)</f>
        <v>27482.7</v>
      </c>
      <c r="CJ256" s="61">
        <f t="shared" ref="CJ256:CO256" si="173">SUMIF($A$5:$A$244, "WAN Administration - CalSAWS Cloud Exchange (58 Counties)",CJ$5:CJ$244)</f>
        <v>329792.40000000002</v>
      </c>
      <c r="CK256" s="61">
        <f t="shared" si="173"/>
        <v>329792.40000000002</v>
      </c>
      <c r="CL256" s="61">
        <f t="shared" si="173"/>
        <v>34051.5</v>
      </c>
      <c r="CM256" s="61">
        <f t="shared" si="173"/>
        <v>374566.50000000012</v>
      </c>
      <c r="CN256" s="61">
        <f t="shared" si="173"/>
        <v>408618.00000000006</v>
      </c>
      <c r="CO256" s="61">
        <f t="shared" si="173"/>
        <v>68103</v>
      </c>
      <c r="CP256" s="7">
        <f t="shared" si="148"/>
        <v>1572406.5</v>
      </c>
      <c r="CQ256" s="7">
        <f t="shared" si="149"/>
        <v>721119</v>
      </c>
      <c r="CR256" s="7">
        <f t="shared" si="150"/>
        <v>851287.50000000023</v>
      </c>
      <c r="CS256" s="7">
        <f t="shared" si="157"/>
        <v>1572406.5000000002</v>
      </c>
      <c r="CU256" s="7">
        <f t="shared" si="151"/>
        <v>0</v>
      </c>
      <c r="CV256" s="7">
        <f t="shared" si="152"/>
        <v>0</v>
      </c>
      <c r="CW256" s="7">
        <f t="shared" si="153"/>
        <v>0</v>
      </c>
    </row>
    <row r="257" spans="10:101" x14ac:dyDescent="0.2">
      <c r="J257" s="54" t="s">
        <v>398</v>
      </c>
      <c r="K257" s="48">
        <f t="shared" ref="K257:AP257" si="174">SUMIF($A$5:$A$237, "Production Operations - CalSAWS - Service Desk Operations Support (58 Counties)",K5:K237)</f>
        <v>0</v>
      </c>
      <c r="L257" s="48">
        <f t="shared" si="174"/>
        <v>0</v>
      </c>
      <c r="M257" s="48">
        <f t="shared" si="174"/>
        <v>0</v>
      </c>
      <c r="N257" s="48">
        <f t="shared" si="174"/>
        <v>0</v>
      </c>
      <c r="O257" s="48">
        <f t="shared" si="174"/>
        <v>0</v>
      </c>
      <c r="P257" s="48">
        <f t="shared" si="174"/>
        <v>0</v>
      </c>
      <c r="Q257" s="48">
        <f t="shared" si="174"/>
        <v>0</v>
      </c>
      <c r="R257" s="48">
        <f t="shared" si="174"/>
        <v>0</v>
      </c>
      <c r="S257" s="48">
        <f t="shared" si="174"/>
        <v>0</v>
      </c>
      <c r="T257" s="48">
        <f t="shared" si="174"/>
        <v>0</v>
      </c>
      <c r="U257" s="48">
        <f t="shared" si="174"/>
        <v>0</v>
      </c>
      <c r="V257" s="48">
        <f t="shared" si="174"/>
        <v>0</v>
      </c>
      <c r="W257" s="48">
        <f t="shared" si="174"/>
        <v>0</v>
      </c>
      <c r="X257" s="48">
        <f t="shared" si="174"/>
        <v>0</v>
      </c>
      <c r="Y257" s="48">
        <f t="shared" si="174"/>
        <v>0</v>
      </c>
      <c r="Z257" s="48">
        <f t="shared" si="174"/>
        <v>0</v>
      </c>
      <c r="AA257" s="48">
        <f t="shared" si="174"/>
        <v>0</v>
      </c>
      <c r="AB257" s="48">
        <f t="shared" si="174"/>
        <v>0</v>
      </c>
      <c r="AC257" s="48">
        <f t="shared" si="174"/>
        <v>0</v>
      </c>
      <c r="AD257" s="48">
        <f t="shared" si="174"/>
        <v>0</v>
      </c>
      <c r="AE257" s="48">
        <f t="shared" si="174"/>
        <v>0</v>
      </c>
      <c r="AF257" s="48">
        <f t="shared" si="174"/>
        <v>0</v>
      </c>
      <c r="AG257" s="48">
        <f t="shared" si="174"/>
        <v>0</v>
      </c>
      <c r="AH257" s="48">
        <f t="shared" si="174"/>
        <v>0</v>
      </c>
      <c r="AI257" s="48">
        <f t="shared" si="174"/>
        <v>0</v>
      </c>
      <c r="AJ257" s="48">
        <f t="shared" si="174"/>
        <v>0</v>
      </c>
      <c r="AK257" s="48">
        <f t="shared" si="174"/>
        <v>0</v>
      </c>
      <c r="AL257" s="48">
        <f t="shared" si="174"/>
        <v>0</v>
      </c>
      <c r="AM257" s="48">
        <f t="shared" si="174"/>
        <v>0</v>
      </c>
      <c r="AN257" s="48">
        <f t="shared" si="174"/>
        <v>0</v>
      </c>
      <c r="AO257" s="48">
        <f t="shared" si="174"/>
        <v>0</v>
      </c>
      <c r="AP257" s="48">
        <f t="shared" si="174"/>
        <v>0</v>
      </c>
      <c r="AQ257" s="48">
        <f t="shared" ref="AQ257:BT257" si="175">SUMIF($A$5:$A$237, "Production Operations - CalSAWS - Service Desk Operations Support (58 Counties)",AQ5:AQ237)</f>
        <v>0</v>
      </c>
      <c r="AR257" s="48">
        <f t="shared" si="175"/>
        <v>4335</v>
      </c>
      <c r="AS257" s="48">
        <f t="shared" si="175"/>
        <v>4335</v>
      </c>
      <c r="AT257" s="48">
        <f t="shared" si="175"/>
        <v>4335</v>
      </c>
      <c r="AU257" s="48">
        <f t="shared" si="175"/>
        <v>4335</v>
      </c>
      <c r="AV257" s="48">
        <f t="shared" si="175"/>
        <v>4335</v>
      </c>
      <c r="AW257" s="48">
        <f t="shared" si="175"/>
        <v>4335</v>
      </c>
      <c r="AX257" s="48">
        <f t="shared" si="175"/>
        <v>4335</v>
      </c>
      <c r="AY257" s="48">
        <f t="shared" si="175"/>
        <v>4335</v>
      </c>
      <c r="AZ257" s="48">
        <f t="shared" si="175"/>
        <v>4335</v>
      </c>
      <c r="BA257" s="48">
        <f t="shared" si="175"/>
        <v>4421.75</v>
      </c>
      <c r="BB257" s="48">
        <f t="shared" si="175"/>
        <v>4421.75</v>
      </c>
      <c r="BC257" s="48">
        <f t="shared" si="175"/>
        <v>4421.75</v>
      </c>
      <c r="BD257" s="48">
        <f t="shared" si="175"/>
        <v>4421.75</v>
      </c>
      <c r="BE257" s="48">
        <f t="shared" si="175"/>
        <v>4421.75</v>
      </c>
      <c r="BF257" s="48">
        <f t="shared" si="175"/>
        <v>4421.75</v>
      </c>
      <c r="BG257" s="48">
        <f t="shared" si="175"/>
        <v>4421.75</v>
      </c>
      <c r="BH257" s="48">
        <f t="shared" si="175"/>
        <v>4421.75</v>
      </c>
      <c r="BI257" s="48">
        <f t="shared" si="175"/>
        <v>4421.75</v>
      </c>
      <c r="BJ257" s="48">
        <f t="shared" si="175"/>
        <v>4421.75</v>
      </c>
      <c r="BK257" s="48">
        <f t="shared" si="175"/>
        <v>4421.75</v>
      </c>
      <c r="BL257" s="48">
        <f t="shared" si="175"/>
        <v>4421.75</v>
      </c>
      <c r="BM257" s="48">
        <f t="shared" si="175"/>
        <v>4510.25</v>
      </c>
      <c r="BN257" s="48">
        <f t="shared" si="175"/>
        <v>4510.25</v>
      </c>
      <c r="BO257" s="48">
        <f t="shared" si="175"/>
        <v>4510.25</v>
      </c>
      <c r="BP257" s="48">
        <f t="shared" si="175"/>
        <v>10678.25</v>
      </c>
      <c r="BQ257" s="48">
        <f t="shared" si="175"/>
        <v>4510.25</v>
      </c>
      <c r="BR257" s="48">
        <f t="shared" si="175"/>
        <v>0</v>
      </c>
      <c r="BS257" s="48">
        <f t="shared" si="175"/>
        <v>0</v>
      </c>
      <c r="BT257" s="48">
        <f t="shared" si="175"/>
        <v>0</v>
      </c>
      <c r="BU257" s="48">
        <f t="shared" si="142"/>
        <v>120795.25</v>
      </c>
      <c r="BV257" s="48"/>
      <c r="BW257" s="48">
        <f>SUMIF($A$5:$A$244, "Production Operations - CalSAWS - Service Desk Operations Support (58 Counties)",BW5:BW244)</f>
        <v>0</v>
      </c>
      <c r="BX257" s="48">
        <f t="shared" ref="BX257:CC257" si="176">SUMIF($A$5:$A$244, "Production Operations - CalSAWS - Service Desk Operations Support (58 Counties)",BX5:BX244)</f>
        <v>0</v>
      </c>
      <c r="BY257" s="48">
        <f t="shared" si="176"/>
        <v>0</v>
      </c>
      <c r="BZ257" s="60">
        <f t="shared" si="176"/>
        <v>4335</v>
      </c>
      <c r="CA257" s="60">
        <f t="shared" si="176"/>
        <v>34680</v>
      </c>
      <c r="CB257" s="60">
        <f t="shared" si="176"/>
        <v>53061</v>
      </c>
      <c r="CC257" s="60">
        <f t="shared" si="176"/>
        <v>28719.25</v>
      </c>
      <c r="CD257" s="62">
        <f t="shared" si="144"/>
        <v>120795.25</v>
      </c>
      <c r="CE257" s="56">
        <f t="shared" si="145"/>
        <v>4335</v>
      </c>
      <c r="CF257" s="48">
        <f t="shared" si="146"/>
        <v>116460.25</v>
      </c>
      <c r="CG257" s="62">
        <f t="shared" si="147"/>
        <v>120795.25</v>
      </c>
      <c r="CH257" s="55" t="s">
        <v>398</v>
      </c>
      <c r="CI257" s="48">
        <f>SUMIF($A$5:$A$244, "Production Operations - CalSAWS - Service Desk Operations Support (58 Counties)",CI5:CI244)</f>
        <v>0</v>
      </c>
      <c r="CJ257" s="48">
        <f>SUMIF($A$5:$A$244, "Production Operations - CalSAWS - Service Desk Operations Support (58 Counties)",CJ5:CJ244)</f>
        <v>0</v>
      </c>
      <c r="CK257" s="48">
        <f t="shared" ref="CK257:CO257" si="177">SUMIF($A$5:$A$244, "Production Operations - CalSAWS - Service Desk Operations Support (58 Counties)",CK5:CK244)</f>
        <v>0</v>
      </c>
      <c r="CL257" s="60">
        <f t="shared" si="177"/>
        <v>4335</v>
      </c>
      <c r="CM257" s="60">
        <f t="shared" si="177"/>
        <v>47945.25</v>
      </c>
      <c r="CN257" s="60">
        <f t="shared" si="177"/>
        <v>53326.5</v>
      </c>
      <c r="CO257" s="60">
        <f t="shared" si="177"/>
        <v>15188.5</v>
      </c>
      <c r="CP257" s="7">
        <f t="shared" si="148"/>
        <v>120795.25</v>
      </c>
      <c r="CQ257" s="7">
        <f t="shared" si="149"/>
        <v>4335</v>
      </c>
      <c r="CR257" s="7">
        <f t="shared" si="150"/>
        <v>116460.25</v>
      </c>
      <c r="CS257" s="7">
        <f t="shared" si="157"/>
        <v>120795.25</v>
      </c>
      <c r="CU257" s="7">
        <f t="shared" si="151"/>
        <v>0</v>
      </c>
      <c r="CV257" s="7">
        <f t="shared" si="152"/>
        <v>0</v>
      </c>
      <c r="CW257" s="7">
        <f t="shared" si="153"/>
        <v>0</v>
      </c>
    </row>
    <row r="258" spans="10:101" x14ac:dyDescent="0.2">
      <c r="J258" s="54" t="s">
        <v>384</v>
      </c>
      <c r="K258" s="48">
        <f t="shared" ref="K258:AP258" si="178">SUMIF($A$5:$A$237, "Production Operations - North - Managed Workstations (39 Counties)",K5:K237)</f>
        <v>94442.04</v>
      </c>
      <c r="L258" s="48">
        <f t="shared" si="178"/>
        <v>0</v>
      </c>
      <c r="M258" s="48">
        <f t="shared" si="178"/>
        <v>0</v>
      </c>
      <c r="N258" s="48">
        <f t="shared" si="178"/>
        <v>0</v>
      </c>
      <c r="O258" s="48">
        <f t="shared" si="178"/>
        <v>0</v>
      </c>
      <c r="P258" s="48">
        <f t="shared" si="178"/>
        <v>0</v>
      </c>
      <c r="Q258" s="48">
        <f t="shared" si="178"/>
        <v>0</v>
      </c>
      <c r="R258" s="48">
        <f t="shared" si="178"/>
        <v>0</v>
      </c>
      <c r="S258" s="48">
        <f t="shared" si="178"/>
        <v>0</v>
      </c>
      <c r="T258" s="48">
        <f t="shared" si="178"/>
        <v>0</v>
      </c>
      <c r="U258" s="48">
        <f t="shared" si="178"/>
        <v>0</v>
      </c>
      <c r="V258" s="48">
        <f t="shared" si="178"/>
        <v>0</v>
      </c>
      <c r="W258" s="48">
        <f t="shared" si="178"/>
        <v>0</v>
      </c>
      <c r="X258" s="48">
        <f t="shared" si="178"/>
        <v>0</v>
      </c>
      <c r="Y258" s="48">
        <f t="shared" si="178"/>
        <v>0</v>
      </c>
      <c r="Z258" s="48">
        <f t="shared" si="178"/>
        <v>0</v>
      </c>
      <c r="AA258" s="48">
        <f t="shared" si="178"/>
        <v>0</v>
      </c>
      <c r="AB258" s="48">
        <f t="shared" si="178"/>
        <v>0</v>
      </c>
      <c r="AC258" s="48">
        <f t="shared" si="178"/>
        <v>0</v>
      </c>
      <c r="AD258" s="48">
        <f t="shared" si="178"/>
        <v>0</v>
      </c>
      <c r="AE258" s="48">
        <f t="shared" si="178"/>
        <v>0</v>
      </c>
      <c r="AF258" s="48">
        <f t="shared" si="178"/>
        <v>0</v>
      </c>
      <c r="AG258" s="48">
        <f t="shared" si="178"/>
        <v>0</v>
      </c>
      <c r="AH258" s="48">
        <f t="shared" si="178"/>
        <v>0</v>
      </c>
      <c r="AI258" s="48">
        <f t="shared" si="178"/>
        <v>0</v>
      </c>
      <c r="AJ258" s="48">
        <f t="shared" si="178"/>
        <v>0</v>
      </c>
      <c r="AK258" s="48">
        <f t="shared" si="178"/>
        <v>0</v>
      </c>
      <c r="AL258" s="48">
        <f t="shared" si="178"/>
        <v>0</v>
      </c>
      <c r="AM258" s="48">
        <f t="shared" si="178"/>
        <v>0</v>
      </c>
      <c r="AN258" s="48">
        <f t="shared" si="178"/>
        <v>0</v>
      </c>
      <c r="AO258" s="48">
        <f t="shared" si="178"/>
        <v>0</v>
      </c>
      <c r="AP258" s="48">
        <f t="shared" si="178"/>
        <v>0</v>
      </c>
      <c r="AQ258" s="48">
        <f t="shared" ref="AQ258:BT258" si="179">SUMIF($A$5:$A$237, "Production Operations - North - Managed Workstations (39 Counties)",AQ5:AQ237)</f>
        <v>0</v>
      </c>
      <c r="AR258" s="48">
        <f t="shared" si="179"/>
        <v>0</v>
      </c>
      <c r="AS258" s="48">
        <f t="shared" si="179"/>
        <v>94442.04</v>
      </c>
      <c r="AT258" s="48">
        <f t="shared" si="179"/>
        <v>94442.04</v>
      </c>
      <c r="AU258" s="48">
        <f t="shared" si="179"/>
        <v>94442.04</v>
      </c>
      <c r="AV258" s="48">
        <f t="shared" si="179"/>
        <v>94442.04</v>
      </c>
      <c r="AW258" s="48">
        <f t="shared" si="179"/>
        <v>94442.04</v>
      </c>
      <c r="AX258" s="48">
        <f t="shared" si="179"/>
        <v>94442.04</v>
      </c>
      <c r="AY258" s="48">
        <f t="shared" si="179"/>
        <v>94442.04</v>
      </c>
      <c r="AZ258" s="48">
        <f t="shared" si="179"/>
        <v>94442.04</v>
      </c>
      <c r="BA258" s="48">
        <f t="shared" si="179"/>
        <v>94442.04</v>
      </c>
      <c r="BB258" s="48">
        <f t="shared" si="179"/>
        <v>94442.04</v>
      </c>
      <c r="BC258" s="48">
        <f t="shared" si="179"/>
        <v>94442.04</v>
      </c>
      <c r="BD258" s="48">
        <f t="shared" si="179"/>
        <v>94442.04</v>
      </c>
      <c r="BE258" s="48">
        <f t="shared" si="179"/>
        <v>94442.04</v>
      </c>
      <c r="BF258" s="48">
        <f t="shared" si="179"/>
        <v>94442.04</v>
      </c>
      <c r="BG258" s="48">
        <f t="shared" si="179"/>
        <v>94442.04</v>
      </c>
      <c r="BH258" s="48">
        <f t="shared" si="179"/>
        <v>94442.04</v>
      </c>
      <c r="BI258" s="48">
        <f t="shared" si="179"/>
        <v>94442.04</v>
      </c>
      <c r="BJ258" s="48">
        <f t="shared" si="179"/>
        <v>94442.04</v>
      </c>
      <c r="BK258" s="48">
        <f t="shared" si="179"/>
        <v>94442.04</v>
      </c>
      <c r="BL258" s="48">
        <f t="shared" si="179"/>
        <v>94442.04</v>
      </c>
      <c r="BM258" s="48">
        <f t="shared" si="179"/>
        <v>94442.04</v>
      </c>
      <c r="BN258" s="48">
        <f t="shared" si="179"/>
        <v>94442.04</v>
      </c>
      <c r="BO258" s="48">
        <f t="shared" si="179"/>
        <v>94442.04</v>
      </c>
      <c r="BP258" s="48">
        <f t="shared" si="179"/>
        <v>94442.04</v>
      </c>
      <c r="BQ258" s="48">
        <f t="shared" si="179"/>
        <v>94442.04</v>
      </c>
      <c r="BR258" s="48">
        <f t="shared" si="179"/>
        <v>0</v>
      </c>
      <c r="BS258" s="48">
        <f t="shared" si="179"/>
        <v>0</v>
      </c>
      <c r="BT258" s="48">
        <f t="shared" si="179"/>
        <v>0</v>
      </c>
      <c r="BU258" s="48">
        <f t="shared" si="142"/>
        <v>2361051.0000000005</v>
      </c>
      <c r="BV258" s="48"/>
      <c r="BW258" s="48">
        <f>SUMIF($A$5:$A$244, "Production Operations - North - Managed Workstations (39 Counties)",BW5:BW244)</f>
        <v>0</v>
      </c>
      <c r="BX258" s="48">
        <f t="shared" ref="BX258:CC258" si="180">SUMIF($A$5:$A$244, "Production Operations - North - Managed Workstations (39 Counties)",BX5:BX244)</f>
        <v>0</v>
      </c>
      <c r="BY258" s="48">
        <f t="shared" si="180"/>
        <v>0</v>
      </c>
      <c r="BZ258" s="60">
        <f t="shared" si="180"/>
        <v>0</v>
      </c>
      <c r="CA258" s="60">
        <f t="shared" si="180"/>
        <v>755536.32</v>
      </c>
      <c r="CB258" s="60">
        <f t="shared" si="180"/>
        <v>1133304.4799999997</v>
      </c>
      <c r="CC258" s="60">
        <f t="shared" si="180"/>
        <v>472210.19999999995</v>
      </c>
      <c r="CD258" s="62">
        <f t="shared" si="144"/>
        <v>2361051</v>
      </c>
      <c r="CE258" s="56">
        <f t="shared" si="145"/>
        <v>0</v>
      </c>
      <c r="CF258" s="48">
        <f t="shared" si="146"/>
        <v>2361051</v>
      </c>
      <c r="CG258" s="62">
        <f t="shared" si="147"/>
        <v>2361051</v>
      </c>
      <c r="CH258" s="55" t="s">
        <v>384</v>
      </c>
      <c r="CI258" s="48">
        <f>SUMIF($A$5:$A$244, "Production Operations - North - Managed Workstations (39 Counties)",CI5:CI244)</f>
        <v>0</v>
      </c>
      <c r="CJ258" s="48">
        <f t="shared" ref="CJ258:CO258" si="181">SUMIF($A$5:$A$244, "Production Operations - North - Managed Workstations (39 Counties)",CJ5:CJ244)</f>
        <v>0</v>
      </c>
      <c r="CK258" s="48">
        <f t="shared" si="181"/>
        <v>0</v>
      </c>
      <c r="CL258" s="60">
        <f t="shared" si="181"/>
        <v>0</v>
      </c>
      <c r="CM258" s="60">
        <f t="shared" si="181"/>
        <v>1038862.4399999998</v>
      </c>
      <c r="CN258" s="60">
        <f t="shared" si="181"/>
        <v>1133304.4799999997</v>
      </c>
      <c r="CO258" s="60">
        <f t="shared" si="181"/>
        <v>188884.08</v>
      </c>
      <c r="CP258" s="7">
        <f t="shared" si="148"/>
        <v>2361050.9999999995</v>
      </c>
      <c r="CQ258" s="7">
        <f t="shared" si="149"/>
        <v>0</v>
      </c>
      <c r="CR258" s="7">
        <f t="shared" si="150"/>
        <v>2361050.9999999995</v>
      </c>
      <c r="CS258" s="7">
        <f t="shared" si="157"/>
        <v>2361050.9999999995</v>
      </c>
      <c r="CU258" s="7">
        <f t="shared" si="151"/>
        <v>0</v>
      </c>
      <c r="CV258" s="7">
        <f t="shared" si="152"/>
        <v>0</v>
      </c>
      <c r="CW258" s="7">
        <f t="shared" si="153"/>
        <v>0</v>
      </c>
    </row>
    <row r="259" spans="10:101" x14ac:dyDescent="0.2">
      <c r="J259" s="54" t="s">
        <v>387</v>
      </c>
      <c r="K259" s="48">
        <f t="shared" ref="K259:AP259" si="182">SUMIF($A$5:$A$237, "Production Operations - North - Managed Windows 10 Image (39 Counties)",K5:K237)</f>
        <v>29987.82</v>
      </c>
      <c r="L259" s="48">
        <f t="shared" si="182"/>
        <v>0</v>
      </c>
      <c r="M259" s="48">
        <f t="shared" si="182"/>
        <v>0</v>
      </c>
      <c r="N259" s="48">
        <f t="shared" si="182"/>
        <v>0</v>
      </c>
      <c r="O259" s="48">
        <f t="shared" si="182"/>
        <v>0</v>
      </c>
      <c r="P259" s="48">
        <f t="shared" si="182"/>
        <v>0</v>
      </c>
      <c r="Q259" s="48">
        <f t="shared" si="182"/>
        <v>0</v>
      </c>
      <c r="R259" s="48">
        <f t="shared" si="182"/>
        <v>0</v>
      </c>
      <c r="S259" s="48">
        <f t="shared" si="182"/>
        <v>0</v>
      </c>
      <c r="T259" s="48">
        <f t="shared" si="182"/>
        <v>0</v>
      </c>
      <c r="U259" s="48">
        <f t="shared" si="182"/>
        <v>0</v>
      </c>
      <c r="V259" s="48">
        <f t="shared" si="182"/>
        <v>0</v>
      </c>
      <c r="W259" s="48">
        <f t="shared" si="182"/>
        <v>0</v>
      </c>
      <c r="X259" s="48">
        <f t="shared" si="182"/>
        <v>0</v>
      </c>
      <c r="Y259" s="48">
        <f t="shared" si="182"/>
        <v>0</v>
      </c>
      <c r="Z259" s="48">
        <f t="shared" si="182"/>
        <v>0</v>
      </c>
      <c r="AA259" s="48">
        <f t="shared" si="182"/>
        <v>0</v>
      </c>
      <c r="AB259" s="48">
        <f t="shared" si="182"/>
        <v>0</v>
      </c>
      <c r="AC259" s="48">
        <f t="shared" si="182"/>
        <v>0</v>
      </c>
      <c r="AD259" s="48">
        <f t="shared" si="182"/>
        <v>0</v>
      </c>
      <c r="AE259" s="48">
        <f t="shared" si="182"/>
        <v>0</v>
      </c>
      <c r="AF259" s="48">
        <f t="shared" si="182"/>
        <v>0</v>
      </c>
      <c r="AG259" s="48">
        <f t="shared" si="182"/>
        <v>0</v>
      </c>
      <c r="AH259" s="48">
        <f t="shared" si="182"/>
        <v>0</v>
      </c>
      <c r="AI259" s="48">
        <f t="shared" si="182"/>
        <v>0</v>
      </c>
      <c r="AJ259" s="48">
        <f t="shared" si="182"/>
        <v>0</v>
      </c>
      <c r="AK259" s="48">
        <f t="shared" si="182"/>
        <v>0</v>
      </c>
      <c r="AL259" s="48">
        <f t="shared" si="182"/>
        <v>0</v>
      </c>
      <c r="AM259" s="48">
        <f t="shared" si="182"/>
        <v>0</v>
      </c>
      <c r="AN259" s="48">
        <f t="shared" si="182"/>
        <v>0</v>
      </c>
      <c r="AO259" s="48">
        <f t="shared" si="182"/>
        <v>0</v>
      </c>
      <c r="AP259" s="48">
        <f t="shared" si="182"/>
        <v>0</v>
      </c>
      <c r="AQ259" s="48">
        <f t="shared" ref="AQ259:BT259" si="183">SUMIF($A$5:$A$237, "Production Operations - North - Managed Windows 10 Image (39 Counties)",AQ5:AQ237)</f>
        <v>0</v>
      </c>
      <c r="AR259" s="48">
        <f t="shared" si="183"/>
        <v>0</v>
      </c>
      <c r="AS259" s="48">
        <f t="shared" si="183"/>
        <v>29987.82</v>
      </c>
      <c r="AT259" s="48">
        <f t="shared" si="183"/>
        <v>29987.82</v>
      </c>
      <c r="AU259" s="48">
        <f t="shared" si="183"/>
        <v>29987.82</v>
      </c>
      <c r="AV259" s="48">
        <f t="shared" si="183"/>
        <v>29987.82</v>
      </c>
      <c r="AW259" s="48">
        <f t="shared" si="183"/>
        <v>29987.82</v>
      </c>
      <c r="AX259" s="48">
        <f t="shared" si="183"/>
        <v>29987.82</v>
      </c>
      <c r="AY259" s="48">
        <f t="shared" si="183"/>
        <v>29987.82</v>
      </c>
      <c r="AZ259" s="48">
        <f t="shared" si="183"/>
        <v>29987.82</v>
      </c>
      <c r="BA259" s="48">
        <f t="shared" si="183"/>
        <v>29987.82</v>
      </c>
      <c r="BB259" s="48">
        <f t="shared" si="183"/>
        <v>29987.82</v>
      </c>
      <c r="BC259" s="48">
        <f t="shared" si="183"/>
        <v>29987.82</v>
      </c>
      <c r="BD259" s="48">
        <f t="shared" si="183"/>
        <v>29987.82</v>
      </c>
      <c r="BE259" s="48">
        <f t="shared" si="183"/>
        <v>29987.82</v>
      </c>
      <c r="BF259" s="48">
        <f t="shared" si="183"/>
        <v>29987.82</v>
      </c>
      <c r="BG259" s="48">
        <f t="shared" si="183"/>
        <v>29987.82</v>
      </c>
      <c r="BH259" s="48">
        <f t="shared" si="183"/>
        <v>29987.82</v>
      </c>
      <c r="BI259" s="48">
        <f t="shared" si="183"/>
        <v>29987.82</v>
      </c>
      <c r="BJ259" s="48">
        <f t="shared" si="183"/>
        <v>29987.82</v>
      </c>
      <c r="BK259" s="48">
        <f t="shared" si="183"/>
        <v>29987.82</v>
      </c>
      <c r="BL259" s="48">
        <f t="shared" si="183"/>
        <v>29987.82</v>
      </c>
      <c r="BM259" s="48">
        <f t="shared" si="183"/>
        <v>29987.82</v>
      </c>
      <c r="BN259" s="48">
        <f t="shared" si="183"/>
        <v>29987.82</v>
      </c>
      <c r="BO259" s="48">
        <f t="shared" si="183"/>
        <v>29987.82</v>
      </c>
      <c r="BP259" s="48">
        <f t="shared" si="183"/>
        <v>29987.82</v>
      </c>
      <c r="BQ259" s="48">
        <f t="shared" si="183"/>
        <v>29987.82</v>
      </c>
      <c r="BR259" s="48">
        <f t="shared" si="183"/>
        <v>0</v>
      </c>
      <c r="BS259" s="48">
        <f t="shared" si="183"/>
        <v>0</v>
      </c>
      <c r="BT259" s="48">
        <f t="shared" si="183"/>
        <v>0</v>
      </c>
      <c r="BU259" s="48">
        <f t="shared" si="142"/>
        <v>749695.49999999965</v>
      </c>
      <c r="BV259" s="48"/>
      <c r="BW259" s="48">
        <f>SUMIF($A$5:$A$244, "Production Operations - North - Managed Windows 10 Image (39 Counties)",BW5:BW244)</f>
        <v>0</v>
      </c>
      <c r="BX259" s="48">
        <f t="shared" ref="BX259:CC259" si="184">SUMIF($A$5:$A$244, "Production Operations - North - Managed Windows 10 Image (39 Counties)",BX5:BX244)</f>
        <v>0</v>
      </c>
      <c r="BY259" s="48">
        <f t="shared" si="184"/>
        <v>0</v>
      </c>
      <c r="BZ259" s="60">
        <f t="shared" si="184"/>
        <v>0</v>
      </c>
      <c r="CA259" s="60">
        <f t="shared" si="184"/>
        <v>239902.56000000003</v>
      </c>
      <c r="CB259" s="60">
        <f t="shared" si="184"/>
        <v>359853.84</v>
      </c>
      <c r="CC259" s="60">
        <f t="shared" si="184"/>
        <v>149939.1</v>
      </c>
      <c r="CD259" s="62">
        <f t="shared" si="144"/>
        <v>749695.5</v>
      </c>
      <c r="CE259" s="56">
        <f t="shared" si="145"/>
        <v>0</v>
      </c>
      <c r="CF259" s="48">
        <f t="shared" si="146"/>
        <v>749695.5</v>
      </c>
      <c r="CG259" s="62">
        <f t="shared" si="147"/>
        <v>749695.5</v>
      </c>
      <c r="CH259" s="55" t="s">
        <v>387</v>
      </c>
      <c r="CI259" s="48">
        <f>SUMIF($A$5:$A$244, "Production Operations - North - Managed Windows 10 Image (39 Counties)",CI5:CI244)</f>
        <v>0</v>
      </c>
      <c r="CJ259" s="48">
        <f t="shared" ref="CJ259:CO259" si="185">SUMIF($A$5:$A$244, "Production Operations - North - Managed Windows 10 Image (39 Counties)",CJ5:CJ244)</f>
        <v>0</v>
      </c>
      <c r="CK259" s="48">
        <f t="shared" si="185"/>
        <v>0</v>
      </c>
      <c r="CL259" s="60">
        <f t="shared" si="185"/>
        <v>0</v>
      </c>
      <c r="CM259" s="60">
        <f t="shared" si="185"/>
        <v>329866.02</v>
      </c>
      <c r="CN259" s="60">
        <f t="shared" si="185"/>
        <v>359853.84</v>
      </c>
      <c r="CO259" s="60">
        <f t="shared" si="185"/>
        <v>59975.64</v>
      </c>
      <c r="CP259" s="7">
        <f t="shared" si="148"/>
        <v>749695.50000000012</v>
      </c>
      <c r="CQ259" s="7">
        <f t="shared" si="149"/>
        <v>0</v>
      </c>
      <c r="CR259" s="7">
        <f t="shared" si="150"/>
        <v>749695.50000000012</v>
      </c>
      <c r="CS259" s="7">
        <f t="shared" si="157"/>
        <v>749695.50000000012</v>
      </c>
      <c r="CU259" s="7">
        <f t="shared" si="151"/>
        <v>0</v>
      </c>
      <c r="CV259" s="7">
        <f t="shared" si="152"/>
        <v>0</v>
      </c>
      <c r="CW259" s="7">
        <f t="shared" si="153"/>
        <v>0</v>
      </c>
    </row>
    <row r="260" spans="10:101" x14ac:dyDescent="0.2">
      <c r="J260" s="54" t="s">
        <v>390</v>
      </c>
      <c r="K260" s="48">
        <f t="shared" ref="K260:AP260" si="186">SUMIF($A$5:$A$237, "Production Operations - North - Managed Scanner Maintenance (39 Counties)",K5:K237)</f>
        <v>73173.52</v>
      </c>
      <c r="L260" s="48">
        <f t="shared" si="186"/>
        <v>0</v>
      </c>
      <c r="M260" s="48">
        <f t="shared" si="186"/>
        <v>0</v>
      </c>
      <c r="N260" s="48">
        <f t="shared" si="186"/>
        <v>0</v>
      </c>
      <c r="O260" s="48">
        <f t="shared" si="186"/>
        <v>0</v>
      </c>
      <c r="P260" s="48">
        <f t="shared" si="186"/>
        <v>0</v>
      </c>
      <c r="Q260" s="48">
        <f t="shared" si="186"/>
        <v>0</v>
      </c>
      <c r="R260" s="48">
        <f t="shared" si="186"/>
        <v>0</v>
      </c>
      <c r="S260" s="48">
        <f t="shared" si="186"/>
        <v>0</v>
      </c>
      <c r="T260" s="48">
        <f t="shared" si="186"/>
        <v>0</v>
      </c>
      <c r="U260" s="48">
        <f t="shared" si="186"/>
        <v>0</v>
      </c>
      <c r="V260" s="48">
        <f t="shared" si="186"/>
        <v>0</v>
      </c>
      <c r="W260" s="48">
        <f t="shared" si="186"/>
        <v>0</v>
      </c>
      <c r="X260" s="48">
        <f t="shared" si="186"/>
        <v>0</v>
      </c>
      <c r="Y260" s="48">
        <f t="shared" si="186"/>
        <v>0</v>
      </c>
      <c r="Z260" s="48">
        <f t="shared" si="186"/>
        <v>0</v>
      </c>
      <c r="AA260" s="48">
        <f t="shared" si="186"/>
        <v>0</v>
      </c>
      <c r="AB260" s="48">
        <f t="shared" si="186"/>
        <v>0</v>
      </c>
      <c r="AC260" s="48">
        <f t="shared" si="186"/>
        <v>0</v>
      </c>
      <c r="AD260" s="48">
        <f t="shared" si="186"/>
        <v>0</v>
      </c>
      <c r="AE260" s="48">
        <f t="shared" si="186"/>
        <v>0</v>
      </c>
      <c r="AF260" s="48">
        <f t="shared" si="186"/>
        <v>0</v>
      </c>
      <c r="AG260" s="48">
        <f t="shared" si="186"/>
        <v>0</v>
      </c>
      <c r="AH260" s="48">
        <f t="shared" si="186"/>
        <v>0</v>
      </c>
      <c r="AI260" s="48">
        <f t="shared" si="186"/>
        <v>0</v>
      </c>
      <c r="AJ260" s="48">
        <f t="shared" si="186"/>
        <v>0</v>
      </c>
      <c r="AK260" s="48">
        <f t="shared" si="186"/>
        <v>0</v>
      </c>
      <c r="AL260" s="48">
        <f t="shared" si="186"/>
        <v>0</v>
      </c>
      <c r="AM260" s="48">
        <f t="shared" si="186"/>
        <v>0</v>
      </c>
      <c r="AN260" s="48">
        <f t="shared" si="186"/>
        <v>0</v>
      </c>
      <c r="AO260" s="48">
        <f t="shared" si="186"/>
        <v>0</v>
      </c>
      <c r="AP260" s="48">
        <f t="shared" si="186"/>
        <v>0</v>
      </c>
      <c r="AQ260" s="48">
        <f t="shared" ref="AQ260:BT260" si="187">SUMIF($A$5:$A$237, "Production Operations - North - Managed Scanner Maintenance (39 Counties)",AQ5:AQ237)</f>
        <v>0</v>
      </c>
      <c r="AR260" s="48">
        <f t="shared" si="187"/>
        <v>0</v>
      </c>
      <c r="AS260" s="48">
        <f t="shared" si="187"/>
        <v>73173.52</v>
      </c>
      <c r="AT260" s="48">
        <f t="shared" si="187"/>
        <v>73173.52</v>
      </c>
      <c r="AU260" s="48">
        <f t="shared" si="187"/>
        <v>73173.52</v>
      </c>
      <c r="AV260" s="48">
        <f t="shared" si="187"/>
        <v>73173.52</v>
      </c>
      <c r="AW260" s="48">
        <f t="shared" si="187"/>
        <v>73173.52</v>
      </c>
      <c r="AX260" s="48">
        <f t="shared" si="187"/>
        <v>73173.52</v>
      </c>
      <c r="AY260" s="48">
        <f t="shared" si="187"/>
        <v>73173.52</v>
      </c>
      <c r="AZ260" s="48">
        <f t="shared" si="187"/>
        <v>73173.52</v>
      </c>
      <c r="BA260" s="48">
        <f t="shared" si="187"/>
        <v>73173.52</v>
      </c>
      <c r="BB260" s="48">
        <f t="shared" si="187"/>
        <v>73173.52</v>
      </c>
      <c r="BC260" s="48">
        <f t="shared" si="187"/>
        <v>73173.52</v>
      </c>
      <c r="BD260" s="48">
        <f t="shared" si="187"/>
        <v>73173.52</v>
      </c>
      <c r="BE260" s="48">
        <f t="shared" si="187"/>
        <v>73173.52</v>
      </c>
      <c r="BF260" s="48">
        <f t="shared" si="187"/>
        <v>73173.52</v>
      </c>
      <c r="BG260" s="48">
        <f t="shared" si="187"/>
        <v>73173.52</v>
      </c>
      <c r="BH260" s="48">
        <f t="shared" si="187"/>
        <v>73173.52</v>
      </c>
      <c r="BI260" s="48">
        <f t="shared" si="187"/>
        <v>73173.52</v>
      </c>
      <c r="BJ260" s="48">
        <f t="shared" si="187"/>
        <v>73173.52</v>
      </c>
      <c r="BK260" s="48">
        <f t="shared" si="187"/>
        <v>73173.52</v>
      </c>
      <c r="BL260" s="48">
        <f t="shared" si="187"/>
        <v>73173.52</v>
      </c>
      <c r="BM260" s="48">
        <f t="shared" si="187"/>
        <v>73173.52</v>
      </c>
      <c r="BN260" s="48">
        <f t="shared" si="187"/>
        <v>73173.52</v>
      </c>
      <c r="BO260" s="48">
        <f t="shared" si="187"/>
        <v>73173.52</v>
      </c>
      <c r="BP260" s="48">
        <f t="shared" si="187"/>
        <v>73173.52</v>
      </c>
      <c r="BQ260" s="48">
        <f t="shared" si="187"/>
        <v>73173.52</v>
      </c>
      <c r="BR260" s="48">
        <f t="shared" si="187"/>
        <v>0</v>
      </c>
      <c r="BS260" s="48">
        <f t="shared" si="187"/>
        <v>0</v>
      </c>
      <c r="BT260" s="48">
        <f t="shared" si="187"/>
        <v>0</v>
      </c>
      <c r="BU260" s="48">
        <f t="shared" si="142"/>
        <v>1829338.0000000002</v>
      </c>
      <c r="BV260" s="48"/>
      <c r="BW260" s="48">
        <f>SUMIF($A$5:$A$244, "Production Operations - North - Managed Scanner Maintenance (39 Counties)",BW5:BW244)</f>
        <v>0</v>
      </c>
      <c r="BX260" s="48">
        <f t="shared" ref="BX260:CC260" si="188">SUMIF($A$5:$A$244, "Production Operations - North - Managed Scanner Maintenance (39 Counties)",BX5:BX244)</f>
        <v>0</v>
      </c>
      <c r="BY260" s="48">
        <f t="shared" si="188"/>
        <v>0</v>
      </c>
      <c r="BZ260" s="60">
        <f t="shared" si="188"/>
        <v>0</v>
      </c>
      <c r="CA260" s="60">
        <f t="shared" si="188"/>
        <v>585388.16</v>
      </c>
      <c r="CB260" s="60">
        <f t="shared" si="188"/>
        <v>878082.24000000011</v>
      </c>
      <c r="CC260" s="60">
        <f t="shared" si="188"/>
        <v>365867.60000000003</v>
      </c>
      <c r="CD260" s="62">
        <f t="shared" si="144"/>
        <v>1829338.0000000002</v>
      </c>
      <c r="CE260" s="56">
        <f t="shared" si="145"/>
        <v>0</v>
      </c>
      <c r="CF260" s="48">
        <f t="shared" si="146"/>
        <v>1829338.0000000002</v>
      </c>
      <c r="CG260" s="62">
        <f t="shared" si="147"/>
        <v>1829338.0000000002</v>
      </c>
      <c r="CH260" s="55" t="s">
        <v>390</v>
      </c>
      <c r="CI260" s="48">
        <f>SUMIF($A$5:$A$244, "Production Operations - North - Managed Scanner Maintenance (39 Counties)",CI5:CI244)</f>
        <v>0</v>
      </c>
      <c r="CJ260" s="48">
        <f t="shared" ref="CJ260:CO260" si="189">SUMIF($A$5:$A$244, "Production Operations - North - Managed Scanner Maintenance (39 Counties)",CJ5:CJ244)</f>
        <v>0</v>
      </c>
      <c r="CK260" s="48">
        <f t="shared" si="189"/>
        <v>0</v>
      </c>
      <c r="CL260" s="60">
        <f t="shared" si="189"/>
        <v>0</v>
      </c>
      <c r="CM260" s="60">
        <f>SUMIF($A$5:$A$244, "Production Operations - North - Managed Scanner Maintenance (39 Counties)",CM5:CM244)</f>
        <v>804908.72000000009</v>
      </c>
      <c r="CN260" s="60">
        <f t="shared" si="189"/>
        <v>878082.24000000011</v>
      </c>
      <c r="CO260" s="60">
        <f t="shared" si="189"/>
        <v>146347.04</v>
      </c>
      <c r="CP260" s="7">
        <f t="shared" si="148"/>
        <v>1829338.0000000002</v>
      </c>
      <c r="CQ260" s="7">
        <f t="shared" si="149"/>
        <v>0</v>
      </c>
      <c r="CR260" s="7">
        <f t="shared" si="150"/>
        <v>1829338.0000000002</v>
      </c>
      <c r="CS260" s="7">
        <f t="shared" si="157"/>
        <v>1829338.0000000002</v>
      </c>
      <c r="CU260" s="7">
        <f t="shared" si="151"/>
        <v>0</v>
      </c>
      <c r="CV260" s="7">
        <f t="shared" si="152"/>
        <v>0</v>
      </c>
      <c r="CW260" s="7">
        <f t="shared" si="153"/>
        <v>0</v>
      </c>
    </row>
    <row r="261" spans="10:101" x14ac:dyDescent="0.2">
      <c r="J261" s="54" t="s">
        <v>400</v>
      </c>
      <c r="K261" s="48">
        <f>SUMIF($A$5:$A$244, "Production Operations - North - Managed Contact Center Operations Support (39 Counties) - Continuing Cases",K5:K244)</f>
        <v>156870.04</v>
      </c>
      <c r="L261" s="48">
        <f t="shared" ref="L261:BT261" si="190">SUMIF($A$5:$A$244, "Production Operations - North - Managed Contact Center Operations Support (39 Counties) - Continuing Cases",L5:L244)</f>
        <v>0</v>
      </c>
      <c r="M261" s="48">
        <f t="shared" si="190"/>
        <v>0</v>
      </c>
      <c r="N261" s="48">
        <f t="shared" si="190"/>
        <v>0</v>
      </c>
      <c r="O261" s="48">
        <f t="shared" si="190"/>
        <v>0</v>
      </c>
      <c r="P261" s="48">
        <f t="shared" si="190"/>
        <v>0</v>
      </c>
      <c r="Q261" s="48">
        <f t="shared" si="190"/>
        <v>0</v>
      </c>
      <c r="R261" s="48">
        <f t="shared" si="190"/>
        <v>0</v>
      </c>
      <c r="S261" s="48">
        <f t="shared" si="190"/>
        <v>0</v>
      </c>
      <c r="T261" s="48">
        <f t="shared" si="190"/>
        <v>0</v>
      </c>
      <c r="U261" s="48">
        <f t="shared" si="190"/>
        <v>0</v>
      </c>
      <c r="V261" s="48">
        <f t="shared" si="190"/>
        <v>0</v>
      </c>
      <c r="W261" s="48">
        <f t="shared" si="190"/>
        <v>0</v>
      </c>
      <c r="X261" s="48">
        <f t="shared" si="190"/>
        <v>0</v>
      </c>
      <c r="Y261" s="48">
        <f t="shared" si="190"/>
        <v>0</v>
      </c>
      <c r="Z261" s="48">
        <f t="shared" si="190"/>
        <v>0</v>
      </c>
      <c r="AA261" s="48">
        <f t="shared" si="190"/>
        <v>0</v>
      </c>
      <c r="AB261" s="48">
        <f t="shared" si="190"/>
        <v>0</v>
      </c>
      <c r="AC261" s="48">
        <f t="shared" si="190"/>
        <v>0</v>
      </c>
      <c r="AD261" s="48">
        <f t="shared" si="190"/>
        <v>0</v>
      </c>
      <c r="AE261" s="48">
        <f t="shared" si="190"/>
        <v>0</v>
      </c>
      <c r="AF261" s="48">
        <f t="shared" si="190"/>
        <v>0</v>
      </c>
      <c r="AG261" s="48">
        <f t="shared" si="190"/>
        <v>0</v>
      </c>
      <c r="AH261" s="48">
        <f t="shared" si="190"/>
        <v>0</v>
      </c>
      <c r="AI261" s="48">
        <f t="shared" si="190"/>
        <v>0</v>
      </c>
      <c r="AJ261" s="48">
        <f t="shared" si="190"/>
        <v>0</v>
      </c>
      <c r="AK261" s="48">
        <f t="shared" si="190"/>
        <v>0</v>
      </c>
      <c r="AL261" s="48">
        <f t="shared" si="190"/>
        <v>0</v>
      </c>
      <c r="AM261" s="48">
        <f t="shared" si="190"/>
        <v>0</v>
      </c>
      <c r="AN261" s="48">
        <f t="shared" si="190"/>
        <v>0</v>
      </c>
      <c r="AO261" s="48">
        <f t="shared" si="190"/>
        <v>0</v>
      </c>
      <c r="AP261" s="48">
        <f t="shared" si="190"/>
        <v>0</v>
      </c>
      <c r="AQ261" s="48">
        <f t="shared" si="190"/>
        <v>0</v>
      </c>
      <c r="AR261" s="48">
        <f t="shared" si="190"/>
        <v>0</v>
      </c>
      <c r="AS261" s="48">
        <f t="shared" si="190"/>
        <v>47650.32</v>
      </c>
      <c r="AT261" s="48">
        <f t="shared" si="190"/>
        <v>47650.32</v>
      </c>
      <c r="AU261" s="48">
        <f t="shared" si="190"/>
        <v>47650.32</v>
      </c>
      <c r="AV261" s="48">
        <f t="shared" si="190"/>
        <v>47650.32</v>
      </c>
      <c r="AW261" s="48">
        <f t="shared" si="190"/>
        <v>47650.32</v>
      </c>
      <c r="AX261" s="48">
        <f t="shared" si="190"/>
        <v>47650.32</v>
      </c>
      <c r="AY261" s="48">
        <f t="shared" si="190"/>
        <v>47650.32</v>
      </c>
      <c r="AZ261" s="48">
        <f t="shared" si="190"/>
        <v>47650.32</v>
      </c>
      <c r="BA261" s="48">
        <f t="shared" si="190"/>
        <v>48604.020000000004</v>
      </c>
      <c r="BB261" s="48">
        <f t="shared" si="190"/>
        <v>48604.020000000004</v>
      </c>
      <c r="BC261" s="48">
        <f t="shared" si="190"/>
        <v>48604.020000000004</v>
      </c>
      <c r="BD261" s="48">
        <f t="shared" si="190"/>
        <v>48604.020000000004</v>
      </c>
      <c r="BE261" s="48">
        <f t="shared" si="190"/>
        <v>48604.020000000004</v>
      </c>
      <c r="BF261" s="48">
        <f t="shared" si="190"/>
        <v>48604.020000000004</v>
      </c>
      <c r="BG261" s="48">
        <f t="shared" si="190"/>
        <v>48604.020000000004</v>
      </c>
      <c r="BH261" s="48">
        <f t="shared" si="190"/>
        <v>48604.020000000004</v>
      </c>
      <c r="BI261" s="48">
        <f t="shared" si="190"/>
        <v>48604.020000000004</v>
      </c>
      <c r="BJ261" s="48">
        <f t="shared" si="190"/>
        <v>48604.020000000004</v>
      </c>
      <c r="BK261" s="48">
        <f t="shared" si="190"/>
        <v>48604.020000000004</v>
      </c>
      <c r="BL261" s="48">
        <f t="shared" si="190"/>
        <v>48604.020000000004</v>
      </c>
      <c r="BM261" s="48">
        <f t="shared" si="190"/>
        <v>49575.06</v>
      </c>
      <c r="BN261" s="48">
        <f t="shared" si="190"/>
        <v>49575.06</v>
      </c>
      <c r="BO261" s="48">
        <f t="shared" si="190"/>
        <v>49575.06</v>
      </c>
      <c r="BP261" s="48">
        <f t="shared" si="190"/>
        <v>49575.06</v>
      </c>
      <c r="BQ261" s="48">
        <f t="shared" si="190"/>
        <v>49575.06</v>
      </c>
      <c r="BR261" s="48">
        <f t="shared" si="190"/>
        <v>0</v>
      </c>
      <c r="BS261" s="48">
        <f t="shared" si="190"/>
        <v>0</v>
      </c>
      <c r="BT261" s="48">
        <f t="shared" si="190"/>
        <v>0</v>
      </c>
      <c r="BU261" s="48">
        <f t="shared" si="142"/>
        <v>1212326.1000000003</v>
      </c>
      <c r="BV261" s="48"/>
      <c r="BW261" s="48">
        <f>SUMIF($A$5:$A$244, "Production Operations - North - Managed Contact Center Operations Support (39 Counties) - Continuing Cases",BW5:BW244)</f>
        <v>0</v>
      </c>
      <c r="BX261" s="48">
        <f t="shared" ref="BX261:CC261" si="191">SUMIF($A$5:$A$244, "Production Operations - North - Managed Contact Center Operations Support (39 Counties) - Continuing Cases",BX5:BX244)</f>
        <v>0</v>
      </c>
      <c r="BY261" s="48">
        <f t="shared" si="191"/>
        <v>0</v>
      </c>
      <c r="BZ261" s="48">
        <f t="shared" si="191"/>
        <v>0</v>
      </c>
      <c r="CA261" s="48">
        <f t="shared" si="191"/>
        <v>381202.56</v>
      </c>
      <c r="CB261" s="48">
        <f t="shared" si="191"/>
        <v>583248.24000000011</v>
      </c>
      <c r="CC261" s="48">
        <f t="shared" si="191"/>
        <v>247875.3</v>
      </c>
      <c r="CD261" s="62">
        <f>SUM(BW261:CC261)</f>
        <v>1212326.1000000001</v>
      </c>
      <c r="CE261" s="56">
        <f t="shared" si="145"/>
        <v>0</v>
      </c>
      <c r="CF261" s="48">
        <f t="shared" si="146"/>
        <v>1212326.1000000001</v>
      </c>
      <c r="CG261" s="62">
        <f t="shared" si="147"/>
        <v>1212326.1000000001</v>
      </c>
      <c r="CH261" s="55" t="s">
        <v>400</v>
      </c>
      <c r="CI261" s="48">
        <f>SUMIF($A$5:$A$244, "Production Operations - North - Managed Contact Center Operations Support (39 Counties) - Continuing Cases",CI5:CI244)</f>
        <v>0</v>
      </c>
      <c r="CJ261" s="48">
        <f t="shared" ref="CJ261:CO261" si="192">SUMIF($A$5:$A$244, "Production Operations - North - Managed Contact Center Operations Support (39 Counties) - Continuing Cases",CJ5:CJ244)</f>
        <v>0</v>
      </c>
      <c r="CK261" s="48">
        <f t="shared" si="192"/>
        <v>0</v>
      </c>
      <c r="CL261" s="48">
        <f t="shared" si="192"/>
        <v>0</v>
      </c>
      <c r="CM261" s="48">
        <f>SUMIF($A$5:$A$244, "Production Operations - North - Managed Contact Center Operations Support (39 Counties) - Continuing Cases",CM5:CM244)</f>
        <v>527014.62</v>
      </c>
      <c r="CN261" s="48">
        <f t="shared" si="192"/>
        <v>586161.3600000001</v>
      </c>
      <c r="CO261" s="48">
        <f t="shared" si="192"/>
        <v>99150.12</v>
      </c>
      <c r="CP261" s="7">
        <f t="shared" si="148"/>
        <v>1212326.1000000001</v>
      </c>
      <c r="CQ261" s="7">
        <f t="shared" si="149"/>
        <v>0</v>
      </c>
      <c r="CR261" s="7">
        <f t="shared" si="150"/>
        <v>1212326.1000000001</v>
      </c>
      <c r="CS261" s="7">
        <f t="shared" si="157"/>
        <v>1212326.1000000001</v>
      </c>
      <c r="CU261" s="7">
        <f t="shared" si="151"/>
        <v>0</v>
      </c>
      <c r="CV261" s="7">
        <f t="shared" si="152"/>
        <v>0</v>
      </c>
      <c r="CW261" s="7">
        <f t="shared" si="153"/>
        <v>0</v>
      </c>
    </row>
    <row r="262" spans="10:101" x14ac:dyDescent="0.2">
      <c r="J262" s="54" t="s">
        <v>406</v>
      </c>
      <c r="K262" s="48">
        <f ca="1">SUMIF($A$5:$A$244, "Production Operations - North - Managed Contact Center Operations Support (39 Counties) - Medi-Cal Referral Calls",K6:K244)</f>
        <v>39294.28</v>
      </c>
      <c r="L262" s="48">
        <f t="shared" ref="L262:AY262" ca="1" si="193">SUMIF($A$5:$A$244, "Production Operations - North - Managed Contact Center Operations Support (39 Counties) - Medi-Cal Referral Calls",L6:L244)</f>
        <v>0</v>
      </c>
      <c r="M262" s="48">
        <f t="shared" ca="1" si="193"/>
        <v>0</v>
      </c>
      <c r="N262" s="48">
        <f t="shared" ca="1" si="193"/>
        <v>0</v>
      </c>
      <c r="O262" s="48">
        <f t="shared" ca="1" si="193"/>
        <v>0</v>
      </c>
      <c r="P262" s="48">
        <f t="shared" ca="1" si="193"/>
        <v>0</v>
      </c>
      <c r="Q262" s="48">
        <f t="shared" ca="1" si="193"/>
        <v>0</v>
      </c>
      <c r="R262" s="48">
        <f t="shared" ca="1" si="193"/>
        <v>0</v>
      </c>
      <c r="S262" s="48">
        <f t="shared" ca="1" si="193"/>
        <v>0</v>
      </c>
      <c r="T262" s="48">
        <f t="shared" ca="1" si="193"/>
        <v>0</v>
      </c>
      <c r="U262" s="48">
        <f t="shared" ca="1" si="193"/>
        <v>0</v>
      </c>
      <c r="V262" s="48">
        <f t="shared" ca="1" si="193"/>
        <v>0</v>
      </c>
      <c r="W262" s="48">
        <f t="shared" ca="1" si="193"/>
        <v>0</v>
      </c>
      <c r="X262" s="48">
        <f t="shared" ca="1" si="193"/>
        <v>0</v>
      </c>
      <c r="Y262" s="48">
        <f t="shared" ca="1" si="193"/>
        <v>0</v>
      </c>
      <c r="Z262" s="48">
        <f t="shared" ca="1" si="193"/>
        <v>0</v>
      </c>
      <c r="AA262" s="48">
        <f t="shared" ca="1" si="193"/>
        <v>0</v>
      </c>
      <c r="AB262" s="48">
        <f t="shared" ca="1" si="193"/>
        <v>0</v>
      </c>
      <c r="AC262" s="48">
        <f t="shared" ca="1" si="193"/>
        <v>0</v>
      </c>
      <c r="AD262" s="48">
        <f t="shared" ca="1" si="193"/>
        <v>0</v>
      </c>
      <c r="AE262" s="48">
        <f t="shared" ca="1" si="193"/>
        <v>0</v>
      </c>
      <c r="AF262" s="48">
        <f t="shared" ca="1" si="193"/>
        <v>0</v>
      </c>
      <c r="AG262" s="48">
        <f t="shared" ca="1" si="193"/>
        <v>0</v>
      </c>
      <c r="AH262" s="48">
        <f t="shared" ca="1" si="193"/>
        <v>0</v>
      </c>
      <c r="AI262" s="48">
        <f t="shared" ca="1" si="193"/>
        <v>0</v>
      </c>
      <c r="AJ262" s="48">
        <f t="shared" ca="1" si="193"/>
        <v>0</v>
      </c>
      <c r="AK262" s="48">
        <f t="shared" ca="1" si="193"/>
        <v>0</v>
      </c>
      <c r="AL262" s="48">
        <f t="shared" ca="1" si="193"/>
        <v>0</v>
      </c>
      <c r="AM262" s="48">
        <f t="shared" ca="1" si="193"/>
        <v>0</v>
      </c>
      <c r="AN262" s="48">
        <f t="shared" ca="1" si="193"/>
        <v>0</v>
      </c>
      <c r="AO262" s="48">
        <f t="shared" ca="1" si="193"/>
        <v>0</v>
      </c>
      <c r="AP262" s="48">
        <f t="shared" ca="1" si="193"/>
        <v>0</v>
      </c>
      <c r="AQ262" s="48">
        <f t="shared" ca="1" si="193"/>
        <v>0</v>
      </c>
      <c r="AR262" s="48">
        <f t="shared" ca="1" si="193"/>
        <v>0</v>
      </c>
      <c r="AS262" s="48">
        <f t="shared" ca="1" si="193"/>
        <v>0</v>
      </c>
      <c r="AT262" s="48">
        <f t="shared" ca="1" si="193"/>
        <v>0</v>
      </c>
      <c r="AU262" s="48">
        <f t="shared" ca="1" si="193"/>
        <v>0</v>
      </c>
      <c r="AV262" s="48">
        <f t="shared" ca="1" si="193"/>
        <v>0</v>
      </c>
      <c r="AW262" s="48">
        <f t="shared" ca="1" si="193"/>
        <v>0</v>
      </c>
      <c r="AX262" s="48">
        <f t="shared" ca="1" si="193"/>
        <v>0</v>
      </c>
      <c r="AY262" s="48">
        <f t="shared" ca="1" si="193"/>
        <v>0</v>
      </c>
      <c r="AZ262" s="48">
        <f ca="1">SUMIF($A$5:$A$244, "Production Operations - North - Managed Contact Center Operations Support (39 Counties) - Medi-Cal Referral Calls",AZ6:AZ244)</f>
        <v>0</v>
      </c>
      <c r="BA262" s="48">
        <f ca="1">SUMIF($A$5:$A$244, "Production Operations - North - Managed Contact Center Operations Support (39 Counties) - Medi-Cal Referral Calls",BA6:BA244)</f>
        <v>19452.82</v>
      </c>
      <c r="BB262" s="48">
        <f t="shared" ref="BB262:BT262" ca="1" si="194">SUMIF($A$5:$A$244, "Production Operations - North - Managed Contact Center Operations Support (39 Counties) - Medi-Cal Referral Calls",BB6:BB244)</f>
        <v>19452.82</v>
      </c>
      <c r="BC262" s="48">
        <f t="shared" ca="1" si="194"/>
        <v>19452.82</v>
      </c>
      <c r="BD262" s="48">
        <f t="shared" ca="1" si="194"/>
        <v>19452.82</v>
      </c>
      <c r="BE262" s="48">
        <f t="shared" ca="1" si="194"/>
        <v>19452.82</v>
      </c>
      <c r="BF262" s="48">
        <f t="shared" ca="1" si="194"/>
        <v>19452.82</v>
      </c>
      <c r="BG262" s="48">
        <f t="shared" ca="1" si="194"/>
        <v>19452.82</v>
      </c>
      <c r="BH262" s="48">
        <f t="shared" ca="1" si="194"/>
        <v>19452.82</v>
      </c>
      <c r="BI262" s="48">
        <f t="shared" ca="1" si="194"/>
        <v>19452.82</v>
      </c>
      <c r="BJ262" s="48">
        <f t="shared" ca="1" si="194"/>
        <v>19452.82</v>
      </c>
      <c r="BK262" s="48">
        <f t="shared" ca="1" si="194"/>
        <v>19452.82</v>
      </c>
      <c r="BL262" s="48">
        <f t="shared" ca="1" si="194"/>
        <v>19452.82</v>
      </c>
      <c r="BM262" s="48">
        <f t="shared" ca="1" si="194"/>
        <v>19841.46</v>
      </c>
      <c r="BN262" s="48">
        <f t="shared" ca="1" si="194"/>
        <v>19841.46</v>
      </c>
      <c r="BO262" s="48">
        <f t="shared" ca="1" si="194"/>
        <v>19841.46</v>
      </c>
      <c r="BP262" s="48">
        <f t="shared" ca="1" si="194"/>
        <v>19841.46</v>
      </c>
      <c r="BQ262" s="48">
        <f t="shared" ca="1" si="194"/>
        <v>19841.46</v>
      </c>
      <c r="BR262" s="48">
        <f t="shared" ca="1" si="194"/>
        <v>0</v>
      </c>
      <c r="BS262" s="48">
        <f t="shared" ca="1" si="194"/>
        <v>0</v>
      </c>
      <c r="BT262" s="48">
        <f t="shared" ca="1" si="194"/>
        <v>0</v>
      </c>
      <c r="BU262" s="48">
        <f t="shared" ca="1" si="142"/>
        <v>332641.14000000013</v>
      </c>
      <c r="BV262" s="48"/>
      <c r="BW262" s="48">
        <f>SUMIF($A$5:$A$244, "Production Operations - North - Managed Contact Center Operations Support (39 Counties) - Medi-Cal Referral Calls",BW6:BW245)</f>
        <v>0</v>
      </c>
      <c r="BX262" s="48">
        <f t="shared" ref="BX262:CC262" si="195">SUMIF($A$5:$A$244, "Production Operations - North - Managed Contact Center Operations Support (39 Counties) - Medi-Cal Referral Calls",BX6:BX245)</f>
        <v>0</v>
      </c>
      <c r="BY262" s="48">
        <f t="shared" si="195"/>
        <v>0</v>
      </c>
      <c r="BZ262" s="48">
        <f t="shared" si="195"/>
        <v>0</v>
      </c>
      <c r="CA262" s="48">
        <f>CA238</f>
        <v>152568.95999999999</v>
      </c>
      <c r="CB262" s="48">
        <f t="shared" si="195"/>
        <v>233433.84000000005</v>
      </c>
      <c r="CC262" s="48">
        <f t="shared" si="195"/>
        <v>99207.299999999988</v>
      </c>
      <c r="CD262" s="62">
        <f>SUM(BW262:CC262)</f>
        <v>485210.10000000003</v>
      </c>
      <c r="CE262" s="56">
        <f t="shared" ref="CE262" si="196">SUM(BW262:BZ262)</f>
        <v>0</v>
      </c>
      <c r="CF262" s="48">
        <f t="shared" ref="CF262" si="197">SUM(CA262:CC262)</f>
        <v>485210.10000000003</v>
      </c>
      <c r="CG262" s="62">
        <f t="shared" ref="CG262" si="198">SUM(CE262:CF262)</f>
        <v>485210.10000000003</v>
      </c>
      <c r="CH262" s="55" t="s">
        <v>406</v>
      </c>
      <c r="CI262" s="48">
        <f>SUMIF($A$5:$A$244, "Production Operations - North - Managed Contact Center Operations Support (39 Counties) - Medi-Cal Referral Calls",CI6:CI245)</f>
        <v>0</v>
      </c>
      <c r="CJ262" s="48">
        <f t="shared" ref="CJ262:CL262" si="199">SUMIF($A$5:$A$244, "Production Operations - North - Managed Contact Center Operations Support (39 Counties) - Medi-Cal Referral Calls",CJ6:CJ245)</f>
        <v>0</v>
      </c>
      <c r="CK262" s="48">
        <f t="shared" si="199"/>
        <v>0</v>
      </c>
      <c r="CL262" s="48">
        <f t="shared" si="199"/>
        <v>0</v>
      </c>
      <c r="CM262" s="48">
        <f>SUMIF($A$5:$A$244, "Production Operations - North - Managed Contact Center Operations Support (39 Counties) - Medi-Cal Referral Calls",CM5:CM244)</f>
        <v>210927.41999999998</v>
      </c>
      <c r="CN262" s="48">
        <f>SUMIF($A$5:$A$244, "Production Operations - North - Managed Contact Center Operations Support (39 Counties) - Medi-Cal Referral Calls",CN6:CN245)</f>
        <v>234599.76000000004</v>
      </c>
      <c r="CO262" s="48">
        <f t="shared" ref="CO262" si="200">SUMIF($A$5:$A$244, "Production Operations - North - Managed Contact Center Operations Support (39 Counties) - Medi-Cal Referral Calls",CO6:CO245)</f>
        <v>39682.92</v>
      </c>
      <c r="CP262" s="7">
        <f t="shared" si="148"/>
        <v>485210.10000000003</v>
      </c>
      <c r="CQ262" s="7">
        <f t="shared" si="149"/>
        <v>0</v>
      </c>
      <c r="CR262" s="7">
        <f t="shared" si="150"/>
        <v>485210.10000000003</v>
      </c>
      <c r="CS262" s="7">
        <f t="shared" si="157"/>
        <v>485210.10000000003</v>
      </c>
      <c r="CU262" s="7">
        <f t="shared" si="151"/>
        <v>0</v>
      </c>
      <c r="CV262" s="7">
        <f t="shared" si="152"/>
        <v>0</v>
      </c>
      <c r="CW262" s="7">
        <f t="shared" si="153"/>
        <v>0</v>
      </c>
    </row>
    <row r="263" spans="10:101" x14ac:dyDescent="0.2">
      <c r="J263" s="54" t="s">
        <v>393</v>
      </c>
      <c r="K263" s="48">
        <f t="shared" ref="K263:AP263" si="201">SUMIF($A$5:$A$237, "Production Operations - North - Managed Lobby Management Operations Support (39 Counties)",K5:K237)</f>
        <v>201887.887192992</v>
      </c>
      <c r="L263" s="48">
        <f t="shared" si="201"/>
        <v>0</v>
      </c>
      <c r="M263" s="48">
        <f t="shared" si="201"/>
        <v>0</v>
      </c>
      <c r="N263" s="48">
        <f t="shared" si="201"/>
        <v>0</v>
      </c>
      <c r="O263" s="48">
        <f t="shared" si="201"/>
        <v>0</v>
      </c>
      <c r="P263" s="48">
        <f t="shared" si="201"/>
        <v>0</v>
      </c>
      <c r="Q263" s="48">
        <f t="shared" si="201"/>
        <v>0</v>
      </c>
      <c r="R263" s="48">
        <f t="shared" si="201"/>
        <v>0</v>
      </c>
      <c r="S263" s="48">
        <f t="shared" si="201"/>
        <v>0</v>
      </c>
      <c r="T263" s="48">
        <f t="shared" si="201"/>
        <v>0</v>
      </c>
      <c r="U263" s="48">
        <f t="shared" si="201"/>
        <v>0</v>
      </c>
      <c r="V263" s="48">
        <f t="shared" si="201"/>
        <v>0</v>
      </c>
      <c r="W263" s="48">
        <f t="shared" si="201"/>
        <v>0</v>
      </c>
      <c r="X263" s="48">
        <f t="shared" si="201"/>
        <v>0</v>
      </c>
      <c r="Y263" s="48">
        <f t="shared" si="201"/>
        <v>0</v>
      </c>
      <c r="Z263" s="48">
        <f t="shared" si="201"/>
        <v>0</v>
      </c>
      <c r="AA263" s="48">
        <f t="shared" si="201"/>
        <v>0</v>
      </c>
      <c r="AB263" s="48">
        <f t="shared" si="201"/>
        <v>0</v>
      </c>
      <c r="AC263" s="48">
        <f t="shared" si="201"/>
        <v>0</v>
      </c>
      <c r="AD263" s="48">
        <f t="shared" si="201"/>
        <v>0</v>
      </c>
      <c r="AE263" s="48">
        <f t="shared" si="201"/>
        <v>0</v>
      </c>
      <c r="AF263" s="48">
        <f t="shared" si="201"/>
        <v>0</v>
      </c>
      <c r="AG263" s="48">
        <f t="shared" si="201"/>
        <v>0</v>
      </c>
      <c r="AH263" s="48">
        <f t="shared" si="201"/>
        <v>0</v>
      </c>
      <c r="AI263" s="48">
        <f t="shared" si="201"/>
        <v>0</v>
      </c>
      <c r="AJ263" s="48">
        <f t="shared" si="201"/>
        <v>0</v>
      </c>
      <c r="AK263" s="48">
        <f t="shared" si="201"/>
        <v>0</v>
      </c>
      <c r="AL263" s="48">
        <f t="shared" si="201"/>
        <v>0</v>
      </c>
      <c r="AM263" s="48">
        <f t="shared" si="201"/>
        <v>0</v>
      </c>
      <c r="AN263" s="48">
        <f t="shared" si="201"/>
        <v>0</v>
      </c>
      <c r="AO263" s="48">
        <f t="shared" si="201"/>
        <v>0</v>
      </c>
      <c r="AP263" s="48">
        <f t="shared" si="201"/>
        <v>0</v>
      </c>
      <c r="AQ263" s="48">
        <f t="shared" ref="AQ263:BT263" si="202">SUMIF($A$5:$A$237, "Production Operations - North - Managed Lobby Management Operations Support (39 Counties)",AQ5:AQ237)</f>
        <v>0</v>
      </c>
      <c r="AR263" s="48">
        <f t="shared" si="202"/>
        <v>0</v>
      </c>
      <c r="AS263" s="48">
        <f t="shared" si="202"/>
        <v>65967.81048</v>
      </c>
      <c r="AT263" s="48">
        <f t="shared" si="202"/>
        <v>65967.81048</v>
      </c>
      <c r="AU263" s="48">
        <f t="shared" si="202"/>
        <v>65967.81048</v>
      </c>
      <c r="AV263" s="48">
        <f t="shared" si="202"/>
        <v>65967.81048</v>
      </c>
      <c r="AW263" s="48">
        <f t="shared" si="202"/>
        <v>65967.81048</v>
      </c>
      <c r="AX263" s="48">
        <f t="shared" si="202"/>
        <v>65967.81048</v>
      </c>
      <c r="AY263" s="48">
        <f t="shared" si="202"/>
        <v>65967.81048</v>
      </c>
      <c r="AZ263" s="48">
        <f t="shared" si="202"/>
        <v>65967.81048</v>
      </c>
      <c r="BA263" s="48">
        <f t="shared" si="202"/>
        <v>67287.166689599995</v>
      </c>
      <c r="BB263" s="48">
        <f t="shared" si="202"/>
        <v>67287.166689599995</v>
      </c>
      <c r="BC263" s="48">
        <f t="shared" si="202"/>
        <v>67287.166689599995</v>
      </c>
      <c r="BD263" s="48">
        <f t="shared" si="202"/>
        <v>67287.166689599995</v>
      </c>
      <c r="BE263" s="48">
        <f t="shared" si="202"/>
        <v>67287.166689599995</v>
      </c>
      <c r="BF263" s="48">
        <f t="shared" si="202"/>
        <v>67287.166689599995</v>
      </c>
      <c r="BG263" s="48">
        <f t="shared" si="202"/>
        <v>67287.166689599995</v>
      </c>
      <c r="BH263" s="48">
        <f t="shared" si="202"/>
        <v>67287.166689599995</v>
      </c>
      <c r="BI263" s="48">
        <f t="shared" si="202"/>
        <v>67287.166689599995</v>
      </c>
      <c r="BJ263" s="48">
        <f t="shared" si="202"/>
        <v>67287.166689599995</v>
      </c>
      <c r="BK263" s="48">
        <f t="shared" si="202"/>
        <v>67287.166689599995</v>
      </c>
      <c r="BL263" s="48">
        <f t="shared" si="202"/>
        <v>67287.166689599995</v>
      </c>
      <c r="BM263" s="48">
        <f t="shared" si="202"/>
        <v>68632.910023392003</v>
      </c>
      <c r="BN263" s="48">
        <f t="shared" si="202"/>
        <v>68632.910023392003</v>
      </c>
      <c r="BO263" s="48">
        <f t="shared" si="202"/>
        <v>68632.910023392003</v>
      </c>
      <c r="BP263" s="48">
        <f t="shared" si="202"/>
        <v>68632.910023392003</v>
      </c>
      <c r="BQ263" s="48">
        <f t="shared" si="202"/>
        <v>68632.910023392003</v>
      </c>
      <c r="BR263" s="48">
        <f t="shared" si="202"/>
        <v>0</v>
      </c>
      <c r="BS263" s="48">
        <f t="shared" si="202"/>
        <v>0</v>
      </c>
      <c r="BT263" s="48">
        <f t="shared" si="202"/>
        <v>0</v>
      </c>
      <c r="BU263" s="48">
        <f t="shared" si="142"/>
        <v>1678353.0342321601</v>
      </c>
      <c r="BV263" s="48"/>
      <c r="BW263" s="48">
        <f>SUMIF($A$5:$A$244, "Production Operations - North - Managed Lobby Management Operations Support (39 Counties)",BW5:BW244)</f>
        <v>0</v>
      </c>
      <c r="BX263" s="48">
        <f t="shared" ref="BX263:CC263" si="203">SUMIF($A$5:$A$244, "Production Operations - North - Managed Lobby Management Operations Support (39 Counties)",BX5:BX244)</f>
        <v>0</v>
      </c>
      <c r="BY263" s="48">
        <f t="shared" si="203"/>
        <v>0</v>
      </c>
      <c r="BZ263" s="60">
        <f t="shared" si="203"/>
        <v>0</v>
      </c>
      <c r="CA263" s="60">
        <f>SUMIF($A$5:$A$244, "Production Operations - North - Managed Lobby Management Operations Support (39 Counties)",CA5:CA244)</f>
        <v>527742.48384</v>
      </c>
      <c r="CB263" s="60">
        <f t="shared" si="203"/>
        <v>807446.00027519988</v>
      </c>
      <c r="CC263" s="60">
        <f t="shared" si="203"/>
        <v>343164.55011696002</v>
      </c>
      <c r="CD263" s="62">
        <f t="shared" si="144"/>
        <v>1678353.0342321598</v>
      </c>
      <c r="CE263" s="56">
        <f t="shared" si="145"/>
        <v>0</v>
      </c>
      <c r="CF263" s="48">
        <f t="shared" si="146"/>
        <v>1678353.0342321598</v>
      </c>
      <c r="CG263" s="62">
        <f t="shared" si="147"/>
        <v>1678353.0342321598</v>
      </c>
      <c r="CH263" s="55" t="s">
        <v>393</v>
      </c>
      <c r="CI263" s="48">
        <f>SUMIF($A$5:$A$244, "Production Operations - North - Managed Lobby Management Operations Support (39 Counties)",CI5:CI244)</f>
        <v>0</v>
      </c>
      <c r="CJ263" s="48">
        <f t="shared" ref="CJ263:CL263" si="204">SUMIF($A$5:$A$244, "Production Operations - North - Managed Lobby Management Operations Support (39 Counties)",CJ5:CJ244)</f>
        <v>0</v>
      </c>
      <c r="CK263" s="48">
        <f t="shared" si="204"/>
        <v>0</v>
      </c>
      <c r="CL263" s="60">
        <f t="shared" si="204"/>
        <v>0</v>
      </c>
      <c r="CM263" s="60">
        <f>SUMIF($A$5:$A$244, "Production Operations - North - Managed Lobby Management Operations Support (39 Counties)",CM5:CM244)</f>
        <v>729603.98390879994</v>
      </c>
      <c r="CN263" s="60">
        <f t="shared" ref="CN263:CO263" si="205">SUMIF($A$5:$A$244, "Production Operations - North - Managed Lobby Management Operations Support (39 Counties)",CN5:CN244)</f>
        <v>811483.23027657601</v>
      </c>
      <c r="CO263" s="60">
        <f t="shared" si="205"/>
        <v>137265.82004678401</v>
      </c>
      <c r="CP263" s="7">
        <f t="shared" si="148"/>
        <v>1678353.0342321601</v>
      </c>
      <c r="CQ263" s="7">
        <f t="shared" si="149"/>
        <v>0</v>
      </c>
      <c r="CR263" s="7">
        <f t="shared" si="150"/>
        <v>1678353.0342321601</v>
      </c>
      <c r="CS263" s="7">
        <f t="shared" si="157"/>
        <v>1678353.0342321601</v>
      </c>
      <c r="CU263" s="7">
        <f t="shared" si="151"/>
        <v>0</v>
      </c>
      <c r="CV263" s="7">
        <f t="shared" si="152"/>
        <v>0</v>
      </c>
      <c r="CW263" s="7">
        <f t="shared" si="153"/>
        <v>0</v>
      </c>
    </row>
    <row r="264" spans="10:101" ht="13.5" thickBot="1" x14ac:dyDescent="0.25">
      <c r="L264" s="49">
        <f t="shared" ref="L264:AG264" ca="1" si="206">SUM(L251:L263)</f>
        <v>0</v>
      </c>
      <c r="M264" s="49">
        <f t="shared" ca="1" si="206"/>
        <v>0</v>
      </c>
      <c r="N264" s="49">
        <f t="shared" ca="1" si="206"/>
        <v>0</v>
      </c>
      <c r="O264" s="49">
        <f t="shared" ca="1" si="206"/>
        <v>0</v>
      </c>
      <c r="P264" s="49">
        <f t="shared" ca="1" si="206"/>
        <v>0</v>
      </c>
      <c r="Q264" s="49">
        <f t="shared" ca="1" si="206"/>
        <v>0</v>
      </c>
      <c r="R264" s="49">
        <f t="shared" ca="1" si="206"/>
        <v>0</v>
      </c>
      <c r="S264" s="49">
        <f t="shared" ca="1" si="206"/>
        <v>57078.525000000001</v>
      </c>
      <c r="T264" s="49">
        <f t="shared" ca="1" si="206"/>
        <v>57078.525000000001</v>
      </c>
      <c r="U264" s="49">
        <f t="shared" ca="1" si="206"/>
        <v>57078.525000000001</v>
      </c>
      <c r="V264" s="49">
        <f t="shared" ca="1" si="206"/>
        <v>57078.525000000001</v>
      </c>
      <c r="W264" s="49">
        <f t="shared" ca="1" si="206"/>
        <v>57078.525000000001</v>
      </c>
      <c r="X264" s="49">
        <f t="shared" ca="1" si="206"/>
        <v>57078.525000000001</v>
      </c>
      <c r="Y264" s="49">
        <f t="shared" ca="1" si="206"/>
        <v>57078.525000000001</v>
      </c>
      <c r="Z264" s="49">
        <f t="shared" ca="1" si="206"/>
        <v>57078.525000000001</v>
      </c>
      <c r="AA264" s="49">
        <f t="shared" ca="1" si="206"/>
        <v>57078.525000000001</v>
      </c>
      <c r="AB264" s="49">
        <f t="shared" ca="1" si="206"/>
        <v>57078.525000000001</v>
      </c>
      <c r="AC264" s="49">
        <f t="shared" ca="1" si="206"/>
        <v>57078.525000000001</v>
      </c>
      <c r="AD264" s="49">
        <f t="shared" ca="1" si="206"/>
        <v>57078.525000000001</v>
      </c>
      <c r="AE264" s="49">
        <f t="shared" ca="1" si="206"/>
        <v>57078.525000000001</v>
      </c>
      <c r="AF264" s="49">
        <f t="shared" ca="1" si="206"/>
        <v>57078.525000000001</v>
      </c>
      <c r="AG264" s="49">
        <f t="shared" ca="1" si="206"/>
        <v>57078.525000000001</v>
      </c>
      <c r="AH264" s="49">
        <f t="shared" ref="AH264" ca="1" si="207">SUM(AH251:AH263)</f>
        <v>57078.525000000001</v>
      </c>
      <c r="AI264" s="49">
        <f t="shared" ref="AI264" ca="1" si="208">SUM(AI251:AI263)</f>
        <v>57078.525000000001</v>
      </c>
      <c r="AJ264" s="49">
        <f t="shared" ref="AJ264" ca="1" si="209">SUM(AJ251:AJ263)</f>
        <v>57078.525000000001</v>
      </c>
      <c r="AK264" s="49">
        <f t="shared" ref="AK264" ca="1" si="210">SUM(AK251:AK263)</f>
        <v>57078.525000000001</v>
      </c>
      <c r="AL264" s="49">
        <f t="shared" ref="AL264" ca="1" si="211">SUM(AL251:AL263)</f>
        <v>57078.525000000001</v>
      </c>
      <c r="AM264" s="49">
        <f t="shared" ref="AM264" ca="1" si="212">SUM(AM251:AM263)</f>
        <v>57078.525000000001</v>
      </c>
      <c r="AN264" s="49">
        <f t="shared" ref="AN264" ca="1" si="213">SUM(AN251:AN263)</f>
        <v>57078.525000000001</v>
      </c>
      <c r="AO264" s="49">
        <f t="shared" ref="AO264" ca="1" si="214">SUM(AO251:AO263)</f>
        <v>57078.525000000001</v>
      </c>
      <c r="AP264" s="49">
        <f t="shared" ref="AP264" ca="1" si="215">SUM(AP251:AP263)</f>
        <v>57078.525000000001</v>
      </c>
      <c r="AQ264" s="49">
        <f t="shared" ref="AQ264" ca="1" si="216">SUM(AQ251:AQ263)</f>
        <v>57078.525000000001</v>
      </c>
      <c r="AR264" s="49">
        <f t="shared" ref="AR264" ca="1" si="217">SUM(AR251:AR263)</f>
        <v>67982.324999999997</v>
      </c>
      <c r="AS264" s="49">
        <f t="shared" ref="AS264" ca="1" si="218">SUM(AS251:AS263)</f>
        <v>709036.08138000022</v>
      </c>
      <c r="AT264" s="49">
        <f t="shared" ref="AT264" ca="1" si="219">SUM(AT251:AT263)</f>
        <v>709036.08138000022</v>
      </c>
      <c r="AU264" s="49">
        <f t="shared" ref="AU264" ca="1" si="220">SUM(AU251:AU263)</f>
        <v>709036.08138000022</v>
      </c>
      <c r="AV264" s="49">
        <f t="shared" ref="AV264" ca="1" si="221">SUM(AV251:AV263)</f>
        <v>709036.08138000022</v>
      </c>
      <c r="AW264" s="49">
        <f t="shared" ref="AW264" ca="1" si="222">SUM(AW251:AW263)</f>
        <v>709036.08138000022</v>
      </c>
      <c r="AX264" s="49">
        <f t="shared" ref="AX264" ca="1" si="223">SUM(AX251:AX263)</f>
        <v>714938.34138000023</v>
      </c>
      <c r="AY264" s="49">
        <f t="shared" ref="AY264" ca="1" si="224">SUM(AY251:AY263)</f>
        <v>714938.34138000023</v>
      </c>
      <c r="AZ264" s="49">
        <f t="shared" ref="AZ264" ca="1" si="225">SUM(AZ251:AZ263)</f>
        <v>714938.34138000023</v>
      </c>
      <c r="BA264" s="49">
        <f t="shared" ref="BA264" ca="1" si="226">SUM(BA251:BA263)</f>
        <v>747000.22758960025</v>
      </c>
      <c r="BB264" s="49">
        <f t="shared" ref="BB264" ca="1" si="227">SUM(BB251:BB263)</f>
        <v>747000.22758960025</v>
      </c>
      <c r="BC264" s="49">
        <f t="shared" ref="BC264" ca="1" si="228">SUM(BC251:BC263)</f>
        <v>747000.22758960025</v>
      </c>
      <c r="BD264" s="49">
        <f t="shared" ref="BD264" ca="1" si="229">SUM(BD251:BD263)</f>
        <v>755140.38758960017</v>
      </c>
      <c r="BE264" s="49">
        <f t="shared" ref="BE264" ca="1" si="230">SUM(BE251:BE263)</f>
        <v>755140.38758960017</v>
      </c>
      <c r="BF264" s="49">
        <f t="shared" ref="BF264" ca="1" si="231">SUM(BF251:BF263)</f>
        <v>765296.26758960017</v>
      </c>
      <c r="BG264" s="49">
        <f t="shared" ref="BG264" ca="1" si="232">SUM(BG251:BG263)</f>
        <v>765296.26758960017</v>
      </c>
      <c r="BH264" s="49">
        <f t="shared" ref="BH264" ca="1" si="233">SUM(BH251:BH263)</f>
        <v>765296.26758960017</v>
      </c>
      <c r="BI264" s="49">
        <f t="shared" ref="BI264" ca="1" si="234">SUM(BI251:BI263)</f>
        <v>773182.0475896002</v>
      </c>
      <c r="BJ264" s="49">
        <f t="shared" ref="BJ264" ca="1" si="235">SUM(BJ251:BJ263)</f>
        <v>778382.34758960025</v>
      </c>
      <c r="BK264" s="49">
        <f t="shared" ref="BK264" ca="1" si="236">SUM(BK251:BK263)</f>
        <v>778382.34758960025</v>
      </c>
      <c r="BL264" s="49">
        <f t="shared" ref="BL264" ca="1" si="237">SUM(BL251:BL263)</f>
        <v>778382.34758960025</v>
      </c>
      <c r="BM264" s="49">
        <f t="shared" ref="BM264" ca="1" si="238">SUM(BM251:BM263)</f>
        <v>781176.27092339215</v>
      </c>
      <c r="BN264" s="49">
        <f t="shared" ref="BN264" ca="1" si="239">SUM(BN251:BN263)</f>
        <v>781176.27092339215</v>
      </c>
      <c r="BO264" s="49">
        <f t="shared" ref="BO264" ca="1" si="240">SUM(BO251:BO263)</f>
        <v>781176.27092339215</v>
      </c>
      <c r="BP264" s="49">
        <f t="shared" ref="BP264" ca="1" si="241">SUM(BP251:BP263)</f>
        <v>787344.27092339215</v>
      </c>
      <c r="BQ264" s="49">
        <f t="shared" ref="BQ264" ca="1" si="242">SUM(BQ251:BQ263)</f>
        <v>781176.27092339215</v>
      </c>
      <c r="BR264" s="49">
        <f t="shared" ref="BR264" ca="1" si="243">SUM(BR251:BR263)</f>
        <v>0</v>
      </c>
      <c r="BS264" s="49">
        <f t="shared" ref="BS264" ca="1" si="244">SUM(BS251:BS263)</f>
        <v>0</v>
      </c>
      <c r="BT264" s="49">
        <f t="shared" ref="BT264" ca="1" si="245">SUM(BT251:BT263)</f>
        <v>0</v>
      </c>
      <c r="BU264" s="49">
        <f ca="1">SUM(BU251:BU263)</f>
        <v>20252489.586732171</v>
      </c>
      <c r="BW264" s="49">
        <f t="shared" ref="BW264" si="246">SUM(BW251:BW263)</f>
        <v>0</v>
      </c>
      <c r="BX264" s="49">
        <f t="shared" ref="BX264" si="247">SUM(BX251:BX263)</f>
        <v>570785.25</v>
      </c>
      <c r="BY264" s="49">
        <f t="shared" ref="BY264" si="248">SUM(BY251:BY263)</f>
        <v>684942.3</v>
      </c>
      <c r="BZ264" s="49">
        <f>SUM(BZ251:BZ263)</f>
        <v>239217.90000000002</v>
      </c>
      <c r="CA264" s="49">
        <f>SUM(CA251:CA263)</f>
        <v>5842564.3910400011</v>
      </c>
      <c r="CB264" s="49">
        <f t="shared" ref="CB264" si="249">SUM(CB251:CB263)</f>
        <v>9155499.3510752022</v>
      </c>
      <c r="CC264" s="49">
        <f t="shared" ref="CC264" si="250">SUM(CC251:CC263)</f>
        <v>3912049.3546169605</v>
      </c>
      <c r="CD264" s="63">
        <f t="shared" ref="CD264:CG264" si="251">SUM(CD251:CD263)</f>
        <v>20405058.546732169</v>
      </c>
      <c r="CE264" s="57">
        <f t="shared" si="251"/>
        <v>1494945.4500000002</v>
      </c>
      <c r="CF264" s="49">
        <f>SUM(CF251:CF263)</f>
        <v>18910113.096732166</v>
      </c>
      <c r="CG264" s="63">
        <f t="shared" si="251"/>
        <v>20405058.546732169</v>
      </c>
      <c r="CI264" s="49">
        <f t="shared" ref="CI264:CK264" si="252">SUM(CI251:CI263)</f>
        <v>57078.525000000001</v>
      </c>
      <c r="CJ264" s="49">
        <f t="shared" si="252"/>
        <v>684942.3</v>
      </c>
      <c r="CK264" s="49">
        <f t="shared" si="252"/>
        <v>684942.3</v>
      </c>
      <c r="CL264" s="49">
        <f>SUM(CL251:CL263)</f>
        <v>67982.324999999997</v>
      </c>
      <c r="CM264" s="49">
        <f>SUM(CM251:CM263)</f>
        <v>8083565.0738088004</v>
      </c>
      <c r="CN264" s="49">
        <f t="shared" ref="CN264:CS264" si="253">SUM(CN251:CN263)</f>
        <v>9258027.4810765777</v>
      </c>
      <c r="CO264" s="49">
        <f t="shared" si="253"/>
        <v>1568520.5418467843</v>
      </c>
      <c r="CP264" s="63">
        <f t="shared" si="253"/>
        <v>20405058.546732165</v>
      </c>
      <c r="CQ264" s="57">
        <f t="shared" si="253"/>
        <v>1494945.45</v>
      </c>
      <c r="CR264" s="57">
        <f>SUM(CR251:CR263)</f>
        <v>18910113.096732162</v>
      </c>
      <c r="CS264" s="65">
        <f t="shared" si="253"/>
        <v>20405058.546732165</v>
      </c>
      <c r="CT264" s="3" t="b">
        <f>CS264=CP264</f>
        <v>1</v>
      </c>
      <c r="CU264" s="7">
        <f t="shared" si="151"/>
        <v>0</v>
      </c>
      <c r="CV264" s="7">
        <f t="shared" si="152"/>
        <v>0</v>
      </c>
      <c r="CW264" s="7">
        <f t="shared" si="153"/>
        <v>0</v>
      </c>
    </row>
    <row r="265" spans="10:101" ht="15.75" thickTop="1" x14ac:dyDescent="0.2">
      <c r="BV265" s="37"/>
      <c r="BW265" s="36"/>
      <c r="BX265" s="36"/>
      <c r="BY265" s="36"/>
      <c r="BZ265" s="36"/>
      <c r="CA265" s="36"/>
      <c r="CB265" s="36"/>
      <c r="CC265" s="36"/>
      <c r="CD265" s="36"/>
      <c r="CG265" s="3" t="b">
        <f>CG264=CD264</f>
        <v>1</v>
      </c>
      <c r="CP265" s="3" t="b">
        <f>CP245=CP264</f>
        <v>0</v>
      </c>
    </row>
    <row r="266" spans="10:101" ht="15" x14ac:dyDescent="0.2">
      <c r="BV266" s="37"/>
      <c r="BW266" s="36"/>
      <c r="BX266" s="66"/>
      <c r="BY266" s="66"/>
      <c r="BZ266" s="66"/>
      <c r="CA266" s="66"/>
      <c r="CB266" s="66"/>
      <c r="CC266" s="66"/>
      <c r="CD266" s="66">
        <f>SUM(BX266:CC266)</f>
        <v>0</v>
      </c>
      <c r="CH266" s="3" t="s">
        <v>416</v>
      </c>
      <c r="CI266" s="7">
        <f t="shared" ref="CI266:CS266" si="254">SUM(CI251:CI256)</f>
        <v>57078.525000000001</v>
      </c>
      <c r="CJ266" s="7">
        <f t="shared" si="254"/>
        <v>684942.3</v>
      </c>
      <c r="CK266" s="7">
        <f t="shared" si="254"/>
        <v>684942.3</v>
      </c>
      <c r="CL266" s="7">
        <f t="shared" si="254"/>
        <v>63647.324999999997</v>
      </c>
      <c r="CM266" s="7">
        <f t="shared" si="254"/>
        <v>4394436.6199000012</v>
      </c>
      <c r="CN266" s="7">
        <f t="shared" si="254"/>
        <v>5201216.0708000027</v>
      </c>
      <c r="CO266" s="7">
        <f t="shared" si="254"/>
        <v>882026.42180000059</v>
      </c>
      <c r="CP266" s="7">
        <f t="shared" si="254"/>
        <v>11968289.562500004</v>
      </c>
      <c r="CQ266" s="7">
        <f t="shared" si="254"/>
        <v>1490610.45</v>
      </c>
      <c r="CR266" s="7">
        <f t="shared" si="254"/>
        <v>10477679.112500004</v>
      </c>
      <c r="CS266" s="7">
        <f t="shared" si="254"/>
        <v>11968289.562500004</v>
      </c>
    </row>
    <row r="267" spans="10:101" ht="15" x14ac:dyDescent="0.2">
      <c r="BV267" s="37"/>
      <c r="BW267" s="36"/>
      <c r="BX267" s="66"/>
      <c r="BY267" s="66"/>
      <c r="BZ267" s="66"/>
      <c r="CA267" s="66"/>
      <c r="CB267" s="66"/>
      <c r="CC267" s="66"/>
      <c r="CD267" s="66">
        <f>SUM(BX267:CC267)</f>
        <v>0</v>
      </c>
      <c r="CH267" s="3" t="s">
        <v>417</v>
      </c>
      <c r="CI267" s="7">
        <f t="shared" ref="CI267:CS267" si="255">SUM(CI257:CI263)</f>
        <v>0</v>
      </c>
      <c r="CJ267" s="7">
        <f t="shared" si="255"/>
        <v>0</v>
      </c>
      <c r="CK267" s="7">
        <f t="shared" si="255"/>
        <v>0</v>
      </c>
      <c r="CL267" s="7">
        <f t="shared" si="255"/>
        <v>4335</v>
      </c>
      <c r="CM267" s="7">
        <f t="shared" si="255"/>
        <v>3689128.4539088001</v>
      </c>
      <c r="CN267" s="7">
        <f t="shared" si="255"/>
        <v>4056811.4102765759</v>
      </c>
      <c r="CO267" s="7">
        <f t="shared" si="255"/>
        <v>686494.12004678405</v>
      </c>
      <c r="CP267" s="7">
        <f t="shared" si="255"/>
        <v>8436768.9842321593</v>
      </c>
      <c r="CQ267" s="7">
        <f t="shared" si="255"/>
        <v>4335</v>
      </c>
      <c r="CR267" s="7">
        <f t="shared" si="255"/>
        <v>8432433.9842321593</v>
      </c>
      <c r="CS267" s="7">
        <f t="shared" si="255"/>
        <v>8436768.9842321593</v>
      </c>
    </row>
    <row r="268" spans="10:101" ht="15.75" thickBot="1" x14ac:dyDescent="0.25">
      <c r="BV268" s="37"/>
      <c r="BW268" s="36"/>
      <c r="BX268" s="36"/>
      <c r="BY268" s="36"/>
      <c r="BZ268" s="36"/>
      <c r="CA268" s="36"/>
      <c r="CB268" s="36"/>
      <c r="CC268" s="36"/>
      <c r="CD268" s="36"/>
      <c r="CI268" s="49">
        <f>SUM(CI266:CI267)</f>
        <v>57078.525000000001</v>
      </c>
      <c r="CJ268" s="49">
        <f t="shared" ref="CJ268:CS268" si="256">SUM(CJ266:CJ267)</f>
        <v>684942.3</v>
      </c>
      <c r="CK268" s="49">
        <f t="shared" si="256"/>
        <v>684942.3</v>
      </c>
      <c r="CL268" s="49">
        <f t="shared" si="256"/>
        <v>67982.324999999997</v>
      </c>
      <c r="CM268" s="49">
        <f t="shared" si="256"/>
        <v>8083565.0738088014</v>
      </c>
      <c r="CN268" s="49">
        <f t="shared" si="256"/>
        <v>9258027.4810765795</v>
      </c>
      <c r="CO268" s="49">
        <f t="shared" si="256"/>
        <v>1568520.5418467848</v>
      </c>
      <c r="CP268" s="49">
        <f t="shared" si="256"/>
        <v>20405058.546732165</v>
      </c>
      <c r="CQ268" s="49">
        <f t="shared" si="256"/>
        <v>1494945.45</v>
      </c>
      <c r="CR268" s="49">
        <f t="shared" si="256"/>
        <v>18910113.096732162</v>
      </c>
      <c r="CS268" s="49">
        <f t="shared" si="256"/>
        <v>20405058.546732165</v>
      </c>
    </row>
    <row r="269" spans="10:101" ht="15.75" thickTop="1" x14ac:dyDescent="0.2">
      <c r="BV269" s="37"/>
      <c r="BW269" s="3" t="s">
        <v>418</v>
      </c>
      <c r="BX269" s="36"/>
      <c r="BY269" s="36"/>
      <c r="BZ269" s="36"/>
      <c r="CA269" s="36"/>
      <c r="CB269" s="36"/>
      <c r="CC269" s="36"/>
      <c r="CD269" s="36"/>
      <c r="CG269" s="56"/>
    </row>
    <row r="270" spans="10:101" ht="15" x14ac:dyDescent="0.2">
      <c r="BV270" s="37"/>
      <c r="BW270" s="96" t="s">
        <v>8</v>
      </c>
      <c r="BX270" s="96"/>
      <c r="BY270" s="96"/>
      <c r="BZ270" s="96"/>
      <c r="CA270" s="97" t="s">
        <v>9</v>
      </c>
      <c r="CB270" s="97"/>
      <c r="CC270" s="97"/>
    </row>
    <row r="271" spans="10:101" ht="38.25" x14ac:dyDescent="0.2">
      <c r="BV271" s="37"/>
      <c r="BW271" s="10" t="s">
        <v>11</v>
      </c>
      <c r="BX271" s="11" t="s">
        <v>12</v>
      </c>
      <c r="BY271" s="12" t="s">
        <v>13</v>
      </c>
      <c r="BZ271" s="13" t="s">
        <v>18</v>
      </c>
      <c r="CA271" s="13" t="s">
        <v>19</v>
      </c>
      <c r="CB271" s="14" t="s">
        <v>15</v>
      </c>
      <c r="CC271" s="8" t="s">
        <v>16</v>
      </c>
      <c r="CD271" s="9" t="s">
        <v>20</v>
      </c>
      <c r="CE271" s="58" t="s">
        <v>412</v>
      </c>
      <c r="CF271" s="59" t="s">
        <v>413</v>
      </c>
      <c r="CG271" s="9" t="s">
        <v>414</v>
      </c>
    </row>
    <row r="272" spans="10:101" ht="15" x14ac:dyDescent="0.2">
      <c r="BV272" s="37"/>
      <c r="BW272" s="48">
        <v>0</v>
      </c>
      <c r="BX272" s="61">
        <v>0</v>
      </c>
      <c r="BY272" s="61">
        <v>0</v>
      </c>
      <c r="BZ272" s="61">
        <v>0</v>
      </c>
      <c r="CA272" s="61">
        <v>2535855.4872000013</v>
      </c>
      <c r="CB272" s="61">
        <v>3894026.9508000026</v>
      </c>
      <c r="CC272" s="61">
        <v>1622511.2295000011</v>
      </c>
      <c r="CD272" s="62">
        <v>8052393.6675000051</v>
      </c>
      <c r="CE272" s="56">
        <v>339542.86590000027</v>
      </c>
      <c r="CF272" s="56">
        <v>8112556.1475000065</v>
      </c>
      <c r="CG272" s="64">
        <v>8452099.013400007</v>
      </c>
      <c r="CH272" s="55" t="s">
        <v>51</v>
      </c>
      <c r="CI272" s="67"/>
    </row>
    <row r="273" spans="74:87" ht="15" x14ac:dyDescent="0.2">
      <c r="BV273" s="37"/>
      <c r="BW273" s="48">
        <v>0</v>
      </c>
      <c r="BX273" s="61">
        <v>0</v>
      </c>
      <c r="BY273" s="61">
        <v>0</v>
      </c>
      <c r="BZ273" s="61">
        <v>0</v>
      </c>
      <c r="CA273" s="61">
        <v>278346.11199999996</v>
      </c>
      <c r="CB273" s="61">
        <v>481483.91414400004</v>
      </c>
      <c r="CC273" s="61">
        <v>266849.25976000004</v>
      </c>
      <c r="CD273" s="62">
        <v>1026679.285904</v>
      </c>
      <c r="CE273" s="56">
        <v>211572.848</v>
      </c>
      <c r="CF273" s="56">
        <v>1026679.285904</v>
      </c>
      <c r="CG273" s="64">
        <v>1238252.133904</v>
      </c>
      <c r="CH273" s="55" t="s">
        <v>369</v>
      </c>
      <c r="CI273" s="67"/>
    </row>
    <row r="274" spans="74:87" x14ac:dyDescent="0.2">
      <c r="BW274" s="48">
        <v>0</v>
      </c>
      <c r="BX274" s="61">
        <v>0</v>
      </c>
      <c r="BY274" s="61">
        <v>0</v>
      </c>
      <c r="BZ274" s="61">
        <v>0</v>
      </c>
      <c r="CA274" s="61">
        <v>130180</v>
      </c>
      <c r="CB274" s="61">
        <v>223423.81000000003</v>
      </c>
      <c r="CC274" s="61">
        <v>123184.27500000001</v>
      </c>
      <c r="CD274" s="62">
        <v>476788.08500000008</v>
      </c>
      <c r="CE274" s="56">
        <v>115070</v>
      </c>
      <c r="CF274" s="56">
        <v>476788.08500000008</v>
      </c>
      <c r="CG274" s="64">
        <v>591858.08500000008</v>
      </c>
      <c r="CH274" s="55" t="s">
        <v>381</v>
      </c>
      <c r="CI274" s="67"/>
    </row>
    <row r="275" spans="74:87" x14ac:dyDescent="0.2">
      <c r="BW275" s="48">
        <v>0</v>
      </c>
      <c r="BX275" s="61">
        <v>295958.25</v>
      </c>
      <c r="BY275" s="61">
        <v>355149.9</v>
      </c>
      <c r="BZ275" s="61">
        <v>118383.3</v>
      </c>
      <c r="CA275" s="61">
        <v>199165.05000000005</v>
      </c>
      <c r="CB275" s="61">
        <v>355149.9</v>
      </c>
      <c r="CC275" s="61">
        <v>147979.125</v>
      </c>
      <c r="CD275" s="62">
        <v>1471785.5250000001</v>
      </c>
      <c r="CE275" s="56">
        <v>769491.45000000007</v>
      </c>
      <c r="CF275" s="56">
        <v>739895.625</v>
      </c>
      <c r="CG275" s="64">
        <v>1509387.0750000002</v>
      </c>
      <c r="CH275" s="55" t="s">
        <v>48</v>
      </c>
      <c r="CI275" s="67"/>
    </row>
    <row r="276" spans="74:87" x14ac:dyDescent="0.2">
      <c r="BW276" s="48">
        <v>0</v>
      </c>
      <c r="BX276" s="61">
        <v>0</v>
      </c>
      <c r="BY276" s="61">
        <v>0</v>
      </c>
      <c r="BZ276" s="61">
        <v>0</v>
      </c>
      <c r="CA276" s="61">
        <v>17706.78</v>
      </c>
      <c r="CB276" s="61">
        <v>385314.86</v>
      </c>
      <c r="CC276" s="61">
        <v>237668.19999999998</v>
      </c>
      <c r="CD276" s="62">
        <v>640689.84</v>
      </c>
      <c r="CE276" s="56">
        <v>0</v>
      </c>
      <c r="CF276" s="56">
        <v>640689.84</v>
      </c>
      <c r="CG276" s="64">
        <v>640689.84</v>
      </c>
      <c r="CH276" s="55" t="s">
        <v>54</v>
      </c>
      <c r="CI276" s="67"/>
    </row>
    <row r="277" spans="74:87" x14ac:dyDescent="0.2">
      <c r="BW277" s="48">
        <v>0</v>
      </c>
      <c r="BX277" s="61">
        <v>274827.00000000006</v>
      </c>
      <c r="BY277" s="61">
        <v>329792.40000000002</v>
      </c>
      <c r="BZ277" s="61">
        <v>116499.6</v>
      </c>
      <c r="CA277" s="61">
        <v>272412.00000000006</v>
      </c>
      <c r="CB277" s="61">
        <v>408618.00000000006</v>
      </c>
      <c r="CC277" s="61">
        <v>170257.5</v>
      </c>
      <c r="CD277" s="62">
        <v>1572406.5000000002</v>
      </c>
      <c r="CE277" s="56">
        <v>740825.40000000014</v>
      </c>
      <c r="CF277" s="56">
        <v>851287.50000000012</v>
      </c>
      <c r="CG277" s="64">
        <v>1592112.9000000004</v>
      </c>
      <c r="CH277" s="55" t="s">
        <v>42</v>
      </c>
      <c r="CI277" s="67"/>
    </row>
    <row r="278" spans="74:87" x14ac:dyDescent="0.2">
      <c r="BW278" s="48">
        <v>0</v>
      </c>
      <c r="BX278" s="48">
        <v>0</v>
      </c>
      <c r="BY278" s="48">
        <v>0</v>
      </c>
      <c r="BZ278" s="60">
        <v>4335</v>
      </c>
      <c r="CA278" s="60">
        <v>34680</v>
      </c>
      <c r="CB278" s="60">
        <v>53061</v>
      </c>
      <c r="CC278" s="60">
        <v>28719.25</v>
      </c>
      <c r="CD278" s="62">
        <v>120795.25</v>
      </c>
      <c r="CE278" s="56">
        <v>148461</v>
      </c>
      <c r="CF278" s="56">
        <v>116460.25</v>
      </c>
      <c r="CG278" s="64">
        <v>264921.25</v>
      </c>
      <c r="CH278" s="55" t="s">
        <v>398</v>
      </c>
      <c r="CI278" s="67"/>
    </row>
    <row r="279" spans="74:87" x14ac:dyDescent="0.2">
      <c r="BW279" s="48">
        <v>0</v>
      </c>
      <c r="BX279" s="48">
        <v>0</v>
      </c>
      <c r="BY279" s="48">
        <v>0</v>
      </c>
      <c r="BZ279" s="60">
        <v>0</v>
      </c>
      <c r="CA279" s="60">
        <v>755536.32</v>
      </c>
      <c r="CB279" s="60">
        <v>1133304.4799999997</v>
      </c>
      <c r="CC279" s="60">
        <v>472210.19999999995</v>
      </c>
      <c r="CD279" s="62">
        <v>2361051</v>
      </c>
      <c r="CE279" s="56">
        <v>0</v>
      </c>
      <c r="CF279" s="56">
        <v>2361051</v>
      </c>
      <c r="CG279" s="64">
        <v>2361051</v>
      </c>
      <c r="CH279" s="55" t="s">
        <v>384</v>
      </c>
      <c r="CI279" s="67"/>
    </row>
    <row r="280" spans="74:87" x14ac:dyDescent="0.2">
      <c r="BW280" s="48">
        <v>0</v>
      </c>
      <c r="BX280" s="48">
        <v>0</v>
      </c>
      <c r="BY280" s="48">
        <v>0</v>
      </c>
      <c r="BZ280" s="60">
        <v>0</v>
      </c>
      <c r="CA280" s="60">
        <v>239902.56000000003</v>
      </c>
      <c r="CB280" s="60">
        <v>359853.84</v>
      </c>
      <c r="CC280" s="60">
        <v>149939.1</v>
      </c>
      <c r="CD280" s="62">
        <v>749695.5</v>
      </c>
      <c r="CE280" s="56">
        <v>0</v>
      </c>
      <c r="CF280" s="56">
        <v>749695.5</v>
      </c>
      <c r="CG280" s="64">
        <v>749695.5</v>
      </c>
      <c r="CH280" s="55" t="s">
        <v>387</v>
      </c>
      <c r="CI280" s="67"/>
    </row>
    <row r="281" spans="74:87" x14ac:dyDescent="0.2">
      <c r="BW281" s="48">
        <v>0</v>
      </c>
      <c r="BX281" s="48">
        <v>0</v>
      </c>
      <c r="BY281" s="48">
        <v>0</v>
      </c>
      <c r="BZ281" s="60">
        <v>0</v>
      </c>
      <c r="CA281" s="60">
        <v>585388.16</v>
      </c>
      <c r="CB281" s="60">
        <v>878082.24000000011</v>
      </c>
      <c r="CC281" s="60">
        <v>365867.60000000003</v>
      </c>
      <c r="CD281" s="62">
        <v>1829338.0000000002</v>
      </c>
      <c r="CE281" s="56">
        <v>0</v>
      </c>
      <c r="CF281" s="56">
        <v>1829338.0000000002</v>
      </c>
      <c r="CG281" s="64">
        <v>1829338.0000000002</v>
      </c>
      <c r="CH281" s="55" t="s">
        <v>390</v>
      </c>
      <c r="CI281" s="67"/>
    </row>
    <row r="282" spans="74:87" x14ac:dyDescent="0.2">
      <c r="BW282" s="48">
        <v>0</v>
      </c>
      <c r="BX282" s="48">
        <v>0</v>
      </c>
      <c r="BY282" s="48">
        <v>0</v>
      </c>
      <c r="BZ282" s="60">
        <v>0</v>
      </c>
      <c r="CA282" s="60">
        <v>381202.56</v>
      </c>
      <c r="CB282" s="60">
        <v>583248.24000000011</v>
      </c>
      <c r="CC282" s="60">
        <v>247875.3</v>
      </c>
      <c r="CD282" s="62">
        <v>1212326.1000000001</v>
      </c>
      <c r="CE282" s="56">
        <v>0</v>
      </c>
      <c r="CF282" s="56">
        <v>1212326.1000000001</v>
      </c>
      <c r="CG282" s="64">
        <v>1212326.1000000001</v>
      </c>
      <c r="CH282" s="55" t="s">
        <v>419</v>
      </c>
      <c r="CI282" s="67"/>
    </row>
    <row r="283" spans="74:87" x14ac:dyDescent="0.2">
      <c r="BW283" s="48">
        <v>0</v>
      </c>
      <c r="BX283" s="48">
        <v>0</v>
      </c>
      <c r="BY283" s="48">
        <v>0</v>
      </c>
      <c r="BZ283" s="60">
        <v>0</v>
      </c>
      <c r="CA283" s="60">
        <v>152568.95999999999</v>
      </c>
      <c r="CB283" s="60">
        <v>233433.84000000005</v>
      </c>
      <c r="CC283" s="60">
        <v>99207.299999999988</v>
      </c>
      <c r="CD283" s="62">
        <v>485210.10000000003</v>
      </c>
      <c r="CE283" s="56">
        <v>0</v>
      </c>
      <c r="CF283" s="56">
        <v>485210.10000000003</v>
      </c>
      <c r="CG283" s="64">
        <v>485210.10000000003</v>
      </c>
      <c r="CH283" s="55" t="s">
        <v>406</v>
      </c>
      <c r="CI283" s="67"/>
    </row>
    <row r="284" spans="74:87" x14ac:dyDescent="0.2">
      <c r="BW284" s="48">
        <v>0</v>
      </c>
      <c r="BX284" s="48">
        <v>0</v>
      </c>
      <c r="BY284" s="48">
        <v>0</v>
      </c>
      <c r="BZ284" s="60">
        <v>0</v>
      </c>
      <c r="CA284" s="60">
        <v>527742.48384</v>
      </c>
      <c r="CB284" s="60">
        <v>807446.00027519988</v>
      </c>
      <c r="CC284" s="60">
        <v>343164.55011696002</v>
      </c>
      <c r="CD284" s="62">
        <v>1678353.0342321598</v>
      </c>
      <c r="CE284" s="56">
        <v>0</v>
      </c>
      <c r="CF284" s="56">
        <v>1678353.0342321598</v>
      </c>
      <c r="CG284" s="64">
        <v>1678353.0342321598</v>
      </c>
      <c r="CH284" s="55" t="s">
        <v>393</v>
      </c>
      <c r="CI284" s="67"/>
    </row>
    <row r="285" spans="74:87" ht="13.5" thickBot="1" x14ac:dyDescent="0.25">
      <c r="BW285" s="49">
        <v>0</v>
      </c>
      <c r="BX285" s="49">
        <v>570785.25</v>
      </c>
      <c r="BY285" s="49">
        <v>684942.3</v>
      </c>
      <c r="BZ285" s="49">
        <v>239217.90000000002</v>
      </c>
      <c r="CA285" s="49">
        <v>6110686.4730399996</v>
      </c>
      <c r="CB285" s="49">
        <v>9796447.0752192028</v>
      </c>
      <c r="CC285" s="49">
        <v>4275432.8893769607</v>
      </c>
      <c r="CD285" s="63">
        <v>21677511.88763617</v>
      </c>
      <c r="CE285" s="57">
        <v>2324963.5639000004</v>
      </c>
      <c r="CF285" s="57">
        <v>20280330.467636168</v>
      </c>
      <c r="CG285" s="65">
        <v>22605294.031536173</v>
      </c>
    </row>
    <row r="286" spans="74:87" ht="13.5" thickTop="1" x14ac:dyDescent="0.2"/>
    <row r="287" spans="74:87" x14ac:dyDescent="0.2">
      <c r="CE287" s="67"/>
      <c r="CF287" s="67"/>
      <c r="CG287" s="67"/>
    </row>
    <row r="291" spans="75:86" x14ac:dyDescent="0.2">
      <c r="BW291" s="96" t="s">
        <v>8</v>
      </c>
      <c r="BX291" s="96"/>
      <c r="BY291" s="96"/>
      <c r="BZ291" s="96"/>
      <c r="CA291" s="97" t="s">
        <v>9</v>
      </c>
      <c r="CB291" s="97"/>
      <c r="CC291" s="97"/>
    </row>
    <row r="292" spans="75:86" ht="38.25" x14ac:dyDescent="0.2">
      <c r="BW292" s="10" t="s">
        <v>11</v>
      </c>
      <c r="BX292" s="11" t="s">
        <v>12</v>
      </c>
      <c r="BY292" s="12" t="s">
        <v>13</v>
      </c>
      <c r="BZ292" s="13" t="s">
        <v>18</v>
      </c>
      <c r="CA292" s="13" t="s">
        <v>19</v>
      </c>
      <c r="CB292" s="14" t="s">
        <v>15</v>
      </c>
      <c r="CC292" s="8" t="s">
        <v>16</v>
      </c>
      <c r="CD292" s="9" t="s">
        <v>20</v>
      </c>
      <c r="CE292" s="58" t="s">
        <v>412</v>
      </c>
      <c r="CF292" s="59" t="s">
        <v>413</v>
      </c>
      <c r="CG292" s="9" t="s">
        <v>414</v>
      </c>
    </row>
    <row r="293" spans="75:86" x14ac:dyDescent="0.2">
      <c r="BW293" s="48">
        <f t="shared" ref="BW293:CC305" si="257">BW251-BW272</f>
        <v>0</v>
      </c>
      <c r="BX293" s="61">
        <f t="shared" si="257"/>
        <v>0</v>
      </c>
      <c r="BY293" s="61">
        <f t="shared" si="257"/>
        <v>0</v>
      </c>
      <c r="BZ293" s="61">
        <f t="shared" si="257"/>
        <v>0</v>
      </c>
      <c r="CA293" s="61">
        <f t="shared" si="257"/>
        <v>60162.480000000913</v>
      </c>
      <c r="CB293" s="61">
        <f t="shared" si="257"/>
        <v>0</v>
      </c>
      <c r="CC293" s="61">
        <f t="shared" si="257"/>
        <v>0</v>
      </c>
      <c r="CD293" s="62">
        <f t="shared" ref="CD293:CD305" si="258">SUM(BW293:CC293)</f>
        <v>60162.480000000913</v>
      </c>
      <c r="CE293" s="56">
        <f t="shared" ref="CE293:CG305" si="259">CE251-CE272</f>
        <v>-339542.86590000027</v>
      </c>
      <c r="CF293" s="56">
        <f t="shared" si="259"/>
        <v>0</v>
      </c>
      <c r="CG293" s="61">
        <f t="shared" si="259"/>
        <v>-339542.86590000056</v>
      </c>
      <c r="CH293" s="55" t="s">
        <v>51</v>
      </c>
    </row>
    <row r="294" spans="75:86" x14ac:dyDescent="0.2">
      <c r="BW294" s="48">
        <f t="shared" si="257"/>
        <v>0</v>
      </c>
      <c r="BX294" s="61">
        <f t="shared" si="257"/>
        <v>0</v>
      </c>
      <c r="BY294" s="61">
        <f t="shared" si="257"/>
        <v>0</v>
      </c>
      <c r="BZ294" s="61">
        <f t="shared" si="257"/>
        <v>0</v>
      </c>
      <c r="CA294" s="61">
        <f t="shared" si="257"/>
        <v>-235706.11199999996</v>
      </c>
      <c r="CB294" s="61">
        <f t="shared" si="257"/>
        <v>-417523.91414400004</v>
      </c>
      <c r="CC294" s="61">
        <f t="shared" si="257"/>
        <v>-240199.25976000004</v>
      </c>
      <c r="CD294" s="62">
        <f t="shared" si="258"/>
        <v>-893429.28590400005</v>
      </c>
      <c r="CE294" s="56">
        <f t="shared" si="259"/>
        <v>-211572.848</v>
      </c>
      <c r="CF294" s="56">
        <f t="shared" si="259"/>
        <v>-893429.28590400005</v>
      </c>
      <c r="CG294" s="61">
        <f t="shared" si="259"/>
        <v>-1105002.133904</v>
      </c>
      <c r="CH294" s="55" t="s">
        <v>369</v>
      </c>
    </row>
    <row r="295" spans="75:86" x14ac:dyDescent="0.2">
      <c r="BW295" s="48">
        <f t="shared" si="257"/>
        <v>0</v>
      </c>
      <c r="BX295" s="61">
        <f t="shared" si="257"/>
        <v>0</v>
      </c>
      <c r="BY295" s="61">
        <f t="shared" si="257"/>
        <v>0</v>
      </c>
      <c r="BZ295" s="61">
        <f t="shared" si="257"/>
        <v>0</v>
      </c>
      <c r="CA295" s="61">
        <f t="shared" si="257"/>
        <v>-130180</v>
      </c>
      <c r="CB295" s="61">
        <f t="shared" si="257"/>
        <v>-223423.81000000003</v>
      </c>
      <c r="CC295" s="61">
        <f t="shared" si="257"/>
        <v>-123184.27500000001</v>
      </c>
      <c r="CD295" s="62">
        <f t="shared" si="258"/>
        <v>-476788.08500000008</v>
      </c>
      <c r="CE295" s="56">
        <f t="shared" si="259"/>
        <v>-115070</v>
      </c>
      <c r="CF295" s="56">
        <f t="shared" si="259"/>
        <v>-476788.08500000008</v>
      </c>
      <c r="CG295" s="61">
        <f t="shared" si="259"/>
        <v>-591858.08500000008</v>
      </c>
      <c r="CH295" s="55" t="s">
        <v>381</v>
      </c>
    </row>
    <row r="296" spans="75:86" x14ac:dyDescent="0.2">
      <c r="BW296" s="48">
        <f t="shared" si="257"/>
        <v>0</v>
      </c>
      <c r="BX296" s="61">
        <f t="shared" si="257"/>
        <v>0</v>
      </c>
      <c r="BY296" s="61">
        <f t="shared" si="257"/>
        <v>0</v>
      </c>
      <c r="BZ296" s="61">
        <f t="shared" si="257"/>
        <v>0</v>
      </c>
      <c r="CA296" s="61">
        <f t="shared" si="257"/>
        <v>37601.549999999988</v>
      </c>
      <c r="CB296" s="61">
        <f t="shared" si="257"/>
        <v>0</v>
      </c>
      <c r="CC296" s="61">
        <f t="shared" si="257"/>
        <v>0</v>
      </c>
      <c r="CD296" s="62">
        <f t="shared" si="258"/>
        <v>37601.549999999988</v>
      </c>
      <c r="CE296" s="56">
        <f t="shared" si="259"/>
        <v>0</v>
      </c>
      <c r="CF296" s="56">
        <f t="shared" si="259"/>
        <v>0</v>
      </c>
      <c r="CG296" s="61">
        <f t="shared" si="259"/>
        <v>0</v>
      </c>
      <c r="CH296" s="55" t="s">
        <v>48</v>
      </c>
    </row>
    <row r="297" spans="75:86" x14ac:dyDescent="0.2">
      <c r="BW297" s="48">
        <f t="shared" si="257"/>
        <v>0</v>
      </c>
      <c r="BX297" s="61">
        <f t="shared" si="257"/>
        <v>0</v>
      </c>
      <c r="BY297" s="61">
        <f t="shared" si="257"/>
        <v>0</v>
      </c>
      <c r="BZ297" s="61">
        <f t="shared" si="257"/>
        <v>0</v>
      </c>
      <c r="CA297" s="61">
        <f t="shared" si="257"/>
        <v>0</v>
      </c>
      <c r="CB297" s="61">
        <f t="shared" si="257"/>
        <v>0</v>
      </c>
      <c r="CC297" s="61">
        <f t="shared" si="257"/>
        <v>0</v>
      </c>
      <c r="CD297" s="62">
        <f t="shared" si="258"/>
        <v>0</v>
      </c>
      <c r="CE297" s="56">
        <f t="shared" si="259"/>
        <v>0</v>
      </c>
      <c r="CF297" s="56">
        <f t="shared" si="259"/>
        <v>0</v>
      </c>
      <c r="CG297" s="61">
        <f t="shared" si="259"/>
        <v>0</v>
      </c>
      <c r="CH297" s="55" t="s">
        <v>54</v>
      </c>
    </row>
    <row r="298" spans="75:86" x14ac:dyDescent="0.2">
      <c r="BW298" s="48">
        <f t="shared" si="257"/>
        <v>0</v>
      </c>
      <c r="BX298" s="61">
        <f t="shared" si="257"/>
        <v>0</v>
      </c>
      <c r="BY298" s="61">
        <f t="shared" si="257"/>
        <v>0</v>
      </c>
      <c r="BZ298" s="61">
        <f t="shared" si="257"/>
        <v>0</v>
      </c>
      <c r="CA298" s="61">
        <f t="shared" si="257"/>
        <v>0</v>
      </c>
      <c r="CB298" s="61">
        <f t="shared" si="257"/>
        <v>0</v>
      </c>
      <c r="CC298" s="61">
        <f t="shared" si="257"/>
        <v>0</v>
      </c>
      <c r="CD298" s="62">
        <f t="shared" si="258"/>
        <v>0</v>
      </c>
      <c r="CE298" s="56">
        <f t="shared" si="259"/>
        <v>-19706.400000000023</v>
      </c>
      <c r="CF298" s="56">
        <f t="shared" si="259"/>
        <v>0</v>
      </c>
      <c r="CG298" s="61">
        <f t="shared" si="259"/>
        <v>-19706.40000000014</v>
      </c>
      <c r="CH298" s="55" t="s">
        <v>42</v>
      </c>
    </row>
    <row r="299" spans="75:86" x14ac:dyDescent="0.2">
      <c r="BW299" s="48">
        <f t="shared" si="257"/>
        <v>0</v>
      </c>
      <c r="BX299" s="48">
        <f t="shared" si="257"/>
        <v>0</v>
      </c>
      <c r="BY299" s="48">
        <f t="shared" si="257"/>
        <v>0</v>
      </c>
      <c r="BZ299" s="60">
        <f t="shared" si="257"/>
        <v>0</v>
      </c>
      <c r="CA299" s="60">
        <f t="shared" si="257"/>
        <v>0</v>
      </c>
      <c r="CB299" s="60">
        <f t="shared" si="257"/>
        <v>0</v>
      </c>
      <c r="CC299" s="60">
        <f t="shared" si="257"/>
        <v>0</v>
      </c>
      <c r="CD299" s="62">
        <f t="shared" si="258"/>
        <v>0</v>
      </c>
      <c r="CE299" s="56">
        <f t="shared" si="259"/>
        <v>-144126</v>
      </c>
      <c r="CF299" s="56">
        <f t="shared" si="259"/>
        <v>0</v>
      </c>
      <c r="CG299" s="61">
        <f t="shared" si="259"/>
        <v>-144126</v>
      </c>
      <c r="CH299" s="55" t="s">
        <v>398</v>
      </c>
    </row>
    <row r="300" spans="75:86" x14ac:dyDescent="0.2">
      <c r="BW300" s="48">
        <f t="shared" si="257"/>
        <v>0</v>
      </c>
      <c r="BX300" s="48">
        <f t="shared" si="257"/>
        <v>0</v>
      </c>
      <c r="BY300" s="48">
        <f t="shared" si="257"/>
        <v>0</v>
      </c>
      <c r="BZ300" s="60">
        <f t="shared" si="257"/>
        <v>0</v>
      </c>
      <c r="CA300" s="60">
        <f t="shared" si="257"/>
        <v>0</v>
      </c>
      <c r="CB300" s="60">
        <f t="shared" si="257"/>
        <v>0</v>
      </c>
      <c r="CC300" s="60">
        <f t="shared" si="257"/>
        <v>0</v>
      </c>
      <c r="CD300" s="62">
        <f t="shared" si="258"/>
        <v>0</v>
      </c>
      <c r="CE300" s="56">
        <f t="shared" si="259"/>
        <v>0</v>
      </c>
      <c r="CF300" s="56">
        <f t="shared" si="259"/>
        <v>0</v>
      </c>
      <c r="CG300" s="61">
        <f t="shared" si="259"/>
        <v>0</v>
      </c>
      <c r="CH300" s="55" t="s">
        <v>384</v>
      </c>
    </row>
    <row r="301" spans="75:86" x14ac:dyDescent="0.2">
      <c r="BW301" s="48">
        <f t="shared" si="257"/>
        <v>0</v>
      </c>
      <c r="BX301" s="48">
        <f t="shared" si="257"/>
        <v>0</v>
      </c>
      <c r="BY301" s="48">
        <f t="shared" si="257"/>
        <v>0</v>
      </c>
      <c r="BZ301" s="60">
        <f t="shared" si="257"/>
        <v>0</v>
      </c>
      <c r="CA301" s="60">
        <f t="shared" si="257"/>
        <v>0</v>
      </c>
      <c r="CB301" s="60">
        <f t="shared" si="257"/>
        <v>0</v>
      </c>
      <c r="CC301" s="60">
        <f t="shared" si="257"/>
        <v>0</v>
      </c>
      <c r="CD301" s="62">
        <f t="shared" si="258"/>
        <v>0</v>
      </c>
      <c r="CE301" s="56">
        <f t="shared" si="259"/>
        <v>0</v>
      </c>
      <c r="CF301" s="56">
        <f t="shared" si="259"/>
        <v>0</v>
      </c>
      <c r="CG301" s="61">
        <f t="shared" si="259"/>
        <v>0</v>
      </c>
      <c r="CH301" s="55" t="s">
        <v>387</v>
      </c>
    </row>
    <row r="302" spans="75:86" x14ac:dyDescent="0.2">
      <c r="BW302" s="48">
        <f t="shared" si="257"/>
        <v>0</v>
      </c>
      <c r="BX302" s="48">
        <f t="shared" si="257"/>
        <v>0</v>
      </c>
      <c r="BY302" s="48">
        <f t="shared" si="257"/>
        <v>0</v>
      </c>
      <c r="BZ302" s="60">
        <f t="shared" si="257"/>
        <v>0</v>
      </c>
      <c r="CA302" s="60">
        <f t="shared" si="257"/>
        <v>0</v>
      </c>
      <c r="CB302" s="60">
        <f t="shared" si="257"/>
        <v>0</v>
      </c>
      <c r="CC302" s="60">
        <f t="shared" si="257"/>
        <v>0</v>
      </c>
      <c r="CD302" s="62">
        <f t="shared" si="258"/>
        <v>0</v>
      </c>
      <c r="CE302" s="56">
        <f t="shared" si="259"/>
        <v>0</v>
      </c>
      <c r="CF302" s="56">
        <f t="shared" si="259"/>
        <v>0</v>
      </c>
      <c r="CG302" s="61">
        <f t="shared" si="259"/>
        <v>0</v>
      </c>
      <c r="CH302" s="55" t="s">
        <v>390</v>
      </c>
    </row>
    <row r="303" spans="75:86" x14ac:dyDescent="0.2">
      <c r="BW303" s="48">
        <f t="shared" si="257"/>
        <v>0</v>
      </c>
      <c r="BX303" s="48">
        <f t="shared" si="257"/>
        <v>0</v>
      </c>
      <c r="BY303" s="48">
        <f t="shared" si="257"/>
        <v>0</v>
      </c>
      <c r="BZ303" s="60">
        <f t="shared" si="257"/>
        <v>0</v>
      </c>
      <c r="CA303" s="60">
        <f t="shared" si="257"/>
        <v>0</v>
      </c>
      <c r="CB303" s="60">
        <f t="shared" si="257"/>
        <v>0</v>
      </c>
      <c r="CC303" s="60">
        <f t="shared" si="257"/>
        <v>0</v>
      </c>
      <c r="CD303" s="62">
        <f t="shared" si="258"/>
        <v>0</v>
      </c>
      <c r="CE303" s="56">
        <f t="shared" si="259"/>
        <v>0</v>
      </c>
      <c r="CF303" s="56">
        <f t="shared" si="259"/>
        <v>0</v>
      </c>
      <c r="CG303" s="61">
        <f t="shared" si="259"/>
        <v>0</v>
      </c>
      <c r="CH303" s="55" t="s">
        <v>419</v>
      </c>
    </row>
    <row r="304" spans="75:86" x14ac:dyDescent="0.2">
      <c r="BW304" s="48">
        <f t="shared" si="257"/>
        <v>0</v>
      </c>
      <c r="BX304" s="48">
        <f t="shared" si="257"/>
        <v>0</v>
      </c>
      <c r="BY304" s="48">
        <f t="shared" si="257"/>
        <v>0</v>
      </c>
      <c r="BZ304" s="60">
        <f t="shared" si="257"/>
        <v>0</v>
      </c>
      <c r="CA304" s="60">
        <f t="shared" si="257"/>
        <v>0</v>
      </c>
      <c r="CB304" s="60">
        <f t="shared" si="257"/>
        <v>0</v>
      </c>
      <c r="CC304" s="60">
        <f t="shared" si="257"/>
        <v>0</v>
      </c>
      <c r="CD304" s="62">
        <f t="shared" ref="CD304" si="260">SUM(BW304:CC304)</f>
        <v>0</v>
      </c>
      <c r="CE304" s="56">
        <f t="shared" si="259"/>
        <v>0</v>
      </c>
      <c r="CF304" s="56">
        <f t="shared" si="259"/>
        <v>0</v>
      </c>
      <c r="CG304" s="61">
        <f t="shared" si="259"/>
        <v>0</v>
      </c>
      <c r="CH304" s="55" t="s">
        <v>406</v>
      </c>
    </row>
    <row r="305" spans="75:86" x14ac:dyDescent="0.2">
      <c r="BW305" s="48">
        <f t="shared" si="257"/>
        <v>0</v>
      </c>
      <c r="BX305" s="48">
        <f t="shared" si="257"/>
        <v>0</v>
      </c>
      <c r="BY305" s="48">
        <f t="shared" si="257"/>
        <v>0</v>
      </c>
      <c r="BZ305" s="60">
        <f t="shared" si="257"/>
        <v>0</v>
      </c>
      <c r="CA305" s="60">
        <f t="shared" si="257"/>
        <v>0</v>
      </c>
      <c r="CB305" s="60">
        <f t="shared" si="257"/>
        <v>0</v>
      </c>
      <c r="CC305" s="60">
        <f t="shared" si="257"/>
        <v>0</v>
      </c>
      <c r="CD305" s="62">
        <f t="shared" si="258"/>
        <v>0</v>
      </c>
      <c r="CE305" s="56">
        <f t="shared" si="259"/>
        <v>0</v>
      </c>
      <c r="CF305" s="56">
        <f t="shared" si="259"/>
        <v>0</v>
      </c>
      <c r="CG305" s="61">
        <f t="shared" si="259"/>
        <v>0</v>
      </c>
      <c r="CH305" s="55" t="s">
        <v>393</v>
      </c>
    </row>
    <row r="306" spans="75:86" ht="13.5" thickBot="1" x14ac:dyDescent="0.25">
      <c r="BW306" s="49">
        <f t="shared" ref="BW306:CF306" si="261">SUM(BW293:BW305)</f>
        <v>0</v>
      </c>
      <c r="BX306" s="49">
        <f t="shared" si="261"/>
        <v>0</v>
      </c>
      <c r="BY306" s="49">
        <f t="shared" si="261"/>
        <v>0</v>
      </c>
      <c r="BZ306" s="49">
        <f t="shared" si="261"/>
        <v>0</v>
      </c>
      <c r="CA306" s="49">
        <f t="shared" si="261"/>
        <v>-268122.08199999906</v>
      </c>
      <c r="CB306" s="49">
        <f t="shared" si="261"/>
        <v>-640947.72414400009</v>
      </c>
      <c r="CC306" s="49">
        <f t="shared" si="261"/>
        <v>-363383.53476000007</v>
      </c>
      <c r="CD306" s="63">
        <f t="shared" si="261"/>
        <v>-1272453.3409039991</v>
      </c>
      <c r="CE306" s="57">
        <f t="shared" si="261"/>
        <v>-830018.11390000035</v>
      </c>
      <c r="CF306" s="57">
        <f t="shared" si="261"/>
        <v>-1370217.370904</v>
      </c>
      <c r="CG306" s="65">
        <f>SUM(CG293:CG305)</f>
        <v>-2200235.4848040007</v>
      </c>
    </row>
    <row r="307" spans="75:86" ht="13.5" thickTop="1" x14ac:dyDescent="0.2"/>
    <row r="308" spans="75:86" x14ac:dyDescent="0.2">
      <c r="CE308" s="67"/>
      <c r="CF308" s="67"/>
      <c r="CG308" s="67"/>
    </row>
    <row r="310" spans="75:86" x14ac:dyDescent="0.2">
      <c r="CE310" s="67"/>
      <c r="CF310" s="67"/>
      <c r="CG310" s="67"/>
    </row>
  </sheetData>
  <autoFilter ref="A4:CH245" xr:uid="{00000000-0009-0000-0000-000000000000}"/>
  <mergeCells count="22">
    <mergeCell ref="CM1:CO1"/>
    <mergeCell ref="CI1:CL1"/>
    <mergeCell ref="CI249:CL249"/>
    <mergeCell ref="CM249:CO249"/>
    <mergeCell ref="L2:P2"/>
    <mergeCell ref="Q2:AB2"/>
    <mergeCell ref="AC2:AN2"/>
    <mergeCell ref="AO2:AZ2"/>
    <mergeCell ref="BA2:BL2"/>
    <mergeCell ref="L1:T1"/>
    <mergeCell ref="U1:AF1"/>
    <mergeCell ref="AG1:AR1"/>
    <mergeCell ref="AS1:BD1"/>
    <mergeCell ref="BE1:BP1"/>
    <mergeCell ref="CA249:CC249"/>
    <mergeCell ref="BW1:CC1"/>
    <mergeCell ref="BW291:BZ291"/>
    <mergeCell ref="CA291:CC291"/>
    <mergeCell ref="BM2:BQ2"/>
    <mergeCell ref="BW270:BZ270"/>
    <mergeCell ref="CA270:CC270"/>
    <mergeCell ref="BW249:BZ249"/>
  </mergeCell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'PO Categories'!$A$2:$A$17</xm:f>
          </x14:formula1>
          <xm:sqref>A10:A241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7"/>
  <sheetViews>
    <sheetView workbookViewId="0">
      <selection activeCell="A13" sqref="A13"/>
    </sheetView>
  </sheetViews>
  <sheetFormatPr defaultRowHeight="15" x14ac:dyDescent="0.25"/>
  <cols>
    <col min="1" max="1" width="88.140625" customWidth="1"/>
  </cols>
  <sheetData>
    <row r="1" spans="1:1" x14ac:dyDescent="0.25">
      <c r="A1" t="s">
        <v>420</v>
      </c>
    </row>
    <row r="2" spans="1:1" x14ac:dyDescent="0.25">
      <c r="A2" s="43" t="s">
        <v>51</v>
      </c>
    </row>
    <row r="3" spans="1:1" x14ac:dyDescent="0.25">
      <c r="A3" s="43" t="s">
        <v>369</v>
      </c>
    </row>
    <row r="4" spans="1:1" x14ac:dyDescent="0.25">
      <c r="A4" s="43" t="s">
        <v>381</v>
      </c>
    </row>
    <row r="5" spans="1:1" x14ac:dyDescent="0.25">
      <c r="A5" s="43" t="s">
        <v>48</v>
      </c>
    </row>
    <row r="6" spans="1:1" x14ac:dyDescent="0.25">
      <c r="A6" s="43" t="s">
        <v>54</v>
      </c>
    </row>
    <row r="7" spans="1:1" x14ac:dyDescent="0.25">
      <c r="A7" s="43" t="s">
        <v>421</v>
      </c>
    </row>
    <row r="8" spans="1:1" x14ac:dyDescent="0.25">
      <c r="A8" s="44" t="s">
        <v>398</v>
      </c>
    </row>
    <row r="9" spans="1:1" x14ac:dyDescent="0.25">
      <c r="A9" s="43" t="s">
        <v>384</v>
      </c>
    </row>
    <row r="10" spans="1:1" x14ac:dyDescent="0.25">
      <c r="A10" s="43" t="s">
        <v>387</v>
      </c>
    </row>
    <row r="11" spans="1:1" x14ac:dyDescent="0.25">
      <c r="A11" s="43" t="s">
        <v>390</v>
      </c>
    </row>
    <row r="12" spans="1:1" x14ac:dyDescent="0.25">
      <c r="A12" s="43" t="s">
        <v>400</v>
      </c>
    </row>
    <row r="13" spans="1:1" x14ac:dyDescent="0.25">
      <c r="A13" s="43" t="s">
        <v>406</v>
      </c>
    </row>
    <row r="14" spans="1:1" x14ac:dyDescent="0.25">
      <c r="A14" s="44" t="s">
        <v>393</v>
      </c>
    </row>
    <row r="15" spans="1:1" x14ac:dyDescent="0.25">
      <c r="A15" s="45" t="s">
        <v>422</v>
      </c>
    </row>
    <row r="16" spans="1:1" x14ac:dyDescent="0.25">
      <c r="A16" s="45" t="s">
        <v>423</v>
      </c>
    </row>
    <row r="17" spans="1:1" x14ac:dyDescent="0.25">
      <c r="A17" s="45" t="s">
        <v>424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29C14-D8A9-45B6-80F9-5E6CDD149D7D}">
  <dimension ref="A1:B15"/>
  <sheetViews>
    <sheetView workbookViewId="0">
      <selection activeCell="G36" sqref="G36"/>
    </sheetView>
  </sheetViews>
  <sheetFormatPr defaultRowHeight="15" x14ac:dyDescent="0.25"/>
  <cols>
    <col min="1" max="1" width="23.5703125" customWidth="1"/>
  </cols>
  <sheetData>
    <row r="1" spans="1:2" ht="45.75" thickBot="1" x14ac:dyDescent="0.3">
      <c r="A1" s="73" t="s">
        <v>425</v>
      </c>
      <c r="B1" s="73" t="s">
        <v>426</v>
      </c>
    </row>
    <row r="2" spans="1:2" x14ac:dyDescent="0.25">
      <c r="A2" s="74" t="s">
        <v>427</v>
      </c>
      <c r="B2" s="75">
        <v>6</v>
      </c>
    </row>
    <row r="3" spans="1:2" x14ac:dyDescent="0.25">
      <c r="A3" s="76" t="s">
        <v>428</v>
      </c>
      <c r="B3" s="77">
        <v>32</v>
      </c>
    </row>
    <row r="4" spans="1:2" x14ac:dyDescent="0.25">
      <c r="A4" s="74" t="s">
        <v>429</v>
      </c>
      <c r="B4" s="75">
        <v>5</v>
      </c>
    </row>
    <row r="5" spans="1:2" x14ac:dyDescent="0.25">
      <c r="A5" s="76" t="s">
        <v>430</v>
      </c>
      <c r="B5" s="77">
        <v>50</v>
      </c>
    </row>
    <row r="6" spans="1:2" x14ac:dyDescent="0.25">
      <c r="A6" s="74" t="s">
        <v>431</v>
      </c>
      <c r="B6" s="75">
        <v>49</v>
      </c>
    </row>
    <row r="7" spans="1:2" x14ac:dyDescent="0.25">
      <c r="A7" s="76" t="s">
        <v>432</v>
      </c>
      <c r="B7" s="77">
        <v>25</v>
      </c>
    </row>
    <row r="8" spans="1:2" x14ac:dyDescent="0.25">
      <c r="A8" s="74" t="s">
        <v>433</v>
      </c>
      <c r="B8" s="75">
        <v>25</v>
      </c>
    </row>
    <row r="9" spans="1:2" x14ac:dyDescent="0.25">
      <c r="A9" s="76" t="s">
        <v>434</v>
      </c>
      <c r="B9" s="77">
        <v>49</v>
      </c>
    </row>
    <row r="10" spans="1:2" x14ac:dyDescent="0.25">
      <c r="A10" s="74" t="s">
        <v>435</v>
      </c>
      <c r="B10" s="75">
        <v>14</v>
      </c>
    </row>
    <row r="11" spans="1:2" x14ac:dyDescent="0.25">
      <c r="A11" s="76" t="s">
        <v>436</v>
      </c>
      <c r="B11" s="77">
        <v>25</v>
      </c>
    </row>
    <row r="12" spans="1:2" x14ac:dyDescent="0.25">
      <c r="A12" s="74" t="s">
        <v>437</v>
      </c>
      <c r="B12" s="75">
        <v>31</v>
      </c>
    </row>
    <row r="13" spans="1:2" x14ac:dyDescent="0.25">
      <c r="A13" s="76" t="s">
        <v>438</v>
      </c>
      <c r="B13" s="77">
        <v>23</v>
      </c>
    </row>
    <row r="14" spans="1:2" ht="15.75" thickBot="1" x14ac:dyDescent="0.3">
      <c r="A14" s="74" t="s">
        <v>439</v>
      </c>
      <c r="B14" s="75">
        <v>13</v>
      </c>
    </row>
    <row r="15" spans="1:2" ht="15.75" thickBot="1" x14ac:dyDescent="0.3">
      <c r="A15" s="78" t="s">
        <v>440</v>
      </c>
      <c r="B15" s="78">
        <v>347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d3978d0-3cc2-4ac1-8956-a498754eabb0">
      <UserInfo>
        <DisplayName/>
        <AccountId xsi:nil="true"/>
        <AccountType/>
      </UserInfo>
    </SharedWithUsers>
    <MediaLengthInSeconds xmlns="ee48c2e4-5eed-448c-a83b-0e6d2216382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7BA7DDAEC9D748A743BEABDB5A1E41" ma:contentTypeVersion="15" ma:contentTypeDescription="Create a new document." ma:contentTypeScope="" ma:versionID="7488a7aa2a24fab2e7c938550c0c956f">
  <xsd:schema xmlns:xsd="http://www.w3.org/2001/XMLSchema" xmlns:xs="http://www.w3.org/2001/XMLSchema" xmlns:p="http://schemas.microsoft.com/office/2006/metadata/properties" xmlns:ns2="5d3978d0-3cc2-4ac1-8956-a498754eabb0" xmlns:ns3="ee48c2e4-5eed-448c-a83b-0e6d2216382d" targetNamespace="http://schemas.microsoft.com/office/2006/metadata/properties" ma:root="true" ma:fieldsID="426571419d8b759374c81ce7a6c500f8" ns2:_="" ns3:_="">
    <xsd:import namespace="5d3978d0-3cc2-4ac1-8956-a498754eabb0"/>
    <xsd:import namespace="ee48c2e4-5eed-448c-a83b-0e6d2216382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978d0-3cc2-4ac1-8956-a498754e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48c2e4-5eed-448c-a83b-0e6d221638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D24B00-D460-4BAA-8367-531D6DE87A4C}">
  <ds:schemaRefs>
    <ds:schemaRef ds:uri="http://purl.org/dc/elements/1.1/"/>
    <ds:schemaRef ds:uri="http://www.w3.org/XML/1998/namespace"/>
    <ds:schemaRef ds:uri="http://schemas.microsoft.com/office/2006/documentManagement/types"/>
    <ds:schemaRef ds:uri="ee48c2e4-5eed-448c-a83b-0e6d2216382d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5d3978d0-3cc2-4ac1-8956-a498754eabb0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FC34F67-629D-46FF-A8AA-919A7D169B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3978d0-3cc2-4ac1-8956-a498754eabb0"/>
    <ds:schemaRef ds:uri="ee48c2e4-5eed-448c-a83b-0e6d221638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8C5D970-C00E-4DC5-BA2D-5D4C35A22F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Prod Ops Charges</vt:lpstr>
      <vt:lpstr>PO Categories</vt:lpstr>
      <vt:lpstr>C-IV RCC Counts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Uppal, Girish</dc:creator>
  <cp:keywords/>
  <dc:description/>
  <cp:lastModifiedBy>Tabor, Robert</cp:lastModifiedBy>
  <cp:revision/>
  <dcterms:created xsi:type="dcterms:W3CDTF">2019-03-06T04:10:54Z</dcterms:created>
  <dcterms:modified xsi:type="dcterms:W3CDTF">2022-02-21T23:31:19Z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0x010100837BA7DDAEC9D748A743BEABDB5A1E41</vt:lpwstr>
  </property>
  <property fmtid="{D5CDD505-2E9C-101B-9397-08002B2CF9AE}" pid="3" name="Order">
    <vt:r8>1856500</vt:r8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