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win-my.sharepoint.com/personal/holly_murphy_calwin_org/Documents/Documents/MC RE Packet Postage Claiming/Prepop. MC Red. Forms/"/>
    </mc:Choice>
  </mc:AlternateContent>
  <xr:revisionPtr revIDLastSave="0" documentId="8_{55C2B91A-C750-4E76-B1A3-43DF9AB5ABCD}" xr6:coauthVersionLast="47" xr6:coauthVersionMax="47" xr10:uidLastSave="{00000000-0000-0000-0000-000000000000}"/>
  <bookViews>
    <workbookView xWindow="-108" yWindow="-108" windowWidth="23256" windowHeight="12576" activeTab="1" xr2:uid="{582E9434-8C47-4726-AA1E-FD4326A31BA5}"/>
  </bookViews>
  <sheets>
    <sheet name="CalWIN 2021" sheetId="1" r:id="rId1"/>
    <sheet name="CalWIN 202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4" l="1"/>
  <c r="F73" i="4" s="1"/>
  <c r="D73" i="4"/>
  <c r="G73" i="4" s="1"/>
  <c r="E72" i="4"/>
  <c r="F72" i="4" s="1"/>
  <c r="D72" i="4"/>
  <c r="G72" i="4" s="1"/>
  <c r="G71" i="4"/>
  <c r="F71" i="4"/>
  <c r="E71" i="4"/>
  <c r="D71" i="4"/>
  <c r="C70" i="4"/>
  <c r="C74" i="4" s="1"/>
  <c r="B70" i="4"/>
  <c r="B74" i="4" s="1"/>
  <c r="F69" i="4"/>
  <c r="E69" i="4"/>
  <c r="D69" i="4"/>
  <c r="G69" i="4" s="1"/>
  <c r="E68" i="4"/>
  <c r="F68" i="4" s="1"/>
  <c r="D68" i="4"/>
  <c r="G68" i="4" s="1"/>
  <c r="F67" i="4"/>
  <c r="E67" i="4"/>
  <c r="D67" i="4"/>
  <c r="G67" i="4" s="1"/>
  <c r="C66" i="4"/>
  <c r="B66" i="4"/>
  <c r="E65" i="4"/>
  <c r="F65" i="4" s="1"/>
  <c r="D65" i="4"/>
  <c r="G65" i="4" s="1"/>
  <c r="F64" i="4"/>
  <c r="E64" i="4"/>
  <c r="D64" i="4"/>
  <c r="G64" i="4" s="1"/>
  <c r="E63" i="4"/>
  <c r="F63" i="4" s="1"/>
  <c r="D63" i="4"/>
  <c r="G63" i="4" s="1"/>
  <c r="C62" i="4"/>
  <c r="B62" i="4"/>
  <c r="F61" i="4"/>
  <c r="E61" i="4"/>
  <c r="D61" i="4"/>
  <c r="G61" i="4" s="1"/>
  <c r="F60" i="4"/>
  <c r="E60" i="4"/>
  <c r="D60" i="4"/>
  <c r="G60" i="4" s="1"/>
  <c r="F59" i="4"/>
  <c r="E59" i="4"/>
  <c r="D59" i="4"/>
  <c r="G59" i="4" s="1"/>
  <c r="C58" i="4"/>
  <c r="B58" i="4"/>
  <c r="F57" i="4"/>
  <c r="E57" i="4"/>
  <c r="D57" i="4"/>
  <c r="G57" i="4" s="1"/>
  <c r="E56" i="4"/>
  <c r="F56" i="4" s="1"/>
  <c r="D56" i="4"/>
  <c r="G56" i="4" s="1"/>
  <c r="F55" i="4"/>
  <c r="E55" i="4"/>
  <c r="D55" i="4"/>
  <c r="G55" i="4" s="1"/>
  <c r="C54" i="4"/>
  <c r="B54" i="4"/>
  <c r="F53" i="4"/>
  <c r="E53" i="4"/>
  <c r="D53" i="4"/>
  <c r="G53" i="4" s="1"/>
  <c r="F52" i="4"/>
  <c r="E52" i="4"/>
  <c r="D52" i="4"/>
  <c r="G52" i="4" s="1"/>
  <c r="F51" i="4"/>
  <c r="E51" i="4"/>
  <c r="D51" i="4"/>
  <c r="G51" i="4" s="1"/>
  <c r="C50" i="4"/>
  <c r="B50" i="4"/>
  <c r="E49" i="4"/>
  <c r="F49" i="4" s="1"/>
  <c r="D49" i="4"/>
  <c r="G49" i="4" s="1"/>
  <c r="F48" i="4"/>
  <c r="E48" i="4"/>
  <c r="D48" i="4"/>
  <c r="G48" i="4" s="1"/>
  <c r="E47" i="4"/>
  <c r="F47" i="4" s="1"/>
  <c r="D47" i="4"/>
  <c r="G47" i="4" s="1"/>
  <c r="C46" i="4"/>
  <c r="B46" i="4"/>
  <c r="G45" i="4"/>
  <c r="F45" i="4"/>
  <c r="E45" i="4"/>
  <c r="D45" i="4"/>
  <c r="F44" i="4"/>
  <c r="E44" i="4"/>
  <c r="D44" i="4"/>
  <c r="G44" i="4" s="1"/>
  <c r="G43" i="4"/>
  <c r="F43" i="4"/>
  <c r="E43" i="4"/>
  <c r="D43" i="4"/>
  <c r="C42" i="4"/>
  <c r="B42" i="4"/>
  <c r="F40" i="4"/>
  <c r="E40" i="4"/>
  <c r="D40" i="4"/>
  <c r="G40" i="4" s="1"/>
  <c r="E39" i="4"/>
  <c r="F39" i="4" s="1"/>
  <c r="D39" i="4"/>
  <c r="G39" i="4" s="1"/>
  <c r="C38" i="4"/>
  <c r="B38" i="4"/>
  <c r="G37" i="4"/>
  <c r="F37" i="4"/>
  <c r="E37" i="4"/>
  <c r="D37" i="4"/>
  <c r="F36" i="4"/>
  <c r="E36" i="4"/>
  <c r="D36" i="4"/>
  <c r="G36" i="4" s="1"/>
  <c r="G35" i="4"/>
  <c r="F35" i="4"/>
  <c r="E35" i="4"/>
  <c r="D35" i="4"/>
  <c r="C34" i="4"/>
  <c r="B34" i="4"/>
  <c r="F33" i="4"/>
  <c r="E33" i="4"/>
  <c r="D33" i="4"/>
  <c r="G33" i="4" s="1"/>
  <c r="E32" i="4"/>
  <c r="F32" i="4" s="1"/>
  <c r="D32" i="4"/>
  <c r="G32" i="4" s="1"/>
  <c r="F31" i="4"/>
  <c r="E31" i="4"/>
  <c r="D31" i="4"/>
  <c r="G31" i="4" s="1"/>
  <c r="C30" i="4"/>
  <c r="B30" i="4"/>
  <c r="F29" i="4"/>
  <c r="E29" i="4"/>
  <c r="D29" i="4"/>
  <c r="G29" i="4" s="1"/>
  <c r="F28" i="4"/>
  <c r="E28" i="4"/>
  <c r="D28" i="4"/>
  <c r="G28" i="4" s="1"/>
  <c r="F27" i="4"/>
  <c r="E27" i="4"/>
  <c r="D27" i="4"/>
  <c r="G27" i="4" s="1"/>
  <c r="C26" i="4"/>
  <c r="B26" i="4"/>
  <c r="E25" i="4"/>
  <c r="F25" i="4" s="1"/>
  <c r="D25" i="4"/>
  <c r="G25" i="4" s="1"/>
  <c r="F24" i="4"/>
  <c r="E24" i="4"/>
  <c r="D24" i="4"/>
  <c r="G24" i="4" s="1"/>
  <c r="E23" i="4"/>
  <c r="F23" i="4" s="1"/>
  <c r="D23" i="4"/>
  <c r="G23" i="4" s="1"/>
  <c r="C22" i="4"/>
  <c r="B22" i="4"/>
  <c r="G21" i="4"/>
  <c r="F21" i="4"/>
  <c r="E21" i="4"/>
  <c r="D21" i="4"/>
  <c r="F20" i="4"/>
  <c r="E20" i="4"/>
  <c r="D20" i="4"/>
  <c r="G20" i="4" s="1"/>
  <c r="G19" i="4"/>
  <c r="F19" i="4"/>
  <c r="E19" i="4"/>
  <c r="D19" i="4"/>
  <c r="C18" i="4"/>
  <c r="B18" i="4"/>
  <c r="F17" i="4"/>
  <c r="E17" i="4"/>
  <c r="D17" i="4"/>
  <c r="G17" i="4" s="1"/>
  <c r="E16" i="4"/>
  <c r="F16" i="4" s="1"/>
  <c r="D16" i="4"/>
  <c r="G16" i="4" s="1"/>
  <c r="F15" i="4"/>
  <c r="E15" i="4"/>
  <c r="D15" i="4"/>
  <c r="G15" i="4" s="1"/>
  <c r="C14" i="4"/>
  <c r="B14" i="4"/>
  <c r="F13" i="4"/>
  <c r="E13" i="4"/>
  <c r="D13" i="4"/>
  <c r="G13" i="4" s="1"/>
  <c r="G12" i="4"/>
  <c r="F12" i="4"/>
  <c r="E12" i="4"/>
  <c r="D12" i="4"/>
  <c r="F11" i="4"/>
  <c r="E11" i="4"/>
  <c r="D11" i="4"/>
  <c r="G11" i="4" s="1"/>
  <c r="C10" i="4"/>
  <c r="B10" i="4"/>
  <c r="E9" i="4"/>
  <c r="F9" i="4" s="1"/>
  <c r="D9" i="4"/>
  <c r="G9" i="4" s="1"/>
  <c r="F8" i="4"/>
  <c r="E8" i="4"/>
  <c r="D8" i="4"/>
  <c r="G8" i="4" s="1"/>
  <c r="E7" i="4"/>
  <c r="F7" i="4" s="1"/>
  <c r="D7" i="4"/>
  <c r="G7" i="4" s="1"/>
  <c r="C6" i="4"/>
  <c r="B6" i="4"/>
  <c r="G5" i="4"/>
  <c r="F5" i="4"/>
  <c r="E5" i="4"/>
  <c r="D5" i="4"/>
  <c r="F4" i="4"/>
  <c r="E4" i="4"/>
  <c r="D4" i="4"/>
  <c r="G4" i="4" s="1"/>
  <c r="G3" i="4"/>
  <c r="F3" i="4"/>
  <c r="E3" i="4"/>
  <c r="D3" i="4"/>
  <c r="C2" i="4"/>
  <c r="B2" i="4"/>
  <c r="C104" i="1" l="1"/>
  <c r="B104" i="1"/>
  <c r="C98" i="1"/>
  <c r="B98" i="1"/>
  <c r="C92" i="1"/>
  <c r="B92" i="1"/>
  <c r="C86" i="1"/>
  <c r="B86" i="1"/>
  <c r="C80" i="1"/>
  <c r="B80" i="1"/>
  <c r="C74" i="1"/>
  <c r="B74" i="1"/>
  <c r="C68" i="1"/>
  <c r="B68" i="1"/>
  <c r="B62" i="1"/>
  <c r="C62" i="1"/>
  <c r="F61" i="1"/>
  <c r="F60" i="1"/>
  <c r="F59" i="1"/>
  <c r="F58" i="1"/>
  <c r="F57" i="1"/>
  <c r="C56" i="1"/>
  <c r="B56" i="1"/>
  <c r="C50" i="1"/>
  <c r="B50" i="1"/>
  <c r="C44" i="1"/>
  <c r="B44" i="1"/>
  <c r="C38" i="1"/>
  <c r="B38" i="1"/>
  <c r="C32" i="1"/>
  <c r="B32" i="1"/>
  <c r="C26" i="1"/>
  <c r="B26" i="1"/>
  <c r="C20" i="1"/>
  <c r="B20" i="1"/>
  <c r="C14" i="1"/>
  <c r="B14" i="1"/>
  <c r="C8" i="1"/>
  <c r="B8" i="1"/>
  <c r="C2" i="1"/>
  <c r="B2" i="1"/>
  <c r="F109" i="1" l="1"/>
  <c r="F108" i="1"/>
  <c r="F107" i="1"/>
  <c r="F106" i="1"/>
  <c r="F105" i="1"/>
  <c r="F103" i="1"/>
  <c r="F102" i="1"/>
  <c r="F101" i="1"/>
  <c r="F100" i="1"/>
  <c r="F99" i="1"/>
  <c r="F97" i="1"/>
  <c r="F96" i="1"/>
  <c r="F95" i="1"/>
  <c r="F94" i="1"/>
  <c r="F93" i="1"/>
  <c r="F85" i="1"/>
  <c r="F84" i="1"/>
  <c r="F83" i="1"/>
  <c r="F82" i="1"/>
  <c r="F81" i="1"/>
  <c r="F91" i="1"/>
  <c r="F90" i="1"/>
  <c r="F89" i="1"/>
  <c r="F88" i="1"/>
  <c r="F87" i="1"/>
  <c r="F79" i="1"/>
  <c r="F78" i="1"/>
  <c r="F77" i="1"/>
  <c r="F76" i="1"/>
  <c r="F75" i="1"/>
  <c r="F73" i="1"/>
  <c r="F72" i="1"/>
  <c r="F71" i="1"/>
  <c r="F70" i="1"/>
  <c r="F69" i="1"/>
  <c r="F67" i="1"/>
  <c r="F66" i="1"/>
  <c r="F65" i="1"/>
  <c r="F64" i="1"/>
  <c r="F63" i="1"/>
  <c r="F55" i="1"/>
  <c r="F54" i="1"/>
  <c r="F53" i="1"/>
  <c r="F52" i="1"/>
  <c r="F51" i="1"/>
  <c r="F49" i="1"/>
  <c r="F48" i="1"/>
  <c r="F47" i="1"/>
  <c r="F46" i="1"/>
  <c r="F45" i="1"/>
  <c r="F43" i="1"/>
  <c r="F42" i="1"/>
  <c r="F41" i="1"/>
  <c r="F40" i="1"/>
  <c r="F39" i="1"/>
  <c r="F37" i="1"/>
  <c r="F36" i="1"/>
  <c r="F35" i="1"/>
  <c r="F34" i="1"/>
  <c r="F33" i="1"/>
  <c r="F31" i="1"/>
  <c r="F30" i="1"/>
  <c r="F29" i="1"/>
  <c r="F28" i="1"/>
  <c r="F27" i="1"/>
  <c r="F25" i="1"/>
  <c r="F24" i="1"/>
  <c r="F23" i="1"/>
  <c r="F22" i="1"/>
  <c r="F21" i="1"/>
  <c r="F19" i="1"/>
  <c r="F18" i="1"/>
  <c r="F17" i="1"/>
  <c r="F16" i="1"/>
  <c r="F15" i="1"/>
  <c r="F13" i="1"/>
  <c r="F12" i="1"/>
  <c r="F11" i="1"/>
  <c r="F10" i="1"/>
  <c r="F9" i="1"/>
  <c r="F7" i="1"/>
  <c r="F6" i="1"/>
  <c r="F5" i="1"/>
  <c r="F4" i="1"/>
  <c r="F3" i="1"/>
  <c r="D3" i="1"/>
  <c r="D4" i="1"/>
  <c r="D5" i="1"/>
  <c r="D6" i="1"/>
  <c r="D7" i="1"/>
  <c r="D9" i="1"/>
  <c r="D10" i="1"/>
  <c r="D11" i="1"/>
  <c r="D12" i="1"/>
  <c r="D13" i="1"/>
  <c r="D15" i="1"/>
  <c r="D16" i="1"/>
  <c r="D17" i="1"/>
  <c r="D18" i="1"/>
  <c r="D19" i="1"/>
  <c r="D21" i="1"/>
  <c r="D22" i="1"/>
  <c r="D23" i="1"/>
  <c r="D24" i="1"/>
  <c r="D25" i="1"/>
  <c r="D27" i="1"/>
  <c r="D28" i="1"/>
  <c r="D29" i="1"/>
  <c r="D30" i="1"/>
  <c r="D31" i="1"/>
  <c r="D33" i="1"/>
  <c r="D34" i="1"/>
  <c r="D35" i="1"/>
  <c r="D36" i="1"/>
  <c r="D37" i="1"/>
  <c r="D39" i="1"/>
  <c r="D40" i="1"/>
  <c r="D41" i="1"/>
  <c r="D42" i="1"/>
  <c r="D43" i="1"/>
  <c r="D45" i="1"/>
  <c r="D46" i="1"/>
  <c r="D47" i="1"/>
  <c r="D48" i="1"/>
  <c r="D49" i="1"/>
  <c r="D51" i="1"/>
  <c r="D52" i="1"/>
  <c r="D53" i="1"/>
  <c r="D54" i="1"/>
  <c r="D55" i="1"/>
  <c r="D57" i="1"/>
  <c r="D58" i="1"/>
  <c r="D59" i="1"/>
  <c r="D60" i="1"/>
  <c r="D61" i="1"/>
  <c r="D63" i="1"/>
  <c r="D64" i="1"/>
  <c r="D65" i="1"/>
  <c r="D66" i="1"/>
  <c r="D67" i="1"/>
  <c r="D69" i="1"/>
  <c r="D70" i="1"/>
  <c r="D71" i="1"/>
  <c r="D72" i="1"/>
  <c r="D73" i="1"/>
  <c r="D75" i="1"/>
  <c r="D76" i="1"/>
  <c r="D77" i="1"/>
  <c r="D78" i="1"/>
  <c r="D79" i="1"/>
  <c r="D81" i="1"/>
  <c r="D82" i="1"/>
  <c r="D83" i="1"/>
  <c r="D84" i="1"/>
  <c r="D85" i="1"/>
  <c r="D87" i="1"/>
  <c r="D88" i="1"/>
  <c r="D89" i="1"/>
  <c r="D90" i="1"/>
  <c r="D91" i="1"/>
  <c r="D93" i="1"/>
  <c r="D94" i="1"/>
  <c r="D95" i="1"/>
  <c r="D96" i="1"/>
  <c r="D97" i="1"/>
  <c r="D99" i="1"/>
  <c r="D100" i="1"/>
  <c r="D101" i="1"/>
  <c r="D102" i="1"/>
  <c r="D103" i="1"/>
  <c r="D105" i="1"/>
  <c r="D106" i="1"/>
  <c r="D107" i="1"/>
  <c r="D108" i="1"/>
  <c r="D109" i="1"/>
  <c r="E109" i="1" l="1"/>
  <c r="E108" i="1"/>
  <c r="E107" i="1"/>
  <c r="E106" i="1"/>
  <c r="E105" i="1"/>
  <c r="E103" i="1"/>
  <c r="E102" i="1"/>
  <c r="E101" i="1"/>
  <c r="E100" i="1"/>
  <c r="E99" i="1"/>
  <c r="E97" i="1"/>
  <c r="E96" i="1"/>
  <c r="E95" i="1"/>
  <c r="E94" i="1"/>
  <c r="E93" i="1"/>
  <c r="E91" i="1"/>
  <c r="E90" i="1"/>
  <c r="E89" i="1"/>
  <c r="E88" i="1"/>
  <c r="E87" i="1"/>
  <c r="E85" i="1"/>
  <c r="E84" i="1"/>
  <c r="E83" i="1"/>
  <c r="E82" i="1"/>
  <c r="E81" i="1"/>
  <c r="E79" i="1"/>
  <c r="E78" i="1"/>
  <c r="E77" i="1"/>
  <c r="E76" i="1"/>
  <c r="E75" i="1"/>
  <c r="E73" i="1"/>
  <c r="E72" i="1"/>
  <c r="E71" i="1"/>
  <c r="E70" i="1"/>
  <c r="E69" i="1"/>
  <c r="E67" i="1"/>
  <c r="E66" i="1"/>
  <c r="E65" i="1"/>
  <c r="E64" i="1"/>
  <c r="E63" i="1"/>
  <c r="E61" i="1"/>
  <c r="E60" i="1"/>
  <c r="E59" i="1"/>
  <c r="E58" i="1"/>
  <c r="E57" i="1"/>
  <c r="E55" i="1"/>
  <c r="E54" i="1"/>
  <c r="E53" i="1"/>
  <c r="E52" i="1"/>
  <c r="E51" i="1"/>
  <c r="E49" i="1"/>
  <c r="E48" i="1"/>
  <c r="E47" i="1"/>
  <c r="E46" i="1"/>
  <c r="E45" i="1"/>
  <c r="E43" i="1"/>
  <c r="E42" i="1"/>
  <c r="E41" i="1"/>
  <c r="E40" i="1"/>
  <c r="E39" i="1"/>
  <c r="E37" i="1"/>
  <c r="E36" i="1"/>
  <c r="E35" i="1"/>
  <c r="E34" i="1"/>
  <c r="E33" i="1"/>
  <c r="E31" i="1"/>
  <c r="E30" i="1"/>
  <c r="E29" i="1"/>
  <c r="E28" i="1"/>
  <c r="E27" i="1"/>
  <c r="E25" i="1"/>
  <c r="E24" i="1"/>
  <c r="E23" i="1"/>
  <c r="E22" i="1"/>
  <c r="E21" i="1"/>
  <c r="E19" i="1"/>
  <c r="E18" i="1"/>
  <c r="E17" i="1"/>
  <c r="E16" i="1"/>
  <c r="E15" i="1"/>
  <c r="E13" i="1"/>
  <c r="E12" i="1"/>
  <c r="E11" i="1"/>
  <c r="E10" i="1"/>
  <c r="E9" i="1"/>
  <c r="E3" i="1"/>
  <c r="E7" i="1"/>
  <c r="E6" i="1"/>
  <c r="E5" i="1"/>
  <c r="E4" i="1"/>
</calcChain>
</file>

<file path=xl/sharedStrings.xml><?xml version="1.0" encoding="utf-8"?>
<sst xmlns="http://schemas.openxmlformats.org/spreadsheetml/2006/main" count="194" uniqueCount="35">
  <si>
    <t>Row Labels</t>
  </si>
  <si>
    <t>Envelopes</t>
  </si>
  <si>
    <t>Impression Increase</t>
  </si>
  <si>
    <t>Envelope Increase</t>
  </si>
  <si>
    <t>Postage Increase</t>
  </si>
  <si>
    <t>ALA</t>
  </si>
  <si>
    <t>2021-08</t>
  </si>
  <si>
    <t>2021-09</t>
  </si>
  <si>
    <t>2021-10</t>
  </si>
  <si>
    <t>2021-11</t>
  </si>
  <si>
    <t>2021-12</t>
  </si>
  <si>
    <t>CCS</t>
  </si>
  <si>
    <t>FRS</t>
  </si>
  <si>
    <t>ORG</t>
  </si>
  <si>
    <t>PLA</t>
  </si>
  <si>
    <t>SAC</t>
  </si>
  <si>
    <t>SBR</t>
  </si>
  <si>
    <t>SCL</t>
  </si>
  <si>
    <t>SCZ</t>
  </si>
  <si>
    <t>SDG</t>
  </si>
  <si>
    <t>SFO</t>
  </si>
  <si>
    <t>SLO</t>
  </si>
  <si>
    <t>SMT</t>
  </si>
  <si>
    <t>SOL</t>
  </si>
  <si>
    <t>SON</t>
  </si>
  <si>
    <t>TUL</t>
  </si>
  <si>
    <t>VEN</t>
  </si>
  <si>
    <t>YOL</t>
  </si>
  <si>
    <t>Pages</t>
  </si>
  <si>
    <t>Sum of DOCUMENT COUNT</t>
  </si>
  <si>
    <t>Sum of PAGE COUNT</t>
  </si>
  <si>
    <t>2022-01</t>
  </si>
  <si>
    <t>2022-02</t>
  </si>
  <si>
    <t>Grand Total</t>
  </si>
  <si>
    <t>2022-03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</si>
</sst>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2" borderId="0" xfId="0" applyNumberFormat="1" applyFill="1"/>
    <xf numFmtId="0" fontId="0" fillId="2" borderId="0" xfId="0" applyFill="1"/>
    <xf numFmtId="164" fontId="0" fillId="0" borderId="0" xfId="0" applyNumberFormat="1"/>
    <xf numFmtId="0" fontId="1" fillId="0" borderId="0" xfId="0" applyFon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295E8-2AD1-4F83-B88D-5369B0D6EDBF}">
  <dimension ref="A1:F109"/>
  <sheetViews>
    <sheetView workbookViewId="0">
      <selection activeCell="C2" sqref="C2"/>
    </sheetView>
  </sheetViews>
  <sheetFormatPr defaultRowHeight="14.4" x14ac:dyDescent="0.3"/>
  <cols>
    <col min="2" max="2" width="11.6640625" customWidth="1"/>
    <col min="3" max="3" width="13.109375" customWidth="1"/>
    <col min="4" max="4" width="11.77734375" customWidth="1"/>
    <col min="5" max="5" width="10.21875" customWidth="1"/>
    <col min="6" max="6" width="12.33203125" customWidth="1"/>
  </cols>
  <sheetData>
    <row r="1" spans="1:6" ht="28.8" x14ac:dyDescent="0.3">
      <c r="A1" t="s">
        <v>0</v>
      </c>
      <c r="B1" t="s">
        <v>1</v>
      </c>
      <c r="C1" t="s">
        <v>28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>
        <f>SUM(B3:B7)</f>
        <v>66745</v>
      </c>
      <c r="C2">
        <f>SUM(C3:C7)</f>
        <v>1141780</v>
      </c>
      <c r="D2" s="4"/>
      <c r="E2" s="4"/>
      <c r="F2" s="4"/>
    </row>
    <row r="3" spans="1:6" x14ac:dyDescent="0.3">
      <c r="A3" s="3" t="s">
        <v>6</v>
      </c>
      <c r="B3">
        <v>11126</v>
      </c>
      <c r="C3">
        <v>189888</v>
      </c>
      <c r="D3" s="4">
        <f>(C3*0.54)*0.03195</f>
        <v>3276.1376639999999</v>
      </c>
      <c r="E3" s="4">
        <f>0*B3</f>
        <v>0</v>
      </c>
      <c r="F3" s="4">
        <f>0.4*B3</f>
        <v>4450.4000000000005</v>
      </c>
    </row>
    <row r="4" spans="1:6" x14ac:dyDescent="0.3">
      <c r="A4" s="3" t="s">
        <v>7</v>
      </c>
      <c r="B4">
        <v>12288</v>
      </c>
      <c r="C4">
        <v>208848</v>
      </c>
      <c r="D4" s="4">
        <f>(C4*0.54)*0.03195</f>
        <v>3603.2545440000004</v>
      </c>
      <c r="E4" s="4">
        <f>0*D4</f>
        <v>0</v>
      </c>
      <c r="F4" s="4">
        <f t="shared" ref="F4:F7" si="0">0.4*B4</f>
        <v>4915.2000000000007</v>
      </c>
    </row>
    <row r="5" spans="1:6" x14ac:dyDescent="0.3">
      <c r="A5" s="3" t="s">
        <v>8</v>
      </c>
      <c r="B5">
        <v>14570</v>
      </c>
      <c r="C5">
        <v>247568</v>
      </c>
      <c r="D5" s="4">
        <f>(C5*0.54)*0.03195</f>
        <v>4271.290704</v>
      </c>
      <c r="E5" s="4">
        <f>0*D5</f>
        <v>0</v>
      </c>
      <c r="F5" s="4">
        <f t="shared" si="0"/>
        <v>5828</v>
      </c>
    </row>
    <row r="6" spans="1:6" x14ac:dyDescent="0.3">
      <c r="A6" s="3" t="s">
        <v>9</v>
      </c>
      <c r="B6">
        <v>13392</v>
      </c>
      <c r="C6">
        <v>230702</v>
      </c>
      <c r="D6" s="4">
        <f>(C6*0.54)*0.03195</f>
        <v>3980.301606</v>
      </c>
      <c r="E6" s="4">
        <f>0*D6</f>
        <v>0</v>
      </c>
      <c r="F6" s="4">
        <f t="shared" si="0"/>
        <v>5356.8</v>
      </c>
    </row>
    <row r="7" spans="1:6" x14ac:dyDescent="0.3">
      <c r="A7" s="3" t="s">
        <v>10</v>
      </c>
      <c r="B7">
        <v>15369</v>
      </c>
      <c r="C7">
        <v>264774</v>
      </c>
      <c r="D7" s="4">
        <f>(C7*0.54)*0.03195</f>
        <v>4568.1458220000004</v>
      </c>
      <c r="E7" s="4">
        <f>0*D7</f>
        <v>0</v>
      </c>
      <c r="F7" s="4">
        <f t="shared" si="0"/>
        <v>6147.6</v>
      </c>
    </row>
    <row r="8" spans="1:6" x14ac:dyDescent="0.3">
      <c r="A8" s="2" t="s">
        <v>11</v>
      </c>
      <c r="B8">
        <f>SUM(B9:B13)</f>
        <v>45967</v>
      </c>
      <c r="C8">
        <f>SUM(C9:C13)</f>
        <v>790718</v>
      </c>
      <c r="D8" s="5"/>
      <c r="E8" s="5"/>
      <c r="F8" s="5"/>
    </row>
    <row r="9" spans="1:6" x14ac:dyDescent="0.3">
      <c r="A9" s="3" t="s">
        <v>6</v>
      </c>
      <c r="B9">
        <v>8506</v>
      </c>
      <c r="C9">
        <v>146434</v>
      </c>
      <c r="D9" s="4">
        <f>(C9*0.54)*0.03195</f>
        <v>2526.4258019999997</v>
      </c>
      <c r="E9" s="4">
        <f t="shared" ref="E9:E13" si="1">0*B9</f>
        <v>0</v>
      </c>
      <c r="F9" s="4">
        <f t="shared" ref="F9:F13" si="2">0.4*B9</f>
        <v>3402.4</v>
      </c>
    </row>
    <row r="10" spans="1:6" x14ac:dyDescent="0.3">
      <c r="A10" s="3" t="s">
        <v>7</v>
      </c>
      <c r="B10">
        <v>8830</v>
      </c>
      <c r="C10">
        <v>151570</v>
      </c>
      <c r="D10" s="4">
        <f>(C10*0.54)*0.03195</f>
        <v>2615.03721</v>
      </c>
      <c r="E10" s="4">
        <f t="shared" si="1"/>
        <v>0</v>
      </c>
      <c r="F10" s="4">
        <f t="shared" si="2"/>
        <v>3532</v>
      </c>
    </row>
    <row r="11" spans="1:6" x14ac:dyDescent="0.3">
      <c r="A11" s="3" t="s">
        <v>8</v>
      </c>
      <c r="B11">
        <v>10879</v>
      </c>
      <c r="C11">
        <v>186102</v>
      </c>
      <c r="D11" s="4">
        <f>(C11*0.54)*0.03195</f>
        <v>3210.817806</v>
      </c>
      <c r="E11" s="4">
        <f t="shared" si="1"/>
        <v>0</v>
      </c>
      <c r="F11" s="4">
        <f t="shared" si="2"/>
        <v>4351.6000000000004</v>
      </c>
    </row>
    <row r="12" spans="1:6" x14ac:dyDescent="0.3">
      <c r="A12" s="3" t="s">
        <v>9</v>
      </c>
      <c r="B12">
        <v>8637</v>
      </c>
      <c r="C12">
        <v>149110</v>
      </c>
      <c r="D12" s="4">
        <f>(C12*0.54)*0.03195</f>
        <v>2572.59483</v>
      </c>
      <c r="E12" s="4">
        <f t="shared" si="1"/>
        <v>0</v>
      </c>
      <c r="F12" s="4">
        <f t="shared" si="2"/>
        <v>3454.8</v>
      </c>
    </row>
    <row r="13" spans="1:6" x14ac:dyDescent="0.3">
      <c r="A13" s="3" t="s">
        <v>10</v>
      </c>
      <c r="B13">
        <v>9115</v>
      </c>
      <c r="C13">
        <v>157502</v>
      </c>
      <c r="D13" s="4">
        <f>(C13*0.54)*0.03195</f>
        <v>2717.3820059999998</v>
      </c>
      <c r="E13" s="4">
        <f t="shared" si="1"/>
        <v>0</v>
      </c>
      <c r="F13" s="4">
        <f t="shared" si="2"/>
        <v>3646</v>
      </c>
    </row>
    <row r="14" spans="1:6" x14ac:dyDescent="0.3">
      <c r="A14" s="2" t="s">
        <v>12</v>
      </c>
      <c r="B14">
        <f>SUM(B15:B19)</f>
        <v>51209</v>
      </c>
      <c r="C14">
        <f>SUM(C15:C19)</f>
        <v>879880</v>
      </c>
      <c r="D14" s="5"/>
      <c r="E14" s="5"/>
      <c r="F14" s="5"/>
    </row>
    <row r="15" spans="1:6" x14ac:dyDescent="0.3">
      <c r="A15" s="3" t="s">
        <v>6</v>
      </c>
      <c r="B15">
        <v>9534</v>
      </c>
      <c r="C15">
        <v>163462</v>
      </c>
      <c r="D15" s="4">
        <f>(C15*0.54)*0.03195</f>
        <v>2820.2098860000001</v>
      </c>
      <c r="E15" s="4">
        <f t="shared" ref="E15:E19" si="3">0*B15</f>
        <v>0</v>
      </c>
      <c r="F15" s="4">
        <f t="shared" ref="F15:F19" si="4">0.4*B15</f>
        <v>3813.6000000000004</v>
      </c>
    </row>
    <row r="16" spans="1:6" x14ac:dyDescent="0.3">
      <c r="A16" s="3" t="s">
        <v>7</v>
      </c>
      <c r="B16">
        <v>9518</v>
      </c>
      <c r="C16">
        <v>163372</v>
      </c>
      <c r="D16" s="4">
        <f>(C16*0.54)*0.03195</f>
        <v>2818.6571159999999</v>
      </c>
      <c r="E16" s="4">
        <f t="shared" si="3"/>
        <v>0</v>
      </c>
      <c r="F16" s="4">
        <f t="shared" si="4"/>
        <v>3807.2000000000003</v>
      </c>
    </row>
    <row r="17" spans="1:6" x14ac:dyDescent="0.3">
      <c r="A17" s="3" t="s">
        <v>8</v>
      </c>
      <c r="B17">
        <v>11940</v>
      </c>
      <c r="C17">
        <v>204852</v>
      </c>
      <c r="D17" s="4">
        <f>(C17*0.54)*0.03195</f>
        <v>3534.3115560000001</v>
      </c>
      <c r="E17" s="4">
        <f t="shared" si="3"/>
        <v>0</v>
      </c>
      <c r="F17" s="4">
        <f t="shared" si="4"/>
        <v>4776</v>
      </c>
    </row>
    <row r="18" spans="1:6" x14ac:dyDescent="0.3">
      <c r="A18" s="3" t="s">
        <v>9</v>
      </c>
      <c r="B18">
        <v>9960</v>
      </c>
      <c r="C18">
        <v>171244</v>
      </c>
      <c r="D18" s="4">
        <f>(C18*0.54)*0.03195</f>
        <v>2954.4727320000002</v>
      </c>
      <c r="E18" s="4">
        <f t="shared" si="3"/>
        <v>0</v>
      </c>
      <c r="F18" s="4">
        <f t="shared" si="4"/>
        <v>3984</v>
      </c>
    </row>
    <row r="19" spans="1:6" x14ac:dyDescent="0.3">
      <c r="A19" s="3" t="s">
        <v>10</v>
      </c>
      <c r="B19">
        <v>10257</v>
      </c>
      <c r="C19">
        <v>176950</v>
      </c>
      <c r="D19" s="4">
        <f>(C19*0.54)*0.03195</f>
        <v>3052.9183499999999</v>
      </c>
      <c r="E19" s="4">
        <f t="shared" si="3"/>
        <v>0</v>
      </c>
      <c r="F19" s="4">
        <f t="shared" si="4"/>
        <v>4102.8</v>
      </c>
    </row>
    <row r="20" spans="1:6" x14ac:dyDescent="0.3">
      <c r="A20" s="2" t="s">
        <v>13</v>
      </c>
      <c r="B20">
        <f>SUM(B21:B25)</f>
        <v>147961</v>
      </c>
      <c r="C20">
        <f>SUM(C21:C25)</f>
        <v>2554236</v>
      </c>
      <c r="D20" s="5"/>
      <c r="E20" s="5"/>
      <c r="F20" s="5"/>
    </row>
    <row r="21" spans="1:6" x14ac:dyDescent="0.3">
      <c r="A21" s="3" t="s">
        <v>6</v>
      </c>
      <c r="B21">
        <v>27012</v>
      </c>
      <c r="C21">
        <v>466750</v>
      </c>
      <c r="D21" s="4">
        <f>(C21*0.54)*0.03195</f>
        <v>8052.8377500000006</v>
      </c>
      <c r="E21" s="4">
        <f t="shared" ref="E21:E25" si="5">0*B21</f>
        <v>0</v>
      </c>
      <c r="F21" s="4">
        <f t="shared" ref="F21:F25" si="6">0.4*B21</f>
        <v>10804.800000000001</v>
      </c>
    </row>
    <row r="22" spans="1:6" x14ac:dyDescent="0.3">
      <c r="A22" s="3" t="s">
        <v>7</v>
      </c>
      <c r="B22">
        <v>29691</v>
      </c>
      <c r="C22">
        <v>509682</v>
      </c>
      <c r="D22" s="4">
        <f>(C22*0.54)*0.03195</f>
        <v>8793.5435460000008</v>
      </c>
      <c r="E22" s="4">
        <f t="shared" si="5"/>
        <v>0</v>
      </c>
      <c r="F22" s="4">
        <f t="shared" si="6"/>
        <v>11876.400000000001</v>
      </c>
    </row>
    <row r="23" spans="1:6" x14ac:dyDescent="0.3">
      <c r="A23" s="3" t="s">
        <v>8</v>
      </c>
      <c r="B23">
        <v>35313</v>
      </c>
      <c r="C23">
        <v>607366</v>
      </c>
      <c r="D23" s="4">
        <f>(C23*0.54)*0.03195</f>
        <v>10478.885598000001</v>
      </c>
      <c r="E23" s="4">
        <f t="shared" si="5"/>
        <v>0</v>
      </c>
      <c r="F23" s="4">
        <f t="shared" si="6"/>
        <v>14125.2</v>
      </c>
    </row>
    <row r="24" spans="1:6" x14ac:dyDescent="0.3">
      <c r="A24" s="3" t="s">
        <v>9</v>
      </c>
      <c r="B24">
        <v>27518</v>
      </c>
      <c r="C24">
        <v>477436</v>
      </c>
      <c r="D24" s="4">
        <f>(C24*0.54)*0.03195</f>
        <v>8237.2033080000001</v>
      </c>
      <c r="E24" s="4">
        <f t="shared" si="5"/>
        <v>0</v>
      </c>
      <c r="F24" s="4">
        <f t="shared" si="6"/>
        <v>11007.2</v>
      </c>
    </row>
    <row r="25" spans="1:6" x14ac:dyDescent="0.3">
      <c r="A25" s="3" t="s">
        <v>10</v>
      </c>
      <c r="B25">
        <v>28427</v>
      </c>
      <c r="C25">
        <v>493002</v>
      </c>
      <c r="D25" s="4">
        <f>(C25*0.54)*0.03195</f>
        <v>8505.7635060000011</v>
      </c>
      <c r="E25" s="4">
        <f t="shared" si="5"/>
        <v>0</v>
      </c>
      <c r="F25" s="4">
        <f t="shared" si="6"/>
        <v>11370.800000000001</v>
      </c>
    </row>
    <row r="26" spans="1:6" x14ac:dyDescent="0.3">
      <c r="A26" s="2" t="s">
        <v>14</v>
      </c>
      <c r="B26">
        <f>SUM(B27:B31)</f>
        <v>8994</v>
      </c>
      <c r="C26">
        <f>SUM(C27:C31)</f>
        <v>152998</v>
      </c>
      <c r="D26" s="5"/>
      <c r="E26" s="5"/>
      <c r="F26" s="5"/>
    </row>
    <row r="27" spans="1:6" x14ac:dyDescent="0.3">
      <c r="A27" s="3" t="s">
        <v>6</v>
      </c>
      <c r="B27">
        <v>1593</v>
      </c>
      <c r="C27">
        <v>27088</v>
      </c>
      <c r="D27" s="4">
        <f>(C27*0.54)*0.03195</f>
        <v>467.34926400000001</v>
      </c>
      <c r="E27" s="4">
        <f t="shared" ref="E27:E31" si="7">0*B27</f>
        <v>0</v>
      </c>
      <c r="F27" s="4">
        <f t="shared" ref="F27:F31" si="8">0.4*B27</f>
        <v>637.20000000000005</v>
      </c>
    </row>
    <row r="28" spans="1:6" x14ac:dyDescent="0.3">
      <c r="A28" s="3" t="s">
        <v>7</v>
      </c>
      <c r="B28">
        <v>1866</v>
      </c>
      <c r="C28">
        <v>31616</v>
      </c>
      <c r="D28" s="4">
        <f>(C28*0.54)*0.03195</f>
        <v>545.47084799999993</v>
      </c>
      <c r="E28" s="4">
        <f t="shared" si="7"/>
        <v>0</v>
      </c>
      <c r="F28" s="4">
        <f t="shared" si="8"/>
        <v>746.40000000000009</v>
      </c>
    </row>
    <row r="29" spans="1:6" x14ac:dyDescent="0.3">
      <c r="A29" s="3" t="s">
        <v>8</v>
      </c>
      <c r="B29">
        <v>2156</v>
      </c>
      <c r="C29">
        <v>36580</v>
      </c>
      <c r="D29" s="4">
        <f>(C29*0.54)*0.03195</f>
        <v>631.11473999999998</v>
      </c>
      <c r="E29" s="4">
        <f t="shared" si="7"/>
        <v>0</v>
      </c>
      <c r="F29" s="4">
        <f t="shared" si="8"/>
        <v>862.40000000000009</v>
      </c>
    </row>
    <row r="30" spans="1:6" x14ac:dyDescent="0.3">
      <c r="A30" s="3" t="s">
        <v>9</v>
      </c>
      <c r="B30">
        <v>1690</v>
      </c>
      <c r="C30">
        <v>28846</v>
      </c>
      <c r="D30" s="4">
        <f>(C30*0.54)*0.03195</f>
        <v>497.68003799999997</v>
      </c>
      <c r="E30" s="4">
        <f t="shared" si="7"/>
        <v>0</v>
      </c>
      <c r="F30" s="4">
        <f t="shared" si="8"/>
        <v>676</v>
      </c>
    </row>
    <row r="31" spans="1:6" x14ac:dyDescent="0.3">
      <c r="A31" s="3" t="s">
        <v>10</v>
      </c>
      <c r="B31">
        <v>1689</v>
      </c>
      <c r="C31">
        <v>28868</v>
      </c>
      <c r="D31" s="4">
        <f>(C31*0.54)*0.03195</f>
        <v>498.05960400000004</v>
      </c>
      <c r="E31" s="4">
        <f t="shared" si="7"/>
        <v>0</v>
      </c>
      <c r="F31" s="4">
        <f t="shared" si="8"/>
        <v>675.6</v>
      </c>
    </row>
    <row r="32" spans="1:6" x14ac:dyDescent="0.3">
      <c r="A32" s="2" t="s">
        <v>15</v>
      </c>
      <c r="B32">
        <f>SUM(B33:B37)</f>
        <v>78164</v>
      </c>
      <c r="C32">
        <f>SUM(C33:C37)</f>
        <v>1327292</v>
      </c>
      <c r="D32" s="5"/>
      <c r="E32" s="5"/>
      <c r="F32" s="5"/>
    </row>
    <row r="33" spans="1:6" x14ac:dyDescent="0.3">
      <c r="A33" s="3" t="s">
        <v>6</v>
      </c>
      <c r="B33">
        <v>13815</v>
      </c>
      <c r="C33">
        <v>234588</v>
      </c>
      <c r="D33" s="4">
        <f>(C33*0.54)*0.03195</f>
        <v>4047.3467639999999</v>
      </c>
      <c r="E33" s="4">
        <f t="shared" ref="E33:E37" si="9">0*B33</f>
        <v>0</v>
      </c>
      <c r="F33" s="4">
        <f t="shared" ref="F33:F37" si="10">0.4*B33</f>
        <v>5526</v>
      </c>
    </row>
    <row r="34" spans="1:6" x14ac:dyDescent="0.3">
      <c r="A34" s="3" t="s">
        <v>7</v>
      </c>
      <c r="B34">
        <v>14078</v>
      </c>
      <c r="C34">
        <v>238108</v>
      </c>
      <c r="D34" s="4">
        <f>(C34*0.54)*0.03195</f>
        <v>4108.0773239999999</v>
      </c>
      <c r="E34" s="4">
        <f t="shared" si="9"/>
        <v>0</v>
      </c>
      <c r="F34" s="4">
        <f t="shared" si="10"/>
        <v>5631.2000000000007</v>
      </c>
    </row>
    <row r="35" spans="1:6" x14ac:dyDescent="0.3">
      <c r="A35" s="3" t="s">
        <v>8</v>
      </c>
      <c r="B35">
        <v>20402</v>
      </c>
      <c r="C35">
        <v>346208</v>
      </c>
      <c r="D35" s="4">
        <f>(C35*0.54)*0.03195</f>
        <v>5973.1266240000004</v>
      </c>
      <c r="E35" s="4">
        <f t="shared" si="9"/>
        <v>0</v>
      </c>
      <c r="F35" s="4">
        <f t="shared" si="10"/>
        <v>8160.8</v>
      </c>
    </row>
    <row r="36" spans="1:6" x14ac:dyDescent="0.3">
      <c r="A36" s="3" t="s">
        <v>9</v>
      </c>
      <c r="B36">
        <v>14344</v>
      </c>
      <c r="C36">
        <v>244226</v>
      </c>
      <c r="D36" s="4">
        <f>(C36*0.54)*0.03195</f>
        <v>4213.6311780000005</v>
      </c>
      <c r="E36" s="4">
        <f t="shared" si="9"/>
        <v>0</v>
      </c>
      <c r="F36" s="4">
        <f t="shared" si="10"/>
        <v>5737.6</v>
      </c>
    </row>
    <row r="37" spans="1:6" x14ac:dyDescent="0.3">
      <c r="A37" s="3" t="s">
        <v>10</v>
      </c>
      <c r="B37">
        <v>15525</v>
      </c>
      <c r="C37">
        <v>264162</v>
      </c>
      <c r="D37" s="4">
        <f>(C37*0.54)*0.03195</f>
        <v>4557.5869860000003</v>
      </c>
      <c r="E37" s="4">
        <f t="shared" si="9"/>
        <v>0</v>
      </c>
      <c r="F37" s="4">
        <f t="shared" si="10"/>
        <v>6210</v>
      </c>
    </row>
    <row r="38" spans="1:6" x14ac:dyDescent="0.3">
      <c r="A38" s="2" t="s">
        <v>16</v>
      </c>
      <c r="B38">
        <f>SUM(B39:B43)</f>
        <v>20098</v>
      </c>
      <c r="C38">
        <f>SUM(C39:C43)</f>
        <v>349346</v>
      </c>
      <c r="D38" s="5"/>
      <c r="E38" s="5"/>
      <c r="F38" s="5"/>
    </row>
    <row r="39" spans="1:6" x14ac:dyDescent="0.3">
      <c r="A39" s="3" t="s">
        <v>6</v>
      </c>
      <c r="B39">
        <v>3565</v>
      </c>
      <c r="C39">
        <v>61912</v>
      </c>
      <c r="D39" s="4">
        <f>(C39*0.54)*0.03195</f>
        <v>1068.1677360000001</v>
      </c>
      <c r="E39" s="4">
        <f t="shared" ref="E39:E43" si="11">0*B39</f>
        <v>0</v>
      </c>
      <c r="F39" s="4">
        <f t="shared" ref="F39:F43" si="12">0.4*B39</f>
        <v>1426</v>
      </c>
    </row>
    <row r="40" spans="1:6" x14ac:dyDescent="0.3">
      <c r="A40" s="3" t="s">
        <v>7</v>
      </c>
      <c r="B40">
        <v>3929</v>
      </c>
      <c r="C40">
        <v>67946</v>
      </c>
      <c r="D40" s="4">
        <f>(C40*0.54)*0.03195</f>
        <v>1172.272338</v>
      </c>
      <c r="E40" s="4">
        <f t="shared" si="11"/>
        <v>0</v>
      </c>
      <c r="F40" s="4">
        <f t="shared" si="12"/>
        <v>1571.6000000000001</v>
      </c>
    </row>
    <row r="41" spans="1:6" x14ac:dyDescent="0.3">
      <c r="A41" s="3" t="s">
        <v>8</v>
      </c>
      <c r="B41">
        <v>4874</v>
      </c>
      <c r="C41">
        <v>84656</v>
      </c>
      <c r="D41" s="4">
        <f>(C41*0.54)*0.03195</f>
        <v>1460.5699680000002</v>
      </c>
      <c r="E41" s="4">
        <f t="shared" si="11"/>
        <v>0</v>
      </c>
      <c r="F41" s="4">
        <f t="shared" si="12"/>
        <v>1949.6000000000001</v>
      </c>
    </row>
    <row r="42" spans="1:6" x14ac:dyDescent="0.3">
      <c r="A42" s="3" t="s">
        <v>9</v>
      </c>
      <c r="B42">
        <v>3831</v>
      </c>
      <c r="C42">
        <v>66826</v>
      </c>
      <c r="D42" s="4">
        <f>(C42*0.54)*0.03195</f>
        <v>1152.9489779999999</v>
      </c>
      <c r="E42" s="4">
        <f t="shared" si="11"/>
        <v>0</v>
      </c>
      <c r="F42" s="4">
        <f t="shared" si="12"/>
        <v>1532.4</v>
      </c>
    </row>
    <row r="43" spans="1:6" x14ac:dyDescent="0.3">
      <c r="A43" s="3" t="s">
        <v>10</v>
      </c>
      <c r="B43">
        <v>3899</v>
      </c>
      <c r="C43">
        <v>68006</v>
      </c>
      <c r="D43" s="4">
        <f>(C43*0.54)*0.03195</f>
        <v>1173.3075180000001</v>
      </c>
      <c r="E43" s="4">
        <f t="shared" si="11"/>
        <v>0</v>
      </c>
      <c r="F43" s="4">
        <f t="shared" si="12"/>
        <v>1559.6000000000001</v>
      </c>
    </row>
    <row r="44" spans="1:6" x14ac:dyDescent="0.3">
      <c r="A44" s="2" t="s">
        <v>17</v>
      </c>
      <c r="B44">
        <f>SUM(B45:B49)</f>
        <v>56484</v>
      </c>
      <c r="C44">
        <f>SUM(C45:C49)</f>
        <v>968008</v>
      </c>
      <c r="D44" s="5"/>
      <c r="E44" s="5"/>
      <c r="F44" s="5"/>
    </row>
    <row r="45" spans="1:6" x14ac:dyDescent="0.3">
      <c r="A45" s="3" t="s">
        <v>6</v>
      </c>
      <c r="B45">
        <v>9946</v>
      </c>
      <c r="C45">
        <v>171080</v>
      </c>
      <c r="D45" s="4">
        <f>(C45*0.54)*0.0426</f>
        <v>3935.5243200000004</v>
      </c>
      <c r="E45" s="4">
        <f t="shared" ref="E45:E49" si="13">0*B45</f>
        <v>0</v>
      </c>
      <c r="F45" s="4">
        <f t="shared" ref="F45:F49" si="14">0.4*B45</f>
        <v>3978.4</v>
      </c>
    </row>
    <row r="46" spans="1:6" x14ac:dyDescent="0.3">
      <c r="A46" s="3" t="s">
        <v>7</v>
      </c>
      <c r="B46">
        <v>11482</v>
      </c>
      <c r="C46">
        <v>195712</v>
      </c>
      <c r="D46" s="4">
        <f>(C46*0.54)*0.0426</f>
        <v>4502.158848</v>
      </c>
      <c r="E46" s="4">
        <f t="shared" si="13"/>
        <v>0</v>
      </c>
      <c r="F46" s="4">
        <f t="shared" si="14"/>
        <v>4592.8</v>
      </c>
    </row>
    <row r="47" spans="1:6" x14ac:dyDescent="0.3">
      <c r="A47" s="3" t="s">
        <v>8</v>
      </c>
      <c r="B47">
        <v>12945</v>
      </c>
      <c r="C47">
        <v>221258</v>
      </c>
      <c r="D47" s="4">
        <f>(C47*0.54)*0.0426</f>
        <v>5089.8190320000003</v>
      </c>
      <c r="E47" s="4">
        <f t="shared" si="13"/>
        <v>0</v>
      </c>
      <c r="F47" s="4">
        <f t="shared" si="14"/>
        <v>5178</v>
      </c>
    </row>
    <row r="48" spans="1:6" x14ac:dyDescent="0.3">
      <c r="A48" s="3" t="s">
        <v>9</v>
      </c>
      <c r="B48">
        <v>10404</v>
      </c>
      <c r="C48">
        <v>178886</v>
      </c>
      <c r="D48" s="4">
        <f>(C48*0.54)*0.0426</f>
        <v>4115.0935440000003</v>
      </c>
      <c r="E48" s="4">
        <f t="shared" si="13"/>
        <v>0</v>
      </c>
      <c r="F48" s="4">
        <f t="shared" si="14"/>
        <v>4161.6000000000004</v>
      </c>
    </row>
    <row r="49" spans="1:6" x14ac:dyDescent="0.3">
      <c r="A49" s="3" t="s">
        <v>10</v>
      </c>
      <c r="B49">
        <v>11707</v>
      </c>
      <c r="C49">
        <v>201072</v>
      </c>
      <c r="D49" s="4">
        <f>(C49*0.54)*0.0426</f>
        <v>4625.4602880000002</v>
      </c>
      <c r="E49" s="4">
        <f t="shared" si="13"/>
        <v>0</v>
      </c>
      <c r="F49" s="4">
        <f t="shared" si="14"/>
        <v>4682.8</v>
      </c>
    </row>
    <row r="50" spans="1:6" x14ac:dyDescent="0.3">
      <c r="A50" s="2" t="s">
        <v>18</v>
      </c>
      <c r="B50">
        <f>SUM(B51:B55)</f>
        <v>12340</v>
      </c>
      <c r="C50">
        <f>SUM(C51:C55)</f>
        <v>213810</v>
      </c>
      <c r="D50" s="5"/>
      <c r="E50" s="5"/>
      <c r="F50" s="5"/>
    </row>
    <row r="51" spans="1:6" x14ac:dyDescent="0.3">
      <c r="A51" s="3" t="s">
        <v>6</v>
      </c>
      <c r="B51">
        <v>2274</v>
      </c>
      <c r="C51">
        <v>39342</v>
      </c>
      <c r="D51" s="4">
        <f>(C51*0.54)*0.03195</f>
        <v>678.76752599999998</v>
      </c>
      <c r="E51" s="4">
        <f t="shared" ref="E51:E55" si="15">0*B51</f>
        <v>0</v>
      </c>
      <c r="F51" s="4">
        <f t="shared" ref="F51:F55" si="16">0.4*B51</f>
        <v>909.6</v>
      </c>
    </row>
    <row r="52" spans="1:6" x14ac:dyDescent="0.3">
      <c r="A52" s="3" t="s">
        <v>7</v>
      </c>
      <c r="B52">
        <v>2535</v>
      </c>
      <c r="C52">
        <v>43754</v>
      </c>
      <c r="D52" s="4">
        <f>(C52*0.54)*0.03195</f>
        <v>754.88776199999995</v>
      </c>
      <c r="E52" s="4">
        <f t="shared" si="15"/>
        <v>0</v>
      </c>
      <c r="F52" s="4">
        <f t="shared" si="16"/>
        <v>1014</v>
      </c>
    </row>
    <row r="53" spans="1:6" x14ac:dyDescent="0.3">
      <c r="A53" s="3" t="s">
        <v>8</v>
      </c>
      <c r="B53">
        <v>2796</v>
      </c>
      <c r="C53">
        <v>48338</v>
      </c>
      <c r="D53" s="4">
        <f>(C53*0.54)*0.03195</f>
        <v>833.97551399999998</v>
      </c>
      <c r="E53" s="4">
        <f t="shared" si="15"/>
        <v>0</v>
      </c>
      <c r="F53" s="4">
        <f t="shared" si="16"/>
        <v>1118.4000000000001</v>
      </c>
    </row>
    <row r="54" spans="1:6" x14ac:dyDescent="0.3">
      <c r="A54" s="3" t="s">
        <v>9</v>
      </c>
      <c r="B54">
        <v>2342</v>
      </c>
      <c r="C54">
        <v>40710</v>
      </c>
      <c r="D54" s="4">
        <f>(C54*0.54)*0.03195</f>
        <v>702.36963000000003</v>
      </c>
      <c r="E54" s="4">
        <f t="shared" si="15"/>
        <v>0</v>
      </c>
      <c r="F54" s="4">
        <f t="shared" si="16"/>
        <v>936.80000000000007</v>
      </c>
    </row>
    <row r="55" spans="1:6" x14ac:dyDescent="0.3">
      <c r="A55" s="3" t="s">
        <v>10</v>
      </c>
      <c r="B55">
        <v>2393</v>
      </c>
      <c r="C55">
        <v>41666</v>
      </c>
      <c r="D55" s="4">
        <f>(C55*0.54)*0.03195</f>
        <v>718.86349800000005</v>
      </c>
      <c r="E55" s="4">
        <f t="shared" si="15"/>
        <v>0</v>
      </c>
      <c r="F55" s="4">
        <f t="shared" si="16"/>
        <v>957.2</v>
      </c>
    </row>
    <row r="56" spans="1:6" x14ac:dyDescent="0.3">
      <c r="A56" s="2" t="s">
        <v>19</v>
      </c>
      <c r="B56">
        <f>SUM(B57:B61)</f>
        <v>111634</v>
      </c>
      <c r="C56">
        <f>SUM(C57:C61)</f>
        <v>1910194</v>
      </c>
      <c r="D56" s="5"/>
      <c r="E56" s="5"/>
      <c r="F56" s="5"/>
    </row>
    <row r="57" spans="1:6" x14ac:dyDescent="0.3">
      <c r="A57" s="3" t="s">
        <v>6</v>
      </c>
      <c r="B57">
        <v>20975</v>
      </c>
      <c r="C57">
        <v>359322</v>
      </c>
      <c r="D57" s="4">
        <f>(C57*0.54)*0.03195</f>
        <v>6199.382466</v>
      </c>
      <c r="E57" s="4">
        <f t="shared" ref="E57:E61" si="17">0*B57</f>
        <v>0</v>
      </c>
      <c r="F57" s="4">
        <f>0.4*B57</f>
        <v>8390</v>
      </c>
    </row>
    <row r="58" spans="1:6" x14ac:dyDescent="0.3">
      <c r="A58" s="3" t="s">
        <v>7</v>
      </c>
      <c r="B58">
        <v>21979</v>
      </c>
      <c r="C58">
        <v>374430</v>
      </c>
      <c r="D58" s="4">
        <f>(C58*0.54)*0.03195</f>
        <v>6460.04079</v>
      </c>
      <c r="E58" s="4">
        <f t="shared" si="17"/>
        <v>0</v>
      </c>
      <c r="F58" s="4">
        <f t="shared" ref="F58:F61" si="18">0.4*B58</f>
        <v>8791.6</v>
      </c>
    </row>
    <row r="59" spans="1:6" x14ac:dyDescent="0.3">
      <c r="A59" s="3" t="s">
        <v>8</v>
      </c>
      <c r="B59">
        <v>25235</v>
      </c>
      <c r="C59">
        <v>430522</v>
      </c>
      <c r="D59" s="4">
        <f>(C59*0.54)*0.03195</f>
        <v>7427.7960659999999</v>
      </c>
      <c r="E59" s="4">
        <f t="shared" si="17"/>
        <v>0</v>
      </c>
      <c r="F59" s="4">
        <f t="shared" si="18"/>
        <v>10094</v>
      </c>
    </row>
    <row r="60" spans="1:6" x14ac:dyDescent="0.3">
      <c r="A60" s="3" t="s">
        <v>9</v>
      </c>
      <c r="B60">
        <v>21524</v>
      </c>
      <c r="C60">
        <v>369436</v>
      </c>
      <c r="D60" s="4">
        <f>(C60*0.54)*0.03195</f>
        <v>6373.8793079999996</v>
      </c>
      <c r="E60" s="4">
        <f t="shared" si="17"/>
        <v>0</v>
      </c>
      <c r="F60" s="4">
        <f t="shared" si="18"/>
        <v>8609.6</v>
      </c>
    </row>
    <row r="61" spans="1:6" x14ac:dyDescent="0.3">
      <c r="A61" s="3" t="s">
        <v>10</v>
      </c>
      <c r="B61">
        <v>21921</v>
      </c>
      <c r="C61">
        <v>376484</v>
      </c>
      <c r="D61" s="4">
        <f>(C61*0.54)*0.03195</f>
        <v>6495.4784520000003</v>
      </c>
      <c r="E61" s="4">
        <f t="shared" si="17"/>
        <v>0</v>
      </c>
      <c r="F61" s="4">
        <f t="shared" si="18"/>
        <v>8768.4</v>
      </c>
    </row>
    <row r="62" spans="1:6" x14ac:dyDescent="0.3">
      <c r="A62" s="2" t="s">
        <v>20</v>
      </c>
      <c r="B62">
        <f>SUM(B63:B67)</f>
        <v>36788</v>
      </c>
      <c r="C62">
        <f>SUM(C63:C67)</f>
        <v>629480</v>
      </c>
      <c r="D62" s="5"/>
      <c r="E62" s="5"/>
      <c r="F62" s="5"/>
    </row>
    <row r="63" spans="1:6" x14ac:dyDescent="0.3">
      <c r="A63" s="3" t="s">
        <v>6</v>
      </c>
      <c r="B63">
        <v>6496</v>
      </c>
      <c r="C63">
        <v>111324</v>
      </c>
      <c r="D63" s="4">
        <f>(C63*0.54)*0.03195</f>
        <v>1920.6729720000001</v>
      </c>
      <c r="E63" s="4">
        <f t="shared" ref="E63:E67" si="19">0*B63</f>
        <v>0</v>
      </c>
      <c r="F63" s="4">
        <f>0.4*B63</f>
        <v>2598.4</v>
      </c>
    </row>
    <row r="64" spans="1:6" x14ac:dyDescent="0.3">
      <c r="A64" s="3" t="s">
        <v>7</v>
      </c>
      <c r="B64">
        <v>7437</v>
      </c>
      <c r="C64">
        <v>126414</v>
      </c>
      <c r="D64" s="4">
        <f>(C64*0.54)*0.03195</f>
        <v>2181.0207419999997</v>
      </c>
      <c r="E64" s="4">
        <f t="shared" si="19"/>
        <v>0</v>
      </c>
      <c r="F64" s="4">
        <f t="shared" ref="F64:F67" si="20">0.4*B64</f>
        <v>2974.8</v>
      </c>
    </row>
    <row r="65" spans="1:6" x14ac:dyDescent="0.3">
      <c r="A65" s="3" t="s">
        <v>8</v>
      </c>
      <c r="B65">
        <v>8548</v>
      </c>
      <c r="C65">
        <v>145880</v>
      </c>
      <c r="D65" s="4">
        <f>(C65*0.54)*0.03195</f>
        <v>2516.8676400000004</v>
      </c>
      <c r="E65" s="4">
        <f t="shared" si="19"/>
        <v>0</v>
      </c>
      <c r="F65" s="4">
        <f t="shared" si="20"/>
        <v>3419.2000000000003</v>
      </c>
    </row>
    <row r="66" spans="1:6" x14ac:dyDescent="0.3">
      <c r="A66" s="3" t="s">
        <v>9</v>
      </c>
      <c r="B66">
        <v>6666</v>
      </c>
      <c r="C66">
        <v>114258</v>
      </c>
      <c r="D66" s="4">
        <f>(C66*0.54)*0.03195</f>
        <v>1971.2932740000001</v>
      </c>
      <c r="E66" s="4">
        <f t="shared" si="19"/>
        <v>0</v>
      </c>
      <c r="F66" s="4">
        <f t="shared" si="20"/>
        <v>2666.4</v>
      </c>
    </row>
    <row r="67" spans="1:6" x14ac:dyDescent="0.3">
      <c r="A67" s="3" t="s">
        <v>10</v>
      </c>
      <c r="B67">
        <v>7641</v>
      </c>
      <c r="C67">
        <v>131604</v>
      </c>
      <c r="D67" s="4">
        <f>(C67*0.54)*0.03195</f>
        <v>2270.5638119999999</v>
      </c>
      <c r="E67" s="4">
        <f t="shared" si="19"/>
        <v>0</v>
      </c>
      <c r="F67" s="4">
        <f t="shared" si="20"/>
        <v>3056.4</v>
      </c>
    </row>
    <row r="68" spans="1:6" x14ac:dyDescent="0.3">
      <c r="A68" s="2" t="s">
        <v>21</v>
      </c>
      <c r="B68">
        <f>SUM(B69:B73)</f>
        <v>10719</v>
      </c>
      <c r="C68">
        <f>SUM(C69:C73)</f>
        <v>181880</v>
      </c>
      <c r="D68" s="5"/>
      <c r="E68" s="5"/>
      <c r="F68" s="5"/>
    </row>
    <row r="69" spans="1:6" x14ac:dyDescent="0.3">
      <c r="A69" s="3" t="s">
        <v>6</v>
      </c>
      <c r="B69">
        <v>1850</v>
      </c>
      <c r="C69">
        <v>31406</v>
      </c>
      <c r="D69" s="4">
        <f>(C69*0.54)*0.03195</f>
        <v>541.84771799999999</v>
      </c>
      <c r="E69" s="4">
        <f t="shared" ref="E69:E73" si="21">0*B69</f>
        <v>0</v>
      </c>
      <c r="F69" s="4">
        <f t="shared" ref="F69:F73" si="22">0.4*B69</f>
        <v>740</v>
      </c>
    </row>
    <row r="70" spans="1:6" x14ac:dyDescent="0.3">
      <c r="A70" s="3" t="s">
        <v>7</v>
      </c>
      <c r="B70">
        <v>2147</v>
      </c>
      <c r="C70">
        <v>36246</v>
      </c>
      <c r="D70" s="4">
        <f>(C70*0.54)*0.03195</f>
        <v>625.35223799999994</v>
      </c>
      <c r="E70" s="4">
        <f t="shared" si="21"/>
        <v>0</v>
      </c>
      <c r="F70" s="4">
        <f t="shared" si="22"/>
        <v>858.80000000000007</v>
      </c>
    </row>
    <row r="71" spans="1:6" x14ac:dyDescent="0.3">
      <c r="A71" s="3" t="s">
        <v>8</v>
      </c>
      <c r="B71">
        <v>2708</v>
      </c>
      <c r="C71">
        <v>45900</v>
      </c>
      <c r="D71" s="4">
        <f>(C71*0.54)*0.03195</f>
        <v>791.91269999999997</v>
      </c>
      <c r="E71" s="4">
        <f t="shared" si="21"/>
        <v>0</v>
      </c>
      <c r="F71" s="4">
        <f t="shared" si="22"/>
        <v>1083.2</v>
      </c>
    </row>
    <row r="72" spans="1:6" x14ac:dyDescent="0.3">
      <c r="A72" s="3" t="s">
        <v>9</v>
      </c>
      <c r="B72">
        <v>1959</v>
      </c>
      <c r="C72">
        <v>33422</v>
      </c>
      <c r="D72" s="4">
        <f>(C72*0.54)*0.03195</f>
        <v>576.62976600000002</v>
      </c>
      <c r="E72" s="4">
        <f t="shared" si="21"/>
        <v>0</v>
      </c>
      <c r="F72" s="4">
        <f t="shared" si="22"/>
        <v>783.6</v>
      </c>
    </row>
    <row r="73" spans="1:6" x14ac:dyDescent="0.3">
      <c r="A73" s="3" t="s">
        <v>10</v>
      </c>
      <c r="B73">
        <v>2055</v>
      </c>
      <c r="C73">
        <v>34906</v>
      </c>
      <c r="D73" s="4">
        <f>(C73*0.54)*0.03195</f>
        <v>602.23321800000008</v>
      </c>
      <c r="E73" s="4">
        <f t="shared" si="21"/>
        <v>0</v>
      </c>
      <c r="F73" s="4">
        <f t="shared" si="22"/>
        <v>822</v>
      </c>
    </row>
    <row r="74" spans="1:6" x14ac:dyDescent="0.3">
      <c r="A74" s="2" t="s">
        <v>22</v>
      </c>
      <c r="B74">
        <f>SUM(B75:B79)</f>
        <v>20693</v>
      </c>
      <c r="C74">
        <f>SUM(C75:C79)</f>
        <v>357940</v>
      </c>
      <c r="D74" s="5"/>
      <c r="E74" s="5"/>
      <c r="F74" s="5"/>
    </row>
    <row r="75" spans="1:6" x14ac:dyDescent="0.3">
      <c r="A75" s="3" t="s">
        <v>6</v>
      </c>
      <c r="B75">
        <v>3962</v>
      </c>
      <c r="C75">
        <v>68548</v>
      </c>
      <c r="D75" s="4">
        <f>(C75*0.54)*0.03195</f>
        <v>1182.6586440000001</v>
      </c>
      <c r="E75" s="4">
        <f t="shared" ref="E75:E79" si="23">0*B75</f>
        <v>0</v>
      </c>
      <c r="F75" s="4">
        <f t="shared" ref="F75:F79" si="24">0.4*B75</f>
        <v>1584.8000000000002</v>
      </c>
    </row>
    <row r="76" spans="1:6" x14ac:dyDescent="0.3">
      <c r="A76" s="3" t="s">
        <v>7</v>
      </c>
      <c r="B76">
        <v>4005</v>
      </c>
      <c r="C76">
        <v>69018</v>
      </c>
      <c r="D76" s="4">
        <f>(C76*0.54)*0.03195</f>
        <v>1190.767554</v>
      </c>
      <c r="E76" s="4">
        <f t="shared" si="23"/>
        <v>0</v>
      </c>
      <c r="F76" s="4">
        <f t="shared" si="24"/>
        <v>1602</v>
      </c>
    </row>
    <row r="77" spans="1:6" x14ac:dyDescent="0.3">
      <c r="A77" s="3" t="s">
        <v>8</v>
      </c>
      <c r="B77">
        <v>4703</v>
      </c>
      <c r="C77">
        <v>81118</v>
      </c>
      <c r="D77" s="4">
        <f>(C77*0.54)*0.03195</f>
        <v>1399.5288539999999</v>
      </c>
      <c r="E77" s="4">
        <f t="shared" si="23"/>
        <v>0</v>
      </c>
      <c r="F77" s="4">
        <f t="shared" si="24"/>
        <v>1881.2</v>
      </c>
    </row>
    <row r="78" spans="1:6" x14ac:dyDescent="0.3">
      <c r="A78" s="3" t="s">
        <v>9</v>
      </c>
      <c r="B78">
        <v>4005</v>
      </c>
      <c r="C78">
        <v>69656</v>
      </c>
      <c r="D78" s="4">
        <f>(C78*0.54)*0.03195</f>
        <v>1201.7749680000002</v>
      </c>
      <c r="E78" s="4">
        <f t="shared" si="23"/>
        <v>0</v>
      </c>
      <c r="F78" s="4">
        <f t="shared" si="24"/>
        <v>1602</v>
      </c>
    </row>
    <row r="79" spans="1:6" x14ac:dyDescent="0.3">
      <c r="A79" s="3" t="s">
        <v>10</v>
      </c>
      <c r="B79">
        <v>4018</v>
      </c>
      <c r="C79">
        <v>69600</v>
      </c>
      <c r="D79" s="4">
        <f>(C79*0.54)*0.03195</f>
        <v>1200.8088</v>
      </c>
      <c r="E79" s="4">
        <f t="shared" si="23"/>
        <v>0</v>
      </c>
      <c r="F79" s="4">
        <f t="shared" si="24"/>
        <v>1607.2</v>
      </c>
    </row>
    <row r="80" spans="1:6" x14ac:dyDescent="0.3">
      <c r="A80" s="2" t="s">
        <v>23</v>
      </c>
      <c r="B80">
        <f>SUM(B81:B85)</f>
        <v>17471</v>
      </c>
      <c r="C80">
        <f>SUM(C81:C85)</f>
        <v>298602</v>
      </c>
      <c r="D80" s="5"/>
      <c r="E80" s="5"/>
      <c r="F80" s="5"/>
    </row>
    <row r="81" spans="1:6" x14ac:dyDescent="0.3">
      <c r="A81" s="3" t="s">
        <v>6</v>
      </c>
      <c r="B81">
        <v>3022</v>
      </c>
      <c r="C81">
        <v>51750</v>
      </c>
      <c r="D81" s="4">
        <f>(C81*0.54)*0.03195</f>
        <v>892.84275000000014</v>
      </c>
      <c r="E81" s="4">
        <f t="shared" ref="E81:E85" si="25">0*B81</f>
        <v>0</v>
      </c>
      <c r="F81" s="4">
        <f t="shared" ref="F81:F85" si="26">0.4*B81</f>
        <v>1208.8</v>
      </c>
    </row>
    <row r="82" spans="1:6" x14ac:dyDescent="0.3">
      <c r="A82" s="3" t="s">
        <v>7</v>
      </c>
      <c r="B82">
        <v>3603</v>
      </c>
      <c r="C82">
        <v>61212</v>
      </c>
      <c r="D82" s="4">
        <f>(C82*0.54)*0.03195</f>
        <v>1056.0906360000001</v>
      </c>
      <c r="E82" s="4">
        <f t="shared" si="25"/>
        <v>0</v>
      </c>
      <c r="F82" s="4">
        <f t="shared" si="26"/>
        <v>1441.2</v>
      </c>
    </row>
    <row r="83" spans="1:6" x14ac:dyDescent="0.3">
      <c r="A83" s="3" t="s">
        <v>8</v>
      </c>
      <c r="B83">
        <v>3994</v>
      </c>
      <c r="C83">
        <v>68044</v>
      </c>
      <c r="D83" s="4">
        <f>(C83*0.54)*0.03195</f>
        <v>1173.9631320000001</v>
      </c>
      <c r="E83" s="4">
        <f t="shared" si="25"/>
        <v>0</v>
      </c>
      <c r="F83" s="4">
        <f t="shared" si="26"/>
        <v>1597.6000000000001</v>
      </c>
    </row>
    <row r="84" spans="1:6" x14ac:dyDescent="0.3">
      <c r="A84" s="3" t="s">
        <v>9</v>
      </c>
      <c r="B84">
        <v>3319</v>
      </c>
      <c r="C84">
        <v>57086</v>
      </c>
      <c r="D84" s="4">
        <f>(C84*0.54)*0.03195</f>
        <v>984.90475800000002</v>
      </c>
      <c r="E84" s="4">
        <f t="shared" si="25"/>
        <v>0</v>
      </c>
      <c r="F84" s="4">
        <f t="shared" si="26"/>
        <v>1327.6000000000001</v>
      </c>
    </row>
    <row r="85" spans="1:6" x14ac:dyDescent="0.3">
      <c r="A85" s="3" t="s">
        <v>10</v>
      </c>
      <c r="B85">
        <v>3533</v>
      </c>
      <c r="C85">
        <v>60510</v>
      </c>
      <c r="D85" s="4">
        <f>(C85*0.54)*0.03195</f>
        <v>1043.97903</v>
      </c>
      <c r="E85" s="4">
        <f t="shared" si="25"/>
        <v>0</v>
      </c>
      <c r="F85" s="4">
        <f t="shared" si="26"/>
        <v>1413.2</v>
      </c>
    </row>
    <row r="86" spans="1:6" x14ac:dyDescent="0.3">
      <c r="A86" s="2" t="s">
        <v>24</v>
      </c>
      <c r="B86">
        <f>SUM(B87:B91)</f>
        <v>17653</v>
      </c>
      <c r="C86">
        <f>SUM(C87:C91)</f>
        <v>302760</v>
      </c>
      <c r="D86" s="5"/>
      <c r="E86" s="5"/>
      <c r="F86" s="5"/>
    </row>
    <row r="87" spans="1:6" x14ac:dyDescent="0.3">
      <c r="A87" s="3" t="s">
        <v>6</v>
      </c>
      <c r="B87">
        <v>2729</v>
      </c>
      <c r="C87">
        <v>46708</v>
      </c>
      <c r="D87" s="4">
        <f>(C87*0.54)*0.03195</f>
        <v>805.85312400000009</v>
      </c>
      <c r="E87" s="4">
        <f t="shared" ref="E87:E91" si="27">0*B87</f>
        <v>0</v>
      </c>
      <c r="F87" s="4">
        <f t="shared" ref="F87:F91" si="28">0.4*B87</f>
        <v>1091.6000000000001</v>
      </c>
    </row>
    <row r="88" spans="1:6" x14ac:dyDescent="0.3">
      <c r="A88" s="3" t="s">
        <v>7</v>
      </c>
      <c r="B88">
        <v>2967</v>
      </c>
      <c r="C88">
        <v>50684</v>
      </c>
      <c r="D88" s="4">
        <f>(C88*0.54)*0.03195</f>
        <v>874.451052</v>
      </c>
      <c r="E88" s="4">
        <f t="shared" si="27"/>
        <v>0</v>
      </c>
      <c r="F88" s="4">
        <f t="shared" si="28"/>
        <v>1186.8</v>
      </c>
    </row>
    <row r="89" spans="1:6" x14ac:dyDescent="0.3">
      <c r="A89" s="3" t="s">
        <v>8</v>
      </c>
      <c r="B89">
        <v>3919</v>
      </c>
      <c r="C89">
        <v>66508</v>
      </c>
      <c r="D89" s="4">
        <f>(C89*0.54)*0.03195</f>
        <v>1147.462524</v>
      </c>
      <c r="E89" s="4">
        <f t="shared" si="27"/>
        <v>0</v>
      </c>
      <c r="F89" s="4">
        <f t="shared" si="28"/>
        <v>1567.6000000000001</v>
      </c>
    </row>
    <row r="90" spans="1:6" x14ac:dyDescent="0.3">
      <c r="A90" s="3" t="s">
        <v>9</v>
      </c>
      <c r="B90">
        <v>4016</v>
      </c>
      <c r="C90">
        <v>69240</v>
      </c>
      <c r="D90" s="4">
        <f>(C90*0.54)*0.03195</f>
        <v>1194.5977200000002</v>
      </c>
      <c r="E90" s="4">
        <f t="shared" si="27"/>
        <v>0</v>
      </c>
      <c r="F90" s="4">
        <f t="shared" si="28"/>
        <v>1606.4</v>
      </c>
    </row>
    <row r="91" spans="1:6" x14ac:dyDescent="0.3">
      <c r="A91" s="3" t="s">
        <v>10</v>
      </c>
      <c r="B91">
        <v>4022</v>
      </c>
      <c r="C91">
        <v>69620</v>
      </c>
      <c r="D91" s="4">
        <f>(C91*0.54)*0.03195</f>
        <v>1201.1538600000001</v>
      </c>
      <c r="E91" s="4">
        <f t="shared" si="27"/>
        <v>0</v>
      </c>
      <c r="F91" s="4">
        <f t="shared" si="28"/>
        <v>1608.8000000000002</v>
      </c>
    </row>
    <row r="92" spans="1:6" x14ac:dyDescent="0.3">
      <c r="A92" s="2" t="s">
        <v>25</v>
      </c>
      <c r="B92">
        <f>SUM(B93:B97)</f>
        <v>31201</v>
      </c>
      <c r="C92">
        <f>SUM(C93:C97)</f>
        <v>545078</v>
      </c>
      <c r="D92" s="5"/>
      <c r="E92" s="5"/>
      <c r="F92" s="5"/>
    </row>
    <row r="93" spans="1:6" x14ac:dyDescent="0.3">
      <c r="A93" s="3" t="s">
        <v>6</v>
      </c>
      <c r="B93">
        <v>5630</v>
      </c>
      <c r="C93">
        <v>98652</v>
      </c>
      <c r="D93" s="4">
        <f>(C93*0.54)*0.03195</f>
        <v>1702.042956</v>
      </c>
      <c r="E93" s="4">
        <f t="shared" ref="E93:E97" si="29">0*B93</f>
        <v>0</v>
      </c>
      <c r="F93" s="4">
        <f t="shared" ref="F93:F97" si="30">0.4*B93</f>
        <v>2252</v>
      </c>
    </row>
    <row r="94" spans="1:6" x14ac:dyDescent="0.3">
      <c r="A94" s="3" t="s">
        <v>7</v>
      </c>
      <c r="B94">
        <v>6070</v>
      </c>
      <c r="C94">
        <v>105482</v>
      </c>
      <c r="D94" s="4">
        <f>(C94*0.54)*0.03195</f>
        <v>1819.8809460000002</v>
      </c>
      <c r="E94" s="4">
        <f t="shared" si="29"/>
        <v>0</v>
      </c>
      <c r="F94" s="4">
        <f t="shared" si="30"/>
        <v>2428</v>
      </c>
    </row>
    <row r="95" spans="1:6" x14ac:dyDescent="0.3">
      <c r="A95" s="3" t="s">
        <v>8</v>
      </c>
      <c r="B95">
        <v>6882</v>
      </c>
      <c r="C95">
        <v>120386</v>
      </c>
      <c r="D95" s="4">
        <f>(C95*0.54)*0.03195</f>
        <v>2077.0196580000002</v>
      </c>
      <c r="E95" s="4">
        <f t="shared" si="29"/>
        <v>0</v>
      </c>
      <c r="F95" s="4">
        <f t="shared" si="30"/>
        <v>2752.8</v>
      </c>
    </row>
    <row r="96" spans="1:6" x14ac:dyDescent="0.3">
      <c r="A96" s="3" t="s">
        <v>9</v>
      </c>
      <c r="B96">
        <v>5939</v>
      </c>
      <c r="C96">
        <v>104006</v>
      </c>
      <c r="D96" s="4">
        <f>(C96*0.54)*0.03195</f>
        <v>1794.415518</v>
      </c>
      <c r="E96" s="4">
        <f t="shared" si="29"/>
        <v>0</v>
      </c>
      <c r="F96" s="4">
        <f t="shared" si="30"/>
        <v>2375.6</v>
      </c>
    </row>
    <row r="97" spans="1:6" x14ac:dyDescent="0.3">
      <c r="A97" s="3" t="s">
        <v>10</v>
      </c>
      <c r="B97">
        <v>6680</v>
      </c>
      <c r="C97">
        <v>116552</v>
      </c>
      <c r="D97" s="4">
        <f>(C97*0.54)*0.03195</f>
        <v>2010.871656</v>
      </c>
      <c r="E97" s="4">
        <f t="shared" si="29"/>
        <v>0</v>
      </c>
      <c r="F97" s="4">
        <f t="shared" si="30"/>
        <v>2672</v>
      </c>
    </row>
    <row r="98" spans="1:6" x14ac:dyDescent="0.3">
      <c r="A98" s="2" t="s">
        <v>26</v>
      </c>
      <c r="B98">
        <f>SUM(B99:B103)</f>
        <v>35028</v>
      </c>
      <c r="C98">
        <f>SUM(C99:C103)</f>
        <v>610372</v>
      </c>
      <c r="D98" s="5"/>
      <c r="E98" s="5"/>
      <c r="F98" s="5"/>
    </row>
    <row r="99" spans="1:6" x14ac:dyDescent="0.3">
      <c r="A99" s="3" t="s">
        <v>6</v>
      </c>
      <c r="B99">
        <v>6474</v>
      </c>
      <c r="C99">
        <v>113002</v>
      </c>
      <c r="D99" s="4">
        <f>(C99*0.54)*0.03195</f>
        <v>1949.6235059999999</v>
      </c>
      <c r="E99" s="4">
        <f t="shared" ref="E99:E103" si="31">0*B99</f>
        <v>0</v>
      </c>
      <c r="F99" s="4">
        <f t="shared" ref="F99:F103" si="32">0.4*B99</f>
        <v>2589.6000000000004</v>
      </c>
    </row>
    <row r="100" spans="1:6" x14ac:dyDescent="0.3">
      <c r="A100" s="3" t="s">
        <v>7</v>
      </c>
      <c r="B100">
        <v>6927</v>
      </c>
      <c r="C100">
        <v>119742</v>
      </c>
      <c r="D100" s="4">
        <f>(C100*0.54)*0.03195</f>
        <v>2065.9087260000001</v>
      </c>
      <c r="E100" s="4">
        <f t="shared" si="31"/>
        <v>0</v>
      </c>
      <c r="F100" s="4">
        <f t="shared" si="32"/>
        <v>2770.8</v>
      </c>
    </row>
    <row r="101" spans="1:6" x14ac:dyDescent="0.3">
      <c r="A101" s="3" t="s">
        <v>8</v>
      </c>
      <c r="B101">
        <v>8006</v>
      </c>
      <c r="C101">
        <v>139146</v>
      </c>
      <c r="D101" s="4">
        <f>(C101*0.54)*0.03195</f>
        <v>2400.6859380000001</v>
      </c>
      <c r="E101" s="4">
        <f t="shared" si="31"/>
        <v>0</v>
      </c>
      <c r="F101" s="4">
        <f t="shared" si="32"/>
        <v>3202.4</v>
      </c>
    </row>
    <row r="102" spans="1:6" x14ac:dyDescent="0.3">
      <c r="A102" s="3" t="s">
        <v>9</v>
      </c>
      <c r="B102">
        <v>6600</v>
      </c>
      <c r="C102">
        <v>115556</v>
      </c>
      <c r="D102" s="4">
        <f>(C102*0.54)*0.03195</f>
        <v>1993.687668</v>
      </c>
      <c r="E102" s="4">
        <f t="shared" si="31"/>
        <v>0</v>
      </c>
      <c r="F102" s="4">
        <f t="shared" si="32"/>
        <v>2640</v>
      </c>
    </row>
    <row r="103" spans="1:6" x14ac:dyDescent="0.3">
      <c r="A103" s="3" t="s">
        <v>10</v>
      </c>
      <c r="B103">
        <v>7021</v>
      </c>
      <c r="C103">
        <v>122926</v>
      </c>
      <c r="D103" s="4">
        <f>(C103*0.54)*0.03195</f>
        <v>2120.8422780000001</v>
      </c>
      <c r="E103" s="4">
        <f t="shared" si="31"/>
        <v>0</v>
      </c>
      <c r="F103" s="4">
        <f t="shared" si="32"/>
        <v>2808.4</v>
      </c>
    </row>
    <row r="104" spans="1:6" x14ac:dyDescent="0.3">
      <c r="A104" s="2" t="s">
        <v>27</v>
      </c>
      <c r="B104">
        <f>SUM(B105:B109)</f>
        <v>9238</v>
      </c>
      <c r="C104">
        <f>SUM(C105:C109)</f>
        <v>159768</v>
      </c>
      <c r="D104" s="5"/>
      <c r="E104" s="5"/>
      <c r="F104" s="5"/>
    </row>
    <row r="105" spans="1:6" x14ac:dyDescent="0.3">
      <c r="A105" s="3" t="s">
        <v>6</v>
      </c>
      <c r="B105">
        <v>1743</v>
      </c>
      <c r="C105">
        <v>30046</v>
      </c>
      <c r="D105" s="4">
        <f>(C105*0.54)*0.03195</f>
        <v>518.38363800000002</v>
      </c>
      <c r="E105" s="4">
        <f t="shared" ref="E105:E109" si="33">0*B105</f>
        <v>0</v>
      </c>
      <c r="F105" s="4">
        <f t="shared" ref="F105:F109" si="34">0.4*B105</f>
        <v>697.2</v>
      </c>
    </row>
    <row r="106" spans="1:6" x14ac:dyDescent="0.3">
      <c r="A106" s="3" t="s">
        <v>7</v>
      </c>
      <c r="B106">
        <v>1783</v>
      </c>
      <c r="C106">
        <v>30740</v>
      </c>
      <c r="D106" s="4">
        <f>(C106*0.54)*0.03195</f>
        <v>530.3572200000001</v>
      </c>
      <c r="E106" s="4">
        <f t="shared" si="33"/>
        <v>0</v>
      </c>
      <c r="F106" s="4">
        <f t="shared" si="34"/>
        <v>713.2</v>
      </c>
    </row>
    <row r="107" spans="1:6" x14ac:dyDescent="0.3">
      <c r="A107" s="3" t="s">
        <v>8</v>
      </c>
      <c r="B107">
        <v>2009</v>
      </c>
      <c r="C107">
        <v>34780</v>
      </c>
      <c r="D107" s="4">
        <f>(C107*0.54)*0.03195</f>
        <v>600.05934000000002</v>
      </c>
      <c r="E107" s="4">
        <f t="shared" si="33"/>
        <v>0</v>
      </c>
      <c r="F107" s="4">
        <f t="shared" si="34"/>
        <v>803.6</v>
      </c>
    </row>
    <row r="108" spans="1:6" x14ac:dyDescent="0.3">
      <c r="A108" s="3" t="s">
        <v>9</v>
      </c>
      <c r="B108">
        <v>1782</v>
      </c>
      <c r="C108">
        <v>30976</v>
      </c>
      <c r="D108" s="4">
        <f>(C108*0.54)*0.03195</f>
        <v>534.42892800000004</v>
      </c>
      <c r="E108" s="4">
        <f t="shared" si="33"/>
        <v>0</v>
      </c>
      <c r="F108" s="4">
        <f t="shared" si="34"/>
        <v>712.80000000000007</v>
      </c>
    </row>
    <row r="109" spans="1:6" x14ac:dyDescent="0.3">
      <c r="A109" s="3" t="s">
        <v>10</v>
      </c>
      <c r="B109">
        <v>1921</v>
      </c>
      <c r="C109">
        <v>33226</v>
      </c>
      <c r="D109" s="4">
        <f>(C109*0.54)*0.03195</f>
        <v>573.24817800000005</v>
      </c>
      <c r="E109" s="4">
        <f t="shared" si="33"/>
        <v>0</v>
      </c>
      <c r="F109" s="4">
        <f t="shared" si="34"/>
        <v>768.40000000000009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4771-D047-4724-85AD-ED8944CE03E9}">
  <dimension ref="A1:G74"/>
  <sheetViews>
    <sheetView tabSelected="1" workbookViewId="0">
      <selection activeCell="G1" sqref="G1"/>
    </sheetView>
  </sheetViews>
  <sheetFormatPr defaultRowHeight="14.4" x14ac:dyDescent="0.3"/>
  <cols>
    <col min="2" max="2" width="11.6640625" customWidth="1"/>
    <col min="3" max="3" width="17.33203125" customWidth="1"/>
    <col min="4" max="4" width="10.5546875" customWidth="1"/>
    <col min="5" max="5" width="11.77734375" customWidth="1"/>
    <col min="6" max="6" width="10.21875" customWidth="1"/>
    <col min="7" max="7" width="12.33203125" customWidth="1"/>
  </cols>
  <sheetData>
    <row r="1" spans="1:7" ht="28.8" x14ac:dyDescent="0.3">
      <c r="A1" t="s">
        <v>0</v>
      </c>
      <c r="B1" t="s">
        <v>29</v>
      </c>
      <c r="C1" t="s">
        <v>30</v>
      </c>
      <c r="D1" s="8" t="s">
        <v>1</v>
      </c>
      <c r="E1" s="1" t="s">
        <v>2</v>
      </c>
      <c r="F1" s="1" t="s">
        <v>3</v>
      </c>
      <c r="G1" s="1" t="s">
        <v>4</v>
      </c>
    </row>
    <row r="2" spans="1:7" x14ac:dyDescent="0.3">
      <c r="A2" s="2" t="s">
        <v>5</v>
      </c>
      <c r="B2">
        <f>SUM(B3:B5)</f>
        <v>50106</v>
      </c>
      <c r="C2">
        <f>SUM(C3:C5)</f>
        <v>858480</v>
      </c>
      <c r="E2" s="6"/>
      <c r="F2" s="6"/>
      <c r="G2" s="6"/>
    </row>
    <row r="3" spans="1:7" x14ac:dyDescent="0.3">
      <c r="A3" s="3" t="s">
        <v>31</v>
      </c>
      <c r="B3">
        <v>17828</v>
      </c>
      <c r="C3">
        <v>305588</v>
      </c>
      <c r="D3">
        <f>B3</f>
        <v>17828</v>
      </c>
      <c r="E3" s="6">
        <f t="shared" ref="E3:E5" si="0">(C3*0.54)*0.03195</f>
        <v>5272.3097640000005</v>
      </c>
      <c r="F3" s="6">
        <f t="shared" ref="F3:F5" si="1">0*E3</f>
        <v>0</v>
      </c>
      <c r="G3" s="6">
        <f t="shared" ref="G3:G5" si="2">0.4*D3</f>
        <v>7131.2000000000007</v>
      </c>
    </row>
    <row r="4" spans="1:7" x14ac:dyDescent="0.3">
      <c r="A4" s="3" t="s">
        <v>32</v>
      </c>
      <c r="B4">
        <v>15535</v>
      </c>
      <c r="C4">
        <v>265906</v>
      </c>
      <c r="D4">
        <f>B4</f>
        <v>15535</v>
      </c>
      <c r="E4" s="6">
        <f t="shared" si="0"/>
        <v>4587.6762180000005</v>
      </c>
      <c r="F4" s="6">
        <f t="shared" si="1"/>
        <v>0</v>
      </c>
      <c r="G4" s="6">
        <f t="shared" si="2"/>
        <v>6214</v>
      </c>
    </row>
    <row r="5" spans="1:7" x14ac:dyDescent="0.3">
      <c r="A5" s="3" t="s">
        <v>34</v>
      </c>
      <c r="B5">
        <v>16743</v>
      </c>
      <c r="C5">
        <v>286986</v>
      </c>
      <c r="D5">
        <f>B5</f>
        <v>16743</v>
      </c>
      <c r="E5" s="6">
        <f t="shared" si="0"/>
        <v>4951.3694580000001</v>
      </c>
      <c r="F5" s="6">
        <f t="shared" si="1"/>
        <v>0</v>
      </c>
      <c r="G5" s="6">
        <f t="shared" si="2"/>
        <v>6697.2000000000007</v>
      </c>
    </row>
    <row r="6" spans="1:7" x14ac:dyDescent="0.3">
      <c r="A6" s="2" t="s">
        <v>11</v>
      </c>
      <c r="B6">
        <f>SUM(B7:B9)</f>
        <v>30682</v>
      </c>
      <c r="C6">
        <f>SUM(C7:C9)</f>
        <v>529960</v>
      </c>
    </row>
    <row r="7" spans="1:7" x14ac:dyDescent="0.3">
      <c r="A7" s="3" t="s">
        <v>31</v>
      </c>
      <c r="B7">
        <v>10221</v>
      </c>
      <c r="C7">
        <v>176544</v>
      </c>
      <c r="D7">
        <f t="shared" ref="D7:D8" si="3">B7</f>
        <v>10221</v>
      </c>
      <c r="E7" s="6">
        <f t="shared" ref="E7:E9" si="4">(C7*0.54)*0.03195</f>
        <v>3045.9136320000002</v>
      </c>
      <c r="F7" s="6">
        <f t="shared" ref="F7:F9" si="5">0*E7</f>
        <v>0</v>
      </c>
      <c r="G7" s="6">
        <f t="shared" ref="G7:G9" si="6">0.4*D7</f>
        <v>4088.4</v>
      </c>
    </row>
    <row r="8" spans="1:7" x14ac:dyDescent="0.3">
      <c r="A8" s="3" t="s">
        <v>32</v>
      </c>
      <c r="B8">
        <v>9637</v>
      </c>
      <c r="C8">
        <v>166100</v>
      </c>
      <c r="D8">
        <f t="shared" si="3"/>
        <v>9637</v>
      </c>
      <c r="E8" s="6">
        <f t="shared" si="4"/>
        <v>2865.7233000000001</v>
      </c>
      <c r="F8" s="6">
        <f t="shared" si="5"/>
        <v>0</v>
      </c>
      <c r="G8" s="6">
        <f t="shared" si="6"/>
        <v>3854.8</v>
      </c>
    </row>
    <row r="9" spans="1:7" x14ac:dyDescent="0.3">
      <c r="A9" s="3" t="s">
        <v>34</v>
      </c>
      <c r="B9">
        <v>10824</v>
      </c>
      <c r="C9">
        <v>187316</v>
      </c>
      <c r="D9">
        <f>B9</f>
        <v>10824</v>
      </c>
      <c r="E9" s="6">
        <f t="shared" si="4"/>
        <v>3231.7629480000001</v>
      </c>
      <c r="F9" s="6">
        <f t="shared" si="5"/>
        <v>0</v>
      </c>
      <c r="G9" s="6">
        <f t="shared" si="6"/>
        <v>4329.6000000000004</v>
      </c>
    </row>
    <row r="10" spans="1:7" x14ac:dyDescent="0.3">
      <c r="A10" s="2" t="s">
        <v>12</v>
      </c>
      <c r="B10">
        <f>SUM(B11:B13)</f>
        <v>30275</v>
      </c>
      <c r="C10">
        <f>SUM(C11:C13)</f>
        <v>519710</v>
      </c>
    </row>
    <row r="11" spans="1:7" x14ac:dyDescent="0.3">
      <c r="A11" s="3" t="s">
        <v>31</v>
      </c>
      <c r="B11">
        <v>10745</v>
      </c>
      <c r="C11">
        <v>184642</v>
      </c>
      <c r="D11">
        <f t="shared" ref="D11:D12" si="7">B11</f>
        <v>10745</v>
      </c>
      <c r="E11" s="6">
        <f t="shared" ref="E11:E13" si="8">(C11*0.54)*0.03195</f>
        <v>3185.6284260000002</v>
      </c>
      <c r="F11" s="6">
        <f t="shared" ref="F11:F13" si="9">0*E11</f>
        <v>0</v>
      </c>
      <c r="G11" s="6">
        <f t="shared" ref="G11:G13" si="10">0.4*D11</f>
        <v>4298</v>
      </c>
    </row>
    <row r="12" spans="1:7" x14ac:dyDescent="0.3">
      <c r="A12" s="3" t="s">
        <v>32</v>
      </c>
      <c r="B12">
        <v>9243</v>
      </c>
      <c r="C12">
        <v>158296</v>
      </c>
      <c r="D12">
        <f t="shared" si="7"/>
        <v>9243</v>
      </c>
      <c r="E12" s="6">
        <f t="shared" si="8"/>
        <v>2731.0808880000004</v>
      </c>
      <c r="F12" s="6">
        <f t="shared" si="9"/>
        <v>0</v>
      </c>
      <c r="G12" s="6">
        <f t="shared" si="10"/>
        <v>3697.2000000000003</v>
      </c>
    </row>
    <row r="13" spans="1:7" x14ac:dyDescent="0.3">
      <c r="A13" s="3" t="s">
        <v>34</v>
      </c>
      <c r="B13">
        <v>10287</v>
      </c>
      <c r="C13">
        <v>176772</v>
      </c>
      <c r="D13">
        <f>B13</f>
        <v>10287</v>
      </c>
      <c r="E13" s="6">
        <f t="shared" si="8"/>
        <v>3049.8473159999999</v>
      </c>
      <c r="F13" s="6">
        <f t="shared" si="9"/>
        <v>0</v>
      </c>
      <c r="G13" s="6">
        <f t="shared" si="10"/>
        <v>4114.8</v>
      </c>
    </row>
    <row r="14" spans="1:7" x14ac:dyDescent="0.3">
      <c r="A14" s="2" t="s">
        <v>13</v>
      </c>
      <c r="B14">
        <f>SUM(B15:B17)</f>
        <v>91035</v>
      </c>
      <c r="C14">
        <f>SUM(C15:C17)</f>
        <v>1574936</v>
      </c>
    </row>
    <row r="15" spans="1:7" x14ac:dyDescent="0.3">
      <c r="A15" s="3" t="s">
        <v>31</v>
      </c>
      <c r="B15">
        <v>32307</v>
      </c>
      <c r="C15">
        <v>558862</v>
      </c>
      <c r="D15">
        <f t="shared" ref="D15:D16" si="11">B15</f>
        <v>32307</v>
      </c>
      <c r="E15" s="6">
        <f t="shared" ref="E15:E17" si="12">(C15*0.54)*0.03195</f>
        <v>9642.0460860000003</v>
      </c>
      <c r="F15" s="6">
        <f t="shared" ref="F15:F17" si="13">0*E15</f>
        <v>0</v>
      </c>
      <c r="G15" s="6">
        <f t="shared" ref="G15:G17" si="14">0.4*D15</f>
        <v>12922.800000000001</v>
      </c>
    </row>
    <row r="16" spans="1:7" x14ac:dyDescent="0.3">
      <c r="A16" s="3" t="s">
        <v>32</v>
      </c>
      <c r="B16">
        <v>28549</v>
      </c>
      <c r="C16">
        <v>492964</v>
      </c>
      <c r="D16">
        <f t="shared" si="11"/>
        <v>28549</v>
      </c>
      <c r="E16" s="6">
        <f t="shared" si="12"/>
        <v>8505.107892</v>
      </c>
      <c r="F16" s="6">
        <f t="shared" si="13"/>
        <v>0</v>
      </c>
      <c r="G16" s="6">
        <f t="shared" si="14"/>
        <v>11419.6</v>
      </c>
    </row>
    <row r="17" spans="1:7" x14ac:dyDescent="0.3">
      <c r="A17" s="3" t="s">
        <v>34</v>
      </c>
      <c r="B17">
        <v>30179</v>
      </c>
      <c r="C17">
        <v>523110</v>
      </c>
      <c r="D17">
        <f>B17</f>
        <v>30179</v>
      </c>
      <c r="E17" s="6">
        <f t="shared" si="12"/>
        <v>9025.2168300000012</v>
      </c>
      <c r="F17" s="6">
        <f t="shared" si="13"/>
        <v>0</v>
      </c>
      <c r="G17" s="6">
        <f t="shared" si="14"/>
        <v>12071.6</v>
      </c>
    </row>
    <row r="18" spans="1:7" x14ac:dyDescent="0.3">
      <c r="A18" s="2" t="s">
        <v>14</v>
      </c>
      <c r="B18">
        <f>SUM(B19:B21)</f>
        <v>5527</v>
      </c>
      <c r="C18">
        <f>SUM(C19:C21)</f>
        <v>94652</v>
      </c>
    </row>
    <row r="19" spans="1:7" x14ac:dyDescent="0.3">
      <c r="A19" s="3" t="s">
        <v>31</v>
      </c>
      <c r="B19">
        <v>1922</v>
      </c>
      <c r="C19">
        <v>32770</v>
      </c>
      <c r="D19" s="7">
        <f t="shared" ref="D19:D20" si="15">B19</f>
        <v>1922</v>
      </c>
      <c r="E19" s="6">
        <f t="shared" ref="E19:E21" si="16">(C19*0.54)*0.03195</f>
        <v>565.38081000000011</v>
      </c>
      <c r="F19" s="6">
        <f t="shared" ref="F19:F21" si="17">0*E19</f>
        <v>0</v>
      </c>
      <c r="G19" s="6">
        <f t="shared" ref="G19:G21" si="18">0.4*D19</f>
        <v>768.80000000000007</v>
      </c>
    </row>
    <row r="20" spans="1:7" x14ac:dyDescent="0.3">
      <c r="A20" s="3" t="s">
        <v>32</v>
      </c>
      <c r="B20">
        <v>1714</v>
      </c>
      <c r="C20">
        <v>29242</v>
      </c>
      <c r="D20">
        <f t="shared" si="15"/>
        <v>1714</v>
      </c>
      <c r="E20" s="6">
        <f t="shared" si="16"/>
        <v>504.512226</v>
      </c>
      <c r="F20" s="6">
        <f t="shared" si="17"/>
        <v>0</v>
      </c>
      <c r="G20" s="6">
        <f t="shared" si="18"/>
        <v>685.6</v>
      </c>
    </row>
    <row r="21" spans="1:7" x14ac:dyDescent="0.3">
      <c r="A21" s="3" t="s">
        <v>34</v>
      </c>
      <c r="B21">
        <v>1891</v>
      </c>
      <c r="C21">
        <v>32640</v>
      </c>
      <c r="D21">
        <f>B21</f>
        <v>1891</v>
      </c>
      <c r="E21" s="6">
        <f t="shared" si="16"/>
        <v>563.13792000000001</v>
      </c>
      <c r="F21" s="6">
        <f t="shared" si="17"/>
        <v>0</v>
      </c>
      <c r="G21" s="6">
        <f t="shared" si="18"/>
        <v>756.40000000000009</v>
      </c>
    </row>
    <row r="22" spans="1:7" x14ac:dyDescent="0.3">
      <c r="A22" s="2" t="s">
        <v>15</v>
      </c>
      <c r="B22">
        <f>SUM(B23:B25)</f>
        <v>48146</v>
      </c>
      <c r="C22">
        <f>SUM(C23:C25)</f>
        <v>818540</v>
      </c>
    </row>
    <row r="23" spans="1:7" x14ac:dyDescent="0.3">
      <c r="A23" s="3" t="s">
        <v>31</v>
      </c>
      <c r="B23">
        <v>16980</v>
      </c>
      <c r="C23">
        <v>288820</v>
      </c>
      <c r="D23">
        <f t="shared" ref="D23:D24" si="19">B23</f>
        <v>16980</v>
      </c>
      <c r="E23" s="6">
        <f t="shared" ref="E23:E25" si="20">(C23*0.54)*0.03195</f>
        <v>4983.0114600000006</v>
      </c>
      <c r="F23" s="6">
        <f t="shared" ref="F23:F25" si="21">0*E23</f>
        <v>0</v>
      </c>
      <c r="G23" s="6">
        <f t="shared" ref="G23:G25" si="22">0.4*D23</f>
        <v>6792</v>
      </c>
    </row>
    <row r="24" spans="1:7" x14ac:dyDescent="0.3">
      <c r="A24" s="3" t="s">
        <v>32</v>
      </c>
      <c r="B24">
        <v>15153</v>
      </c>
      <c r="C24">
        <v>257060</v>
      </c>
      <c r="D24">
        <f t="shared" si="19"/>
        <v>15153</v>
      </c>
      <c r="E24" s="6">
        <f t="shared" si="20"/>
        <v>4435.0561800000005</v>
      </c>
      <c r="F24" s="6">
        <f t="shared" si="21"/>
        <v>0</v>
      </c>
      <c r="G24" s="6">
        <f t="shared" si="22"/>
        <v>6061.2000000000007</v>
      </c>
    </row>
    <row r="25" spans="1:7" x14ac:dyDescent="0.3">
      <c r="A25" s="3" t="s">
        <v>34</v>
      </c>
      <c r="B25">
        <v>16013</v>
      </c>
      <c r="C25">
        <v>272660</v>
      </c>
      <c r="D25">
        <f>B25</f>
        <v>16013</v>
      </c>
      <c r="E25" s="6">
        <f t="shared" si="20"/>
        <v>4704.2029800000009</v>
      </c>
      <c r="F25" s="6">
        <f t="shared" si="21"/>
        <v>0</v>
      </c>
      <c r="G25" s="6">
        <f t="shared" si="22"/>
        <v>6405.2000000000007</v>
      </c>
    </row>
    <row r="26" spans="1:7" x14ac:dyDescent="0.3">
      <c r="A26" s="2" t="s">
        <v>16</v>
      </c>
      <c r="B26">
        <f>SUM(B27:B29)</f>
        <v>12921</v>
      </c>
      <c r="C26">
        <f>SUM(C27:C29)</f>
        <v>223368</v>
      </c>
    </row>
    <row r="27" spans="1:7" x14ac:dyDescent="0.3">
      <c r="A27" s="3" t="s">
        <v>31</v>
      </c>
      <c r="B27">
        <v>4568</v>
      </c>
      <c r="C27">
        <v>78958</v>
      </c>
      <c r="D27">
        <f t="shared" ref="D27:D28" si="23">B27</f>
        <v>4568</v>
      </c>
      <c r="E27" s="6">
        <f t="shared" ref="E27:E29" si="24">(C27*0.54)*0.03195</f>
        <v>1362.2623739999999</v>
      </c>
      <c r="F27" s="6">
        <f t="shared" ref="F27:F29" si="25">0*E27</f>
        <v>0</v>
      </c>
      <c r="G27" s="6">
        <f t="shared" ref="G27:G29" si="26">0.4*D27</f>
        <v>1827.2</v>
      </c>
    </row>
    <row r="28" spans="1:7" x14ac:dyDescent="0.3">
      <c r="A28" s="3" t="s">
        <v>32</v>
      </c>
      <c r="B28">
        <v>3976</v>
      </c>
      <c r="C28">
        <v>68694</v>
      </c>
      <c r="D28">
        <f t="shared" si="23"/>
        <v>3976</v>
      </c>
      <c r="E28" s="6">
        <f t="shared" si="24"/>
        <v>1185.177582</v>
      </c>
      <c r="F28" s="6">
        <f t="shared" si="25"/>
        <v>0</v>
      </c>
      <c r="G28" s="6">
        <f t="shared" si="26"/>
        <v>1590.4</v>
      </c>
    </row>
    <row r="29" spans="1:7" x14ac:dyDescent="0.3">
      <c r="A29" s="3" t="s">
        <v>34</v>
      </c>
      <c r="B29">
        <v>4377</v>
      </c>
      <c r="C29">
        <v>75716</v>
      </c>
      <c r="D29">
        <f>B29</f>
        <v>4377</v>
      </c>
      <c r="E29" s="6">
        <f t="shared" si="24"/>
        <v>1306.3281480000001</v>
      </c>
      <c r="F29" s="6">
        <f t="shared" si="25"/>
        <v>0</v>
      </c>
      <c r="G29" s="6">
        <f t="shared" si="26"/>
        <v>1750.8000000000002</v>
      </c>
    </row>
    <row r="30" spans="1:7" x14ac:dyDescent="0.3">
      <c r="A30" s="2" t="s">
        <v>17</v>
      </c>
      <c r="B30">
        <f>SUM(B31:B33)</f>
        <v>44941</v>
      </c>
      <c r="C30">
        <f>SUM(C31:C33)</f>
        <v>760516</v>
      </c>
    </row>
    <row r="31" spans="1:7" x14ac:dyDescent="0.3">
      <c r="A31" s="3" t="s">
        <v>31</v>
      </c>
      <c r="B31">
        <v>15771</v>
      </c>
      <c r="C31">
        <v>267028</v>
      </c>
      <c r="D31">
        <f t="shared" ref="D31:D32" si="27">B31</f>
        <v>15771</v>
      </c>
      <c r="E31" s="6">
        <f t="shared" ref="E31:E33" si="28">(C31*0.54)*0.0426</f>
        <v>6142.7121119999993</v>
      </c>
      <c r="F31" s="6">
        <f t="shared" ref="F31:F33" si="29">0*E31</f>
        <v>0</v>
      </c>
      <c r="G31" s="6">
        <f t="shared" ref="G31:G33" si="30">0.4*D31</f>
        <v>6308.4000000000005</v>
      </c>
    </row>
    <row r="32" spans="1:7" x14ac:dyDescent="0.3">
      <c r="A32" s="3" t="s">
        <v>32</v>
      </c>
      <c r="B32">
        <v>13875</v>
      </c>
      <c r="C32">
        <v>234744</v>
      </c>
      <c r="D32">
        <f t="shared" si="27"/>
        <v>13875</v>
      </c>
      <c r="E32" s="6">
        <f t="shared" si="28"/>
        <v>5400.0509760000004</v>
      </c>
      <c r="F32" s="6">
        <f t="shared" si="29"/>
        <v>0</v>
      </c>
      <c r="G32" s="6">
        <f t="shared" si="30"/>
        <v>5550</v>
      </c>
    </row>
    <row r="33" spans="1:7" x14ac:dyDescent="0.3">
      <c r="A33" s="3" t="s">
        <v>34</v>
      </c>
      <c r="B33">
        <v>15295</v>
      </c>
      <c r="C33">
        <v>258744</v>
      </c>
      <c r="D33">
        <f>B33</f>
        <v>15295</v>
      </c>
      <c r="E33" s="6">
        <f t="shared" si="28"/>
        <v>5952.146976</v>
      </c>
      <c r="F33" s="6">
        <f t="shared" si="29"/>
        <v>0</v>
      </c>
      <c r="G33" s="6">
        <f t="shared" si="30"/>
        <v>6118</v>
      </c>
    </row>
    <row r="34" spans="1:7" x14ac:dyDescent="0.3">
      <c r="A34" s="2" t="s">
        <v>18</v>
      </c>
      <c r="B34">
        <f>SUM(B35:B37)</f>
        <v>7280</v>
      </c>
      <c r="C34">
        <f>SUM(C35:C37)</f>
        <v>126404</v>
      </c>
    </row>
    <row r="35" spans="1:7" x14ac:dyDescent="0.3">
      <c r="A35" s="3" t="s">
        <v>31</v>
      </c>
      <c r="B35">
        <v>2657</v>
      </c>
      <c r="C35">
        <v>46182</v>
      </c>
      <c r="D35">
        <f t="shared" ref="D35:D36" si="31">B35</f>
        <v>2657</v>
      </c>
      <c r="E35" s="6">
        <f t="shared" ref="E35:E37" si="32">(C35*0.54)*0.03195</f>
        <v>796.77804600000002</v>
      </c>
      <c r="F35" s="6">
        <f t="shared" ref="F35:F37" si="33">0*E35</f>
        <v>0</v>
      </c>
      <c r="G35" s="6">
        <f t="shared" ref="G35:G37" si="34">0.4*D35</f>
        <v>1062.8</v>
      </c>
    </row>
    <row r="36" spans="1:7" x14ac:dyDescent="0.3">
      <c r="A36" s="3" t="s">
        <v>32</v>
      </c>
      <c r="B36">
        <v>2277</v>
      </c>
      <c r="C36">
        <v>39602</v>
      </c>
      <c r="D36">
        <f t="shared" si="31"/>
        <v>2277</v>
      </c>
      <c r="E36" s="6">
        <f t="shared" si="32"/>
        <v>683.25330600000007</v>
      </c>
      <c r="F36" s="6">
        <f t="shared" si="33"/>
        <v>0</v>
      </c>
      <c r="G36" s="6">
        <f t="shared" si="34"/>
        <v>910.80000000000007</v>
      </c>
    </row>
    <row r="37" spans="1:7" x14ac:dyDescent="0.3">
      <c r="A37" s="3" t="s">
        <v>34</v>
      </c>
      <c r="B37">
        <v>2346</v>
      </c>
      <c r="C37">
        <v>40620</v>
      </c>
      <c r="D37">
        <f>B37</f>
        <v>2346</v>
      </c>
      <c r="E37" s="6">
        <f t="shared" si="32"/>
        <v>700.81686000000002</v>
      </c>
      <c r="F37" s="6">
        <f t="shared" si="33"/>
        <v>0</v>
      </c>
      <c r="G37" s="6">
        <f t="shared" si="34"/>
        <v>938.40000000000009</v>
      </c>
    </row>
    <row r="38" spans="1:7" x14ac:dyDescent="0.3">
      <c r="A38" s="2" t="s">
        <v>19</v>
      </c>
      <c r="B38">
        <f>SUM(B39:B41)</f>
        <v>71451</v>
      </c>
      <c r="C38">
        <f>SUM(C39:C41)</f>
        <v>1225074</v>
      </c>
    </row>
    <row r="39" spans="1:7" x14ac:dyDescent="0.3">
      <c r="A39" s="3" t="s">
        <v>31</v>
      </c>
      <c r="B39">
        <v>25111</v>
      </c>
      <c r="C39">
        <v>430262</v>
      </c>
      <c r="D39">
        <f t="shared" ref="D39:D40" si="35">B39</f>
        <v>25111</v>
      </c>
      <c r="E39" s="6">
        <f t="shared" ref="E39:E40" si="36">(C39*0.54)*0.03195</f>
        <v>7423.3102859999999</v>
      </c>
      <c r="F39" s="6">
        <f t="shared" ref="F39:F40" si="37">0*E39</f>
        <v>0</v>
      </c>
      <c r="G39" s="6">
        <f t="shared" ref="G39:G40" si="38">0.4*D39</f>
        <v>10044.400000000001</v>
      </c>
    </row>
    <row r="40" spans="1:7" x14ac:dyDescent="0.3">
      <c r="A40" s="3" t="s">
        <v>32</v>
      </c>
      <c r="B40">
        <v>22297</v>
      </c>
      <c r="C40">
        <v>381072</v>
      </c>
      <c r="D40">
        <f t="shared" si="35"/>
        <v>22297</v>
      </c>
      <c r="E40" s="6">
        <f t="shared" si="36"/>
        <v>6574.6352159999997</v>
      </c>
      <c r="F40" s="6">
        <f t="shared" si="37"/>
        <v>0</v>
      </c>
      <c r="G40" s="6">
        <f t="shared" si="38"/>
        <v>8918.8000000000011</v>
      </c>
    </row>
    <row r="41" spans="1:7" x14ac:dyDescent="0.3">
      <c r="A41" s="3" t="s">
        <v>34</v>
      </c>
      <c r="B41">
        <v>24043</v>
      </c>
      <c r="C41">
        <v>413740</v>
      </c>
      <c r="E41" s="6"/>
      <c r="F41" s="6"/>
      <c r="G41" s="6"/>
    </row>
    <row r="42" spans="1:7" x14ac:dyDescent="0.3">
      <c r="A42" s="2" t="s">
        <v>20</v>
      </c>
      <c r="B42">
        <f>SUM(B43:B45)</f>
        <v>21452</v>
      </c>
      <c r="C42">
        <f>SUM(C43:C45)</f>
        <v>368648</v>
      </c>
    </row>
    <row r="43" spans="1:7" x14ac:dyDescent="0.3">
      <c r="A43" s="3" t="s">
        <v>31</v>
      </c>
      <c r="B43">
        <v>7245</v>
      </c>
      <c r="C43">
        <v>124220</v>
      </c>
      <c r="D43">
        <f t="shared" ref="D43:D44" si="39">B43</f>
        <v>7245</v>
      </c>
      <c r="E43" s="6">
        <f t="shared" ref="E43:E45" si="40">(C43*0.54)*0.03195</f>
        <v>2143.1676600000001</v>
      </c>
      <c r="F43" s="6">
        <f t="shared" ref="F43:F45" si="41">0*E43</f>
        <v>0</v>
      </c>
      <c r="G43" s="6">
        <f t="shared" ref="G43:G45" si="42">0.4*D43</f>
        <v>2898</v>
      </c>
    </row>
    <row r="44" spans="1:7" x14ac:dyDescent="0.3">
      <c r="A44" s="3" t="s">
        <v>32</v>
      </c>
      <c r="B44">
        <v>5747</v>
      </c>
      <c r="C44">
        <v>98372</v>
      </c>
      <c r="D44">
        <f t="shared" si="39"/>
        <v>5747</v>
      </c>
      <c r="E44" s="6">
        <f t="shared" si="40"/>
        <v>1697.2121160000002</v>
      </c>
      <c r="F44" s="6">
        <f t="shared" si="41"/>
        <v>0</v>
      </c>
      <c r="G44" s="6">
        <f t="shared" si="42"/>
        <v>2298.8000000000002</v>
      </c>
    </row>
    <row r="45" spans="1:7" x14ac:dyDescent="0.3">
      <c r="A45" s="3" t="s">
        <v>34</v>
      </c>
      <c r="B45">
        <v>8460</v>
      </c>
      <c r="C45">
        <v>146056</v>
      </c>
      <c r="D45">
        <f>B45</f>
        <v>8460</v>
      </c>
      <c r="E45" s="6">
        <f t="shared" si="40"/>
        <v>2519.904168</v>
      </c>
      <c r="F45" s="6">
        <f t="shared" si="41"/>
        <v>0</v>
      </c>
      <c r="G45" s="6">
        <f t="shared" si="42"/>
        <v>3384</v>
      </c>
    </row>
    <row r="46" spans="1:7" x14ac:dyDescent="0.3">
      <c r="A46" s="2" t="s">
        <v>21</v>
      </c>
      <c r="B46">
        <f>SUM(B47:B49)</f>
        <v>6597</v>
      </c>
      <c r="C46">
        <f>SUM(C47:C49)</f>
        <v>112026</v>
      </c>
    </row>
    <row r="47" spans="1:7" x14ac:dyDescent="0.3">
      <c r="A47" s="3" t="s">
        <v>31</v>
      </c>
      <c r="B47">
        <v>2344</v>
      </c>
      <c r="C47">
        <v>39724</v>
      </c>
      <c r="D47">
        <f t="shared" ref="D47:D48" si="43">B47</f>
        <v>2344</v>
      </c>
      <c r="E47" s="6">
        <f t="shared" ref="E47:E49" si="44">(C47*0.54)*0.03195</f>
        <v>685.35817200000008</v>
      </c>
      <c r="F47" s="6">
        <f t="shared" ref="F47:F49" si="45">0*E47</f>
        <v>0</v>
      </c>
      <c r="G47" s="6">
        <f t="shared" ref="G47:G49" si="46">0.4*D47</f>
        <v>937.6</v>
      </c>
    </row>
    <row r="48" spans="1:7" x14ac:dyDescent="0.3">
      <c r="A48" s="3" t="s">
        <v>32</v>
      </c>
      <c r="B48">
        <v>2069</v>
      </c>
      <c r="C48">
        <v>35164</v>
      </c>
      <c r="D48">
        <f t="shared" si="43"/>
        <v>2069</v>
      </c>
      <c r="E48" s="6">
        <f t="shared" si="44"/>
        <v>606.68449199999998</v>
      </c>
      <c r="F48" s="6">
        <f t="shared" si="45"/>
        <v>0</v>
      </c>
      <c r="G48" s="6">
        <f t="shared" si="46"/>
        <v>827.6</v>
      </c>
    </row>
    <row r="49" spans="1:7" x14ac:dyDescent="0.3">
      <c r="A49" s="3" t="s">
        <v>34</v>
      </c>
      <c r="B49">
        <v>2184</v>
      </c>
      <c r="C49">
        <v>37138</v>
      </c>
      <c r="D49">
        <f>B49</f>
        <v>2184</v>
      </c>
      <c r="E49" s="6">
        <f t="shared" si="44"/>
        <v>640.74191399999995</v>
      </c>
      <c r="F49" s="6">
        <f t="shared" si="45"/>
        <v>0</v>
      </c>
      <c r="G49" s="6">
        <f t="shared" si="46"/>
        <v>873.6</v>
      </c>
    </row>
    <row r="50" spans="1:7" x14ac:dyDescent="0.3">
      <c r="A50" s="2" t="s">
        <v>22</v>
      </c>
      <c r="B50">
        <f>SUM(B51:B53)</f>
        <v>17615</v>
      </c>
      <c r="C50">
        <f>SUM(C51:C53)</f>
        <v>304142</v>
      </c>
    </row>
    <row r="51" spans="1:7" x14ac:dyDescent="0.3">
      <c r="A51" s="3" t="s">
        <v>31</v>
      </c>
      <c r="B51">
        <v>5889</v>
      </c>
      <c r="C51">
        <v>101616</v>
      </c>
      <c r="D51">
        <f t="shared" ref="D51:D52" si="47">B51</f>
        <v>5889</v>
      </c>
      <c r="E51" s="6">
        <f t="shared" ref="E51:E53" si="48">(C51*0.54)*0.03195</f>
        <v>1753.1808480000002</v>
      </c>
      <c r="F51" s="6">
        <f t="shared" ref="F51:F53" si="49">0*E51</f>
        <v>0</v>
      </c>
      <c r="G51" s="6">
        <f t="shared" ref="G51:G53" si="50">0.4*D51</f>
        <v>2355.6</v>
      </c>
    </row>
    <row r="52" spans="1:7" x14ac:dyDescent="0.3">
      <c r="A52" s="3" t="s">
        <v>32</v>
      </c>
      <c r="B52">
        <v>5819</v>
      </c>
      <c r="C52">
        <v>100428</v>
      </c>
      <c r="D52">
        <f t="shared" si="47"/>
        <v>5819</v>
      </c>
      <c r="E52" s="6">
        <f t="shared" si="48"/>
        <v>1732.6842839999999</v>
      </c>
      <c r="F52" s="6">
        <f t="shared" si="49"/>
        <v>0</v>
      </c>
      <c r="G52" s="6">
        <f t="shared" si="50"/>
        <v>2327.6</v>
      </c>
    </row>
    <row r="53" spans="1:7" x14ac:dyDescent="0.3">
      <c r="A53" s="3" t="s">
        <v>34</v>
      </c>
      <c r="B53">
        <v>5907</v>
      </c>
      <c r="C53">
        <v>102098</v>
      </c>
      <c r="D53">
        <f>B53</f>
        <v>5907</v>
      </c>
      <c r="E53" s="6">
        <f t="shared" si="48"/>
        <v>1761.4967940000001</v>
      </c>
      <c r="F53" s="6">
        <f t="shared" si="49"/>
        <v>0</v>
      </c>
      <c r="G53" s="6">
        <f t="shared" si="50"/>
        <v>2362.8000000000002</v>
      </c>
    </row>
    <row r="54" spans="1:7" x14ac:dyDescent="0.3">
      <c r="A54" s="2" t="s">
        <v>23</v>
      </c>
      <c r="B54">
        <f>SUM(B55:B57)</f>
        <v>11291</v>
      </c>
      <c r="C54">
        <f>SUM(C55:C57)</f>
        <v>192328</v>
      </c>
    </row>
    <row r="55" spans="1:7" x14ac:dyDescent="0.3">
      <c r="A55" s="3" t="s">
        <v>31</v>
      </c>
      <c r="B55">
        <v>3874</v>
      </c>
      <c r="C55">
        <v>66256</v>
      </c>
      <c r="D55">
        <f t="shared" ref="D55:D56" si="51">B55</f>
        <v>3874</v>
      </c>
      <c r="E55" s="6">
        <f t="shared" ref="E55:E57" si="52">(C55*0.54)*0.03195</f>
        <v>1143.1147680000001</v>
      </c>
      <c r="F55" s="6">
        <f t="shared" ref="F55:F57" si="53">0*E55</f>
        <v>0</v>
      </c>
      <c r="G55" s="6">
        <f t="shared" ref="G55:G57" si="54">0.4*D55</f>
        <v>1549.6000000000001</v>
      </c>
    </row>
    <row r="56" spans="1:7" x14ac:dyDescent="0.3">
      <c r="A56" s="3" t="s">
        <v>32</v>
      </c>
      <c r="B56">
        <v>3525</v>
      </c>
      <c r="C56">
        <v>59804</v>
      </c>
      <c r="D56">
        <f t="shared" si="51"/>
        <v>3525</v>
      </c>
      <c r="E56" s="6">
        <f t="shared" si="52"/>
        <v>1031.7984120000001</v>
      </c>
      <c r="F56" s="6">
        <f t="shared" si="53"/>
        <v>0</v>
      </c>
      <c r="G56" s="6">
        <f t="shared" si="54"/>
        <v>1410</v>
      </c>
    </row>
    <row r="57" spans="1:7" x14ac:dyDescent="0.3">
      <c r="A57" s="3" t="s">
        <v>34</v>
      </c>
      <c r="B57">
        <v>3892</v>
      </c>
      <c r="C57">
        <v>66268</v>
      </c>
      <c r="D57">
        <f>B57</f>
        <v>3892</v>
      </c>
      <c r="E57" s="6">
        <f t="shared" si="52"/>
        <v>1143.3218039999999</v>
      </c>
      <c r="F57" s="6">
        <f t="shared" si="53"/>
        <v>0</v>
      </c>
      <c r="G57" s="6">
        <f t="shared" si="54"/>
        <v>1556.8000000000002</v>
      </c>
    </row>
    <row r="58" spans="1:7" x14ac:dyDescent="0.3">
      <c r="A58" s="2" t="s">
        <v>24</v>
      </c>
      <c r="B58">
        <f>SUM(B59:B61)</f>
        <v>13372</v>
      </c>
      <c r="C58">
        <f>SUM(C59:C61)</f>
        <v>231094</v>
      </c>
    </row>
    <row r="59" spans="1:7" x14ac:dyDescent="0.3">
      <c r="A59" s="3" t="s">
        <v>31</v>
      </c>
      <c r="B59">
        <v>4459</v>
      </c>
      <c r="C59">
        <v>77110</v>
      </c>
      <c r="D59">
        <f t="shared" ref="D59:D60" si="55">B59</f>
        <v>4459</v>
      </c>
      <c r="E59" s="6">
        <f t="shared" ref="E59:E61" si="56">(C59*0.54)*0.03195</f>
        <v>1330.3788300000001</v>
      </c>
      <c r="F59" s="6">
        <f t="shared" ref="F59:F61" si="57">0*E59</f>
        <v>0</v>
      </c>
      <c r="G59" s="6">
        <f t="shared" ref="G59:G61" si="58">0.4*D59</f>
        <v>1783.6000000000001</v>
      </c>
    </row>
    <row r="60" spans="1:7" x14ac:dyDescent="0.3">
      <c r="A60" s="3" t="s">
        <v>32</v>
      </c>
      <c r="B60">
        <v>4212</v>
      </c>
      <c r="C60">
        <v>72620</v>
      </c>
      <c r="D60">
        <f t="shared" si="55"/>
        <v>4212</v>
      </c>
      <c r="E60" s="6">
        <f t="shared" si="56"/>
        <v>1252.9128600000001</v>
      </c>
      <c r="F60" s="6">
        <f t="shared" si="57"/>
        <v>0</v>
      </c>
      <c r="G60" s="6">
        <f t="shared" si="58"/>
        <v>1684.8000000000002</v>
      </c>
    </row>
    <row r="61" spans="1:7" x14ac:dyDescent="0.3">
      <c r="A61" s="3" t="s">
        <v>34</v>
      </c>
      <c r="B61">
        <v>4701</v>
      </c>
      <c r="C61">
        <v>81364</v>
      </c>
      <c r="D61">
        <f>B61</f>
        <v>4701</v>
      </c>
      <c r="E61" s="6">
        <f t="shared" si="56"/>
        <v>1403.7730920000001</v>
      </c>
      <c r="F61" s="6">
        <f t="shared" si="57"/>
        <v>0</v>
      </c>
      <c r="G61" s="6">
        <f t="shared" si="58"/>
        <v>1880.4</v>
      </c>
    </row>
    <row r="62" spans="1:7" x14ac:dyDescent="0.3">
      <c r="A62" s="2" t="s">
        <v>25</v>
      </c>
      <c r="B62">
        <f>SUM(B63:B65)</f>
        <v>19557</v>
      </c>
      <c r="C62">
        <f>SUM(C63:C65)</f>
        <v>340646</v>
      </c>
    </row>
    <row r="63" spans="1:7" x14ac:dyDescent="0.3">
      <c r="A63" s="3" t="s">
        <v>31</v>
      </c>
      <c r="B63">
        <v>7429</v>
      </c>
      <c r="C63">
        <v>129334</v>
      </c>
      <c r="D63">
        <f t="shared" ref="D63:D64" si="59">B63</f>
        <v>7429</v>
      </c>
      <c r="E63" s="6">
        <f t="shared" ref="E63:E65" si="60">(C63*0.54)*0.03195</f>
        <v>2231.3995019999998</v>
      </c>
      <c r="F63" s="6">
        <f t="shared" ref="F63:F65" si="61">0*E63</f>
        <v>0</v>
      </c>
      <c r="G63" s="6">
        <f t="shared" ref="G63:G65" si="62">0.4*D63</f>
        <v>2971.6000000000004</v>
      </c>
    </row>
    <row r="64" spans="1:7" x14ac:dyDescent="0.3">
      <c r="A64" s="3" t="s">
        <v>32</v>
      </c>
      <c r="B64">
        <v>5903</v>
      </c>
      <c r="C64">
        <v>102782</v>
      </c>
      <c r="D64">
        <f t="shared" si="59"/>
        <v>5903</v>
      </c>
      <c r="E64" s="6">
        <f t="shared" si="60"/>
        <v>1773.2978460000002</v>
      </c>
      <c r="F64" s="6">
        <f t="shared" si="61"/>
        <v>0</v>
      </c>
      <c r="G64" s="6">
        <f t="shared" si="62"/>
        <v>2361.2000000000003</v>
      </c>
    </row>
    <row r="65" spans="1:7" x14ac:dyDescent="0.3">
      <c r="A65" s="3" t="s">
        <v>34</v>
      </c>
      <c r="B65">
        <v>6225</v>
      </c>
      <c r="C65">
        <v>108530</v>
      </c>
      <c r="D65">
        <f>B65</f>
        <v>6225</v>
      </c>
      <c r="E65" s="6">
        <f t="shared" si="60"/>
        <v>1872.4680900000001</v>
      </c>
      <c r="F65" s="6">
        <f t="shared" si="61"/>
        <v>0</v>
      </c>
      <c r="G65" s="6">
        <f t="shared" si="62"/>
        <v>2490</v>
      </c>
    </row>
    <row r="66" spans="1:7" x14ac:dyDescent="0.3">
      <c r="A66" s="2" t="s">
        <v>26</v>
      </c>
      <c r="B66">
        <f>SUM(B67:B69)</f>
        <v>21732</v>
      </c>
      <c r="C66">
        <f>SUM(C67:C69)</f>
        <v>379290</v>
      </c>
    </row>
    <row r="67" spans="1:7" x14ac:dyDescent="0.3">
      <c r="A67" s="3" t="s">
        <v>31</v>
      </c>
      <c r="B67">
        <v>7627</v>
      </c>
      <c r="C67">
        <v>133306</v>
      </c>
      <c r="D67">
        <f t="shared" ref="D67:D68" si="63">B67</f>
        <v>7627</v>
      </c>
      <c r="E67" s="6">
        <f t="shared" ref="E67:E69" si="64">(C67*0.54)*0.03195</f>
        <v>2299.928418</v>
      </c>
      <c r="F67" s="6">
        <f t="shared" ref="F67:F69" si="65">0*E67</f>
        <v>0</v>
      </c>
      <c r="G67" s="6">
        <f t="shared" ref="G67:G69" si="66">0.4*D67</f>
        <v>3050.8</v>
      </c>
    </row>
    <row r="68" spans="1:7" x14ac:dyDescent="0.3">
      <c r="A68" s="3" t="s">
        <v>32</v>
      </c>
      <c r="B68">
        <v>6807</v>
      </c>
      <c r="C68">
        <v>118746</v>
      </c>
      <c r="D68">
        <f t="shared" si="63"/>
        <v>6807</v>
      </c>
      <c r="E68" s="6">
        <f t="shared" si="64"/>
        <v>2048.7247379999999</v>
      </c>
      <c r="F68" s="6">
        <f t="shared" si="65"/>
        <v>0</v>
      </c>
      <c r="G68" s="6">
        <f t="shared" si="66"/>
        <v>2722.8</v>
      </c>
    </row>
    <row r="69" spans="1:7" x14ac:dyDescent="0.3">
      <c r="A69" s="3" t="s">
        <v>34</v>
      </c>
      <c r="B69">
        <v>7298</v>
      </c>
      <c r="C69">
        <v>127238</v>
      </c>
      <c r="D69">
        <f>B69</f>
        <v>7298</v>
      </c>
      <c r="E69" s="6">
        <f t="shared" si="64"/>
        <v>2195.2372140000002</v>
      </c>
      <c r="F69" s="6">
        <f t="shared" si="65"/>
        <v>0</v>
      </c>
      <c r="G69" s="6">
        <f t="shared" si="66"/>
        <v>2919.2000000000003</v>
      </c>
    </row>
    <row r="70" spans="1:7" x14ac:dyDescent="0.3">
      <c r="A70" s="2" t="s">
        <v>27</v>
      </c>
      <c r="B70">
        <f>SUM(B71:B73)</f>
        <v>5732</v>
      </c>
      <c r="C70">
        <f>SUM(C71:C73)</f>
        <v>99230</v>
      </c>
    </row>
    <row r="71" spans="1:7" x14ac:dyDescent="0.3">
      <c r="A71" s="3" t="s">
        <v>31</v>
      </c>
      <c r="B71">
        <v>1955</v>
      </c>
      <c r="C71">
        <v>33864</v>
      </c>
      <c r="D71">
        <f t="shared" ref="D71:D72" si="67">B71</f>
        <v>1955</v>
      </c>
      <c r="E71" s="6">
        <f t="shared" ref="E71:E73" si="68">(C71*0.54)*0.03195</f>
        <v>584.25559199999998</v>
      </c>
      <c r="F71" s="6">
        <f t="shared" ref="F71:F73" si="69">0*E71</f>
        <v>0</v>
      </c>
      <c r="G71" s="6">
        <f t="shared" ref="G71:G73" si="70">0.4*D71</f>
        <v>782</v>
      </c>
    </row>
    <row r="72" spans="1:7" x14ac:dyDescent="0.3">
      <c r="A72" s="3" t="s">
        <v>32</v>
      </c>
      <c r="B72">
        <v>1745</v>
      </c>
      <c r="C72">
        <v>30350</v>
      </c>
      <c r="D72">
        <f t="shared" si="67"/>
        <v>1745</v>
      </c>
      <c r="E72" s="6">
        <f t="shared" si="68"/>
        <v>523.62855000000002</v>
      </c>
      <c r="F72" s="6">
        <f t="shared" si="69"/>
        <v>0</v>
      </c>
      <c r="G72" s="6">
        <f t="shared" si="70"/>
        <v>698</v>
      </c>
    </row>
    <row r="73" spans="1:7" x14ac:dyDescent="0.3">
      <c r="A73" s="3" t="s">
        <v>34</v>
      </c>
      <c r="B73">
        <v>2032</v>
      </c>
      <c r="C73">
        <v>35016</v>
      </c>
      <c r="D73">
        <f>B73</f>
        <v>2032</v>
      </c>
      <c r="E73" s="6">
        <f t="shared" si="68"/>
        <v>604.13104800000008</v>
      </c>
      <c r="F73" s="6">
        <f t="shared" si="69"/>
        <v>0</v>
      </c>
      <c r="G73" s="6">
        <f t="shared" si="70"/>
        <v>812.80000000000007</v>
      </c>
    </row>
    <row r="74" spans="1:7" x14ac:dyDescent="0.3">
      <c r="A74" s="2" t="s">
        <v>33</v>
      </c>
      <c r="B74">
        <f>B70+B66+B62+B58+B54+B50+B46+B42+B38+B34+B30+B26+B22+B18+B14+B10+B6+B2</f>
        <v>509712</v>
      </c>
      <c r="C74">
        <f>C70+C66+C62+C58+C54+C50+C46+C42+C38+C34+C30+C26+C22+C18+C14+C10+C6+C2</f>
        <v>8759044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CalWIN 2021</vt:lpstr>
      <vt:lpstr>CalWIN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Wilder, Dawn</dc:creator>
  <cp:lastModifiedBy>Murphy, Holly</cp:lastModifiedBy>
  <dcterms:created xsi:type="dcterms:W3CDTF">2022-03-22T23:42:02Z</dcterms:created>
  <dcterms:modified xsi:type="dcterms:W3CDTF">2022-04-20T14:40:22Z</dcterms:modified>
</cp:coreProperties>
</file>