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udgets\FY 24-25 Admin Budget\"/>
    </mc:Choice>
  </mc:AlternateContent>
  <xr:revisionPtr revIDLastSave="0" documentId="8_{7ABDD597-11C3-41F9-B2D7-2049F99E4713}" xr6:coauthVersionLast="47" xr6:coauthVersionMax="47" xr10:uidLastSave="{00000000-0000-0000-0000-000000000000}"/>
  <bookViews>
    <workbookView xWindow="-28920" yWindow="5190" windowWidth="29040" windowHeight="15840" tabRatio="737" firstSheet="1" activeTab="1" xr2:uid="{24DE6035-1DFA-40E8-86BE-3A2E39D419DC}"/>
  </bookViews>
  <sheets>
    <sheet name="22-23 Combined PC" sheetId="15" state="hidden" r:id="rId1"/>
    <sheet name="CalSAWS FY24-25 JPA Budget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Key1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localSheetId="0" hidden="1">{"'Cost Centers'!$A$1:$P$373"}</definedName>
    <definedName name="a">DATE([0]!YearToDisplay,[0]!month,1)</definedName>
    <definedName name="Accenture_Rate">'[2]Cost Summary'!$M$11</definedName>
    <definedName name="AccessDatabase" hidden="1">"C:\My Documents\Office\1997 Forecasts\Forecast Template.mdb"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>#REF!</definedName>
    <definedName name="calendar" localSheetId="1">[0]!daygrid+'CalSAWS FY24-25 JPA Budget'!firstdate-WEEKDAY('CalSAWS FY24-25 JPA Budget'!firstdate)-'CalSAWS FY24-25 JPA Budget'!weekday_option</definedName>
    <definedName name="calendar">daygrid+[0]!firstdate-WEEKDAY([0]!firstdate)-weekday_option</definedName>
    <definedName name="Case__Tiers40">#REF!</definedName>
    <definedName name="Case_Tiers100">#REF!</definedName>
    <definedName name="Case_Tiers60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re_data_key_role_list">[11]core_data!$B$4:$B$21</definedName>
    <definedName name="core_data_key_role_table">[11]core_data!$B$4:$C$22</definedName>
    <definedName name="Count_Online_Panel_Medium">'[12]Mod List'!#REF!</definedName>
    <definedName name="Countries">[7]Lookups!$C$2:$C$4</definedName>
    <definedName name="data64">#REF!</definedName>
    <definedName name="daygrid">days+weeks*7</definedName>
    <definedName name="daypattern">{1,2,3,4,5,6,7}</definedName>
    <definedName name="days">{0,1,2,3,4,5,6}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>#REF!</definedName>
    <definedName name="Dev_Alloc_DB">#REF!</definedName>
    <definedName name="Development_Phase___months">[13]Assumptions!$D$12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3_Install">[14]LoE!#REF!</definedName>
    <definedName name="DS3_Recurring_Cost">[14]LoE!#REF!</definedName>
    <definedName name="DSL_Install">[14]LoE!#REF!</definedName>
    <definedName name="DSL_Recurring_Cost">[14]LoE!#REF!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>#REF!</definedName>
    <definedName name="f1_rate100">#REF!</definedName>
    <definedName name="f1_rate40">#REF!</definedName>
    <definedName name="f1_rate60">#REF!</definedName>
    <definedName name="f1_rate80">#REF!</definedName>
    <definedName name="f2_rate100">#REF!</definedName>
    <definedName name="f2_rate40">#REF!</definedName>
    <definedName name="f2_rate60">#REF!</definedName>
    <definedName name="f2_rate80">#REF!</definedName>
    <definedName name="f3_rate100">#REF!</definedName>
    <definedName name="f3_rate40">#REF!</definedName>
    <definedName name="f3_rate60">#REF!</definedName>
    <definedName name="f3_rate80">#REF!</definedName>
    <definedName name="f4_rate100">#REF!</definedName>
    <definedName name="f4_rate40">#REF!</definedName>
    <definedName name="f4_rate60">#REF!</definedName>
    <definedName name="f4_rate80">#REF!</definedName>
    <definedName name="fe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irstdate" localSheetId="1">DATE([0]!YearToDisplay,'CalSAWS FY24-25 JPA Budget'!month,1)</definedName>
    <definedName name="firstdate">DATE([0]!YearToDisplay,[0]!month,1)</definedName>
    <definedName name="Form_AT_Factor">#REF!</definedName>
    <definedName name="Form_DAO_Factor">#REF!</definedName>
    <definedName name="FTE_Days_Per_Month">'[15]B Tasks and Deliv''s'!#REF!</definedName>
    <definedName name="GBUList2">[5]ReferenceSetUp!$C$41:$C$43</definedName>
    <definedName name="Hours_per_month">#REF!</definedName>
    <definedName name="HP_Contr">'[16]StandardLaborCost-code&amp;site'!$B$111:$B$116</definedName>
    <definedName name="HTML_CodePage" hidden="1">1252</definedName>
    <definedName name="HTML_Control" localSheetId="0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>#REF!</definedName>
    <definedName name="ICRECON">'[17]Monthly Detail'!#REF!</definedName>
    <definedName name="Implementation_Phase___months">[13]Assumptions!$D$13</definedName>
    <definedName name="inactive_mult">#REF!</definedName>
    <definedName name="INDIRECT">'[17]Monthly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[18]Sheet3!$D$1:$D$16</definedName>
    <definedName name="ItemTagInsert">[19]!ItemTagInsert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[20]Tables!$B$520</definedName>
    <definedName name="JCCol">'[20]Job Code Map'!$L:$L</definedName>
    <definedName name="JCStart">'[20]Job Code Map'!$L$1</definedName>
    <definedName name="JobCode">'[16]StandardLaborCost-code&amp;site'!$A$11:$A$106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'[21]OL Relief:Actual vs Budgeted Relief'!$B$113</definedName>
    <definedName name="LastRefreshed">[22]Query!$B$23</definedName>
    <definedName name="Locations">[23]Constants!$K$2:$K$9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>[19]!Margin</definedName>
    <definedName name="MarginCalc">[19]!MarginCalc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hidden="1">{"'Overview'!$A$2:$E$37"}</definedName>
    <definedName name="month" localSheetId="1">MATCH([0]!MonthToDisplay,[0]!months,0)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>'[17]Monthly Detail'!#REF!</definedName>
    <definedName name="MonthToDisplayNumber" localSheetId="1">MATCH([0]!MonthToDisplay,[0]!months,0)</definedName>
    <definedName name="MonthToDisplayNumber">MATCH([0]!MonthToDisplay,months,0)</definedName>
    <definedName name="Moody_s_ratings">[16]StandardCostTables!$B$133:$B$154</definedName>
    <definedName name="myRange">'[10]OS 3rd Party'!$A$55:$AB$58</definedName>
    <definedName name="Neg_PCT">#REF!</definedName>
    <definedName name="new">[19]!new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[16]StandardCostTables!$C$98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'[25]I-EO'!$U$410:$X$411,'[25]I-EO'!$U$414:$X$414</definedName>
    <definedName name="OpenviewStdRates">[16]StandardCostTables!$B$161:$B$162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[16]StandardCostTables!$C$17:$C$34</definedName>
    <definedName name="parameters_workstream_table">'[11]Parameter Tables'!$T$6:$T$16</definedName>
    <definedName name="PCHierarchy">[22]Query!$B$38</definedName>
    <definedName name="PCNode">[22]Query!$B$39</definedName>
    <definedName name="PeopleForm.Revenue">[19]!PeopleForm.Revenue</definedName>
    <definedName name="Period">#REF!</definedName>
    <definedName name="pgnum1">#REF!</definedName>
    <definedName name="pgnum2">#REF!</definedName>
    <definedName name="pgnum3">#REF!</definedName>
    <definedName name="pgnum4">#REF!</definedName>
    <definedName name="PM">#REF!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[19]!ProductDepMethodInsert</definedName>
    <definedName name="ProductFamilyInsert">[19]!ProductFamilyInsert</definedName>
    <definedName name="Project_Yr">'[4]Allocation-PY'!$A$13:$M$15</definedName>
    <definedName name="ProjectDiscount">#REF!</definedName>
    <definedName name="prt" localSheetId="1">[29]!prt</definedName>
    <definedName name="prt">[29]!prt</definedName>
    <definedName name="PY_Hours">'[4]Allocation-PY'!$A$13:$M$15</definedName>
    <definedName name="PY_Hours_DB">'[30]Allocation-PY'!$A$13:$M$15</definedName>
    <definedName name="PY_Name">'[27]Main Page'!$C$7</definedName>
    <definedName name="PY_Percent_DB">#REF!</definedName>
    <definedName name="QA_Rate">'[2]Cost Summary'!$M$12</definedName>
    <definedName name="QTRALLOC">#N/A</definedName>
    <definedName name="rate100">#REF!</definedName>
    <definedName name="rate40">#REF!</definedName>
    <definedName name="rate60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[19]!RevenueCalc</definedName>
    <definedName name="RFPRole">[7]Lookups!$AA$2:$AA$24</definedName>
    <definedName name="rolelookup">'[31]Staff Assignments'!$A$2:$F$260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aryLevelInsert">[19]!SalaryLevelInsert</definedName>
    <definedName name="SalaryTable">'[16]StandardLaborCost-code&amp;site'!$A$11:$F$106</definedName>
    <definedName name="SalaryTable_Americas">'[16]Standard-DLCost_InputCurrency'!$D$11:$AG$101</definedName>
    <definedName name="Sales_Tax">'[32]J11 -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>#REF!</definedName>
    <definedName name="sdd">[33]ReferenceSetUp!$F$41:$F$57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'[20]Cover Page'!$C$6</definedName>
    <definedName name="Service_Line">[20]Tables!$B$570:$B$595</definedName>
    <definedName name="ServicesHours">'[34]Cost Categories'!$C$20</definedName>
    <definedName name="ShiftCodeUplift">'[10]Setup Sheet'!$D$30:$D$35</definedName>
    <definedName name="Shipping">'[32]J11 - CO-002'!$K$56</definedName>
    <definedName name="SIFTCAT2">[5]ReferenceSetUp!$F$41:$F$57</definedName>
    <definedName name="SiteLocation">'[16]StandardLaborCost-code&amp;site'!$B$128:$B$131</definedName>
    <definedName name="SO_ALL">[20]Tables!$B$632:$B$926</definedName>
    <definedName name="SO_Tbl">[20]Tables!$F$570:$F$595</definedName>
    <definedName name="Soar_ID">'[10]Setup Sheet'!$D$7</definedName>
    <definedName name="Spec_pct">#REF!</definedName>
    <definedName name="State">[20]Tables!$B$95:$B$515</definedName>
    <definedName name="StdPaymentOption">[16]StandardCostTables!$C$104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>'[17]Monthly Detail'!#REF!</definedName>
    <definedName name="SystemData115">'[35]115Data'!$A$4:$G$78</definedName>
    <definedName name="SystemTest">#REF!</definedName>
    <definedName name="t_channels">'[36]hw-sw-maintenance'!#REF!</definedName>
    <definedName name="t_seats">'[36]hw-sw-maintenance'!#REF!</definedName>
    <definedName name="T1_Install">[14]LoE!#REF!</definedName>
    <definedName name="T1_Recurring_Cost">[14]LoE!#REF!</definedName>
    <definedName name="table_data_ratetype_range_table">[11]table_data!$AM:$AN</definedName>
    <definedName name="TagsUsed">'[10]Setup Sheet'!$D$81</definedName>
    <definedName name="Tasks">#REF!</definedName>
    <definedName name="Team">#REF!</definedName>
    <definedName name="TestPct">#REF!</definedName>
    <definedName name="Tiers100">#REF!</definedName>
    <definedName name="Tiers40">#REF!</definedName>
    <definedName name="Tiers60">#REF!</definedName>
    <definedName name="Tiers80">#REF!</definedName>
    <definedName name="Title">'[27]Main Page'!$C$2</definedName>
    <definedName name="tran1">#REF!</definedName>
    <definedName name="tran2">#REF!</definedName>
    <definedName name="tran3">#REF!</definedName>
    <definedName name="tran4">#REF!</definedName>
    <definedName name="Trans">[19]!Trans</definedName>
    <definedName name="us">1.5037</definedName>
    <definedName name="USASourceList">[7]Lookups!$D$2:$D$4</definedName>
    <definedName name="V">[37]Solano!#REF!</definedName>
    <definedName name="ValidResources">'[38]4.  Resource Totals by Year'!$A$5:$A$20</definedName>
    <definedName name="VARTYPE2">[5]ReferenceSetUp!$E$41:$E$46</definedName>
    <definedName name="Ven.Q">#REF!</definedName>
    <definedName name="Ven.Q_collabrio">#REF!</definedName>
    <definedName name="Version">'[16]COPE MODEL STRUCTURE'!$C$13</definedName>
    <definedName name="Waves">#REF!</definedName>
    <definedName name="weekday_option" localSheetId="1">MATCH(DayToStart,[0]!weekdays_reversed,0)-2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WorkforceList">[7]Lookups!#REF!</definedName>
    <definedName name="xxx">[39]Summary!#REF!</definedName>
    <definedName name="ZLE" hidden="1">{"'Overview'!$A$2:$E$37"}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4" l="1"/>
  <c r="AE63" i="15"/>
  <c r="AC63" i="15"/>
  <c r="AH60" i="15"/>
  <c r="AH59" i="15"/>
  <c r="AE59" i="15"/>
  <c r="AH58" i="15"/>
  <c r="AH57" i="15"/>
  <c r="AH56" i="15"/>
  <c r="AH55" i="15"/>
  <c r="AE55" i="15"/>
  <c r="AH54" i="15"/>
  <c r="AH53" i="15"/>
  <c r="AH52" i="15"/>
  <c r="AH51" i="15"/>
  <c r="AH50" i="15"/>
  <c r="AH49" i="15"/>
  <c r="AE49" i="15"/>
  <c r="AH48" i="15"/>
  <c r="AH47" i="15"/>
  <c r="AC47" i="15"/>
  <c r="AH46" i="15"/>
  <c r="AH45" i="15"/>
  <c r="AH44" i="15"/>
  <c r="AE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C10" i="15"/>
  <c r="AH9" i="15"/>
  <c r="AH8" i="15"/>
  <c r="AE8" i="15"/>
  <c r="AH7" i="15"/>
  <c r="AH6" i="15"/>
  <c r="AH5" i="15"/>
  <c r="AH4" i="15"/>
  <c r="AH3" i="15"/>
  <c r="AE34" i="15" l="1"/>
  <c r="AE13" i="15"/>
  <c r="AE23" i="15"/>
  <c r="AC6" i="15"/>
  <c r="AE27" i="15"/>
  <c r="AE35" i="15"/>
  <c r="AC5" i="15"/>
  <c r="AC8" i="15"/>
  <c r="AE9" i="15"/>
  <c r="AC30" i="15"/>
  <c r="AC36" i="15"/>
  <c r="AE48" i="15"/>
  <c r="AE51" i="15"/>
  <c r="AE54" i="15"/>
  <c r="AC58" i="15"/>
  <c r="AC9" i="15"/>
  <c r="AC24" i="15"/>
  <c r="AC4" i="15"/>
  <c r="AE6" i="15"/>
  <c r="AE10" i="15"/>
  <c r="AE15" i="15"/>
  <c r="AC18" i="15"/>
  <c r="AC22" i="15"/>
  <c r="AE24" i="15"/>
  <c r="AE25" i="15"/>
  <c r="AC27" i="15"/>
  <c r="AC34" i="15"/>
  <c r="AC35" i="15"/>
  <c r="AE40" i="15"/>
  <c r="AE43" i="15"/>
  <c r="AC46" i="15"/>
  <c r="AE47" i="15"/>
  <c r="AC49" i="15"/>
  <c r="AC50" i="15"/>
  <c r="AE53" i="15"/>
  <c r="AE58" i="15"/>
  <c r="AE60" i="15"/>
  <c r="AE11" i="15"/>
  <c r="AC17" i="15"/>
  <c r="AC21" i="15"/>
  <c r="AC28" i="15"/>
  <c r="AE39" i="15"/>
  <c r="AC40" i="15"/>
  <c r="AE45" i="15"/>
  <c r="AC48" i="15"/>
  <c r="AE50" i="15"/>
  <c r="AE52" i="15"/>
  <c r="AC57" i="15"/>
  <c r="AE5" i="15"/>
  <c r="AE4" i="15"/>
  <c r="AE7" i="15"/>
  <c r="AC7" i="15"/>
  <c r="AC12" i="15"/>
  <c r="AE12" i="15"/>
  <c r="AI7" i="15"/>
  <c r="AI11" i="15"/>
  <c r="AC3" i="15"/>
  <c r="AE3" i="15"/>
  <c r="AI6" i="15"/>
  <c r="AC11" i="15"/>
  <c r="AE41" i="15"/>
  <c r="AI45" i="15"/>
  <c r="AC14" i="15"/>
  <c r="AC16" i="15"/>
  <c r="AE16" i="15"/>
  <c r="AI56" i="15"/>
  <c r="AC19" i="15"/>
  <c r="AE19" i="15"/>
  <c r="AC23" i="15"/>
  <c r="AC26" i="15"/>
  <c r="AE26" i="15"/>
  <c r="AE32" i="15"/>
  <c r="AC33" i="15"/>
  <c r="AE33" i="15"/>
  <c r="AC38" i="15"/>
  <c r="AE17" i="15"/>
  <c r="AE21" i="15"/>
  <c r="AC20" i="15"/>
  <c r="AE20" i="15"/>
  <c r="AC29" i="15"/>
  <c r="AC31" i="15"/>
  <c r="AH61" i="15"/>
  <c r="AI3" i="15"/>
  <c r="AI9" i="15"/>
  <c r="AI10" i="15"/>
  <c r="AC13" i="15"/>
  <c r="AE14" i="15"/>
  <c r="AC15" i="15"/>
  <c r="AE18" i="15"/>
  <c r="AE22" i="15"/>
  <c r="AC25" i="15"/>
  <c r="AC37" i="15"/>
  <c r="AI23" i="15"/>
  <c r="AE37" i="15"/>
  <c r="AC39" i="15"/>
  <c r="AC41" i="15"/>
  <c r="AI8" i="15"/>
  <c r="AI25" i="15"/>
  <c r="AE28" i="15"/>
  <c r="AE29" i="15"/>
  <c r="AE30" i="15"/>
  <c r="AE31" i="15"/>
  <c r="AE36" i="15"/>
  <c r="AE38" i="15"/>
  <c r="AC32" i="15"/>
  <c r="AI37" i="15"/>
  <c r="AC43" i="15"/>
  <c r="AI29" i="15"/>
  <c r="AC42" i="15"/>
  <c r="AE42" i="15"/>
  <c r="AI44" i="15"/>
  <c r="AI59" i="15"/>
  <c r="AE56" i="15"/>
  <c r="AE57" i="15"/>
  <c r="AC59" i="15"/>
  <c r="AC60" i="15"/>
  <c r="AC44" i="15"/>
  <c r="AE46" i="15"/>
  <c r="AC51" i="15"/>
  <c r="AC52" i="15"/>
  <c r="AC53" i="15"/>
  <c r="AC54" i="15"/>
  <c r="AC55" i="15"/>
  <c r="AC45" i="15"/>
  <c r="AC56" i="15"/>
  <c r="AI52" i="15"/>
  <c r="AI53" i="15"/>
  <c r="AI55" i="15"/>
  <c r="AI39" i="15" l="1"/>
  <c r="AI43" i="15"/>
  <c r="AI51" i="15"/>
  <c r="AI32" i="15"/>
  <c r="AI15" i="15"/>
  <c r="AI13" i="15"/>
  <c r="AI50" i="15"/>
  <c r="AI19" i="15"/>
  <c r="AI16" i="15"/>
  <c r="AE61" i="15"/>
  <c r="AF17" i="15" s="1"/>
  <c r="AF5" i="15"/>
  <c r="AI36" i="15"/>
  <c r="AI48" i="15"/>
  <c r="AI57" i="15"/>
  <c r="AI46" i="15"/>
  <c r="AI41" i="15"/>
  <c r="AF31" i="15"/>
  <c r="AF28" i="15"/>
  <c r="AI28" i="15"/>
  <c r="AI24" i="15"/>
  <c r="AI34" i="15"/>
  <c r="AF18" i="15"/>
  <c r="AI20" i="15"/>
  <c r="AI33" i="15"/>
  <c r="AF41" i="15"/>
  <c r="AI4" i="15"/>
  <c r="AF12" i="15"/>
  <c r="AI40" i="15"/>
  <c r="AI47" i="15"/>
  <c r="AF36" i="15"/>
  <c r="AF30" i="15"/>
  <c r="AI31" i="15"/>
  <c r="AI27" i="15"/>
  <c r="AF22" i="15"/>
  <c r="AI18" i="15"/>
  <c r="AF14" i="15"/>
  <c r="AF26" i="15"/>
  <c r="AI14" i="15"/>
  <c r="AI17" i="15"/>
  <c r="AF4" i="15"/>
  <c r="AI49" i="15"/>
  <c r="AF56" i="15"/>
  <c r="AF46" i="15"/>
  <c r="AI58" i="15"/>
  <c r="AI42" i="15"/>
  <c r="AI60" i="15"/>
  <c r="AF38" i="15"/>
  <c r="AF29" i="15"/>
  <c r="AI30" i="15"/>
  <c r="AI26" i="15"/>
  <c r="AI35" i="15"/>
  <c r="AI22" i="15"/>
  <c r="AI54" i="15"/>
  <c r="AI21" i="15"/>
  <c r="AF33" i="15"/>
  <c r="AF19" i="15"/>
  <c r="AF16" i="15"/>
  <c r="AI38" i="15"/>
  <c r="AC61" i="15"/>
  <c r="AD20" i="15" s="1"/>
  <c r="AI5" i="15"/>
  <c r="AI12" i="15"/>
  <c r="AF3" i="15" l="1"/>
  <c r="AF37" i="15"/>
  <c r="AF42" i="15"/>
  <c r="AI61" i="15"/>
  <c r="AF7" i="15"/>
  <c r="AD54" i="15"/>
  <c r="AD55" i="15"/>
  <c r="AD33" i="15"/>
  <c r="AD31" i="15"/>
  <c r="AD39" i="15"/>
  <c r="AD26" i="15"/>
  <c r="AD41" i="15"/>
  <c r="AD43" i="15"/>
  <c r="AD11" i="15"/>
  <c r="AD19" i="15"/>
  <c r="AD15" i="15"/>
  <c r="AD34" i="15"/>
  <c r="AD8" i="15"/>
  <c r="AD28" i="15"/>
  <c r="AD18" i="15"/>
  <c r="AD48" i="15"/>
  <c r="AD47" i="15"/>
  <c r="AD22" i="15"/>
  <c r="AD49" i="15"/>
  <c r="AD36" i="15"/>
  <c r="AD57" i="15"/>
  <c r="AD21" i="15"/>
  <c r="AD5" i="15"/>
  <c r="AD4" i="15"/>
  <c r="AD17" i="15"/>
  <c r="AD30" i="15"/>
  <c r="AD46" i="15"/>
  <c r="AD24" i="15"/>
  <c r="AD40" i="15"/>
  <c r="AD50" i="15"/>
  <c r="AD35" i="15"/>
  <c r="AD58" i="15"/>
  <c r="AD9" i="15"/>
  <c r="AD10" i="15"/>
  <c r="AD6" i="15"/>
  <c r="AD27" i="15"/>
  <c r="AD14" i="15"/>
  <c r="AD56" i="15"/>
  <c r="AD13" i="15"/>
  <c r="AD60" i="15"/>
  <c r="AD7" i="15"/>
  <c r="AD45" i="15"/>
  <c r="AH62" i="15"/>
  <c r="AH63" i="15" s="1"/>
  <c r="AD12" i="15"/>
  <c r="AD23" i="15"/>
  <c r="AD59" i="15"/>
  <c r="AF13" i="15"/>
  <c r="AF27" i="15"/>
  <c r="AF6" i="15"/>
  <c r="AF10" i="15"/>
  <c r="AF35" i="15"/>
  <c r="AF47" i="15"/>
  <c r="AF53" i="15"/>
  <c r="AF60" i="15"/>
  <c r="AF34" i="15"/>
  <c r="AF50" i="15"/>
  <c r="AF40" i="15"/>
  <c r="AF59" i="15"/>
  <c r="AF48" i="15"/>
  <c r="AF24" i="15"/>
  <c r="AF15" i="15"/>
  <c r="AF9" i="15"/>
  <c r="AF23" i="15"/>
  <c r="AF25" i="15"/>
  <c r="AF8" i="15"/>
  <c r="AF45" i="15"/>
  <c r="AF52" i="15"/>
  <c r="AF44" i="15"/>
  <c r="AF49" i="15"/>
  <c r="AF55" i="15"/>
  <c r="AF39" i="15"/>
  <c r="AF51" i="15"/>
  <c r="AF54" i="15"/>
  <c r="AF11" i="15"/>
  <c r="AF43" i="15"/>
  <c r="AF58" i="15"/>
  <c r="AD3" i="15"/>
  <c r="AD38" i="15"/>
  <c r="AD53" i="15"/>
  <c r="AD52" i="15"/>
  <c r="AF21" i="15"/>
  <c r="AD29" i="15"/>
  <c r="AD42" i="15"/>
  <c r="AD16" i="15"/>
  <c r="AF32" i="15"/>
  <c r="AD25" i="15"/>
  <c r="AD37" i="15"/>
  <c r="AD44" i="15"/>
  <c r="AD51" i="15"/>
  <c r="AD32" i="15"/>
  <c r="AF57" i="15"/>
  <c r="AF20" i="15"/>
  <c r="AF61" i="15" l="1"/>
  <c r="AD61" i="15"/>
  <c r="D28" i="14" l="1"/>
  <c r="D32" i="14"/>
  <c r="D36" i="14"/>
  <c r="D40" i="14"/>
  <c r="D44" i="14"/>
  <c r="D48" i="14"/>
  <c r="D52" i="14"/>
  <c r="D56" i="14"/>
  <c r="D60" i="14"/>
  <c r="D64" i="14"/>
  <c r="D68" i="14"/>
  <c r="D19" i="14"/>
  <c r="D27" i="14"/>
  <c r="D35" i="14"/>
  <c r="D43" i="14"/>
  <c r="D51" i="14"/>
  <c r="D59" i="14"/>
  <c r="D63" i="14"/>
  <c r="D13" i="14"/>
  <c r="D17" i="14"/>
  <c r="D21" i="14"/>
  <c r="D25" i="14"/>
  <c r="D29" i="14"/>
  <c r="D33" i="14"/>
  <c r="D37" i="14"/>
  <c r="D41" i="14"/>
  <c r="D45" i="14"/>
  <c r="D49" i="14"/>
  <c r="D53" i="14"/>
  <c r="D57" i="14"/>
  <c r="D61" i="14"/>
  <c r="D65" i="14"/>
  <c r="D69" i="14"/>
  <c r="D14" i="14"/>
  <c r="D18" i="14"/>
  <c r="D22" i="14"/>
  <c r="D26" i="14"/>
  <c r="D30" i="14"/>
  <c r="D34" i="14"/>
  <c r="D38" i="14"/>
  <c r="D42" i="14"/>
  <c r="D46" i="14"/>
  <c r="D50" i="14"/>
  <c r="D54" i="14"/>
  <c r="D58" i="14"/>
  <c r="D62" i="14"/>
  <c r="D66" i="14" l="1"/>
  <c r="D47" i="14"/>
  <c r="D24" i="14"/>
  <c r="D20" i="14"/>
  <c r="D16" i="14"/>
  <c r="D12" i="14"/>
  <c r="D67" i="14"/>
  <c r="D55" i="14"/>
  <c r="D39" i="14"/>
  <c r="D31" i="14"/>
  <c r="D23" i="14"/>
  <c r="D15" i="14"/>
  <c r="D7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tc={EB27507A-6A8D-4E96-8A1A-CB31F50FAE96}</author>
    <author>tc={0AF25D64-C19D-4869-98C7-9C8C9D21747D}</author>
  </authors>
  <commentList>
    <comment ref="Q2" authorId="0" shapeId="0" xr:uid="{EB27507A-6A8D-4E96-8A1A-CB31F50FAE96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H62" authorId="1" shapeId="0" xr:uid="{0AF25D64-C19D-4869-98C7-9C8C9D21747D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sharedStrings.xml><?xml version="1.0" encoding="utf-8"?>
<sst xmlns="http://schemas.openxmlformats.org/spreadsheetml/2006/main" count="242" uniqueCount="114">
  <si>
    <t>Member Consortium
County JPA Costs</t>
  </si>
  <si>
    <t>58 Member</t>
  </si>
  <si>
    <t>TOTAL</t>
  </si>
  <si>
    <t>1</t>
  </si>
  <si>
    <t>2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</si>
  <si>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</si>
  <si>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</si>
  <si>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</si>
  <si>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</si>
  <si>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</si>
  <si>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</si>
  <si>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</si>
  <si>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</si>
  <si>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</si>
  <si>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</si>
  <si>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</si>
  <si>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</si>
  <si>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</si>
  <si>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</si>
  <si>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</si>
  <si>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</si>
  <si>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</si>
  <si>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</si>
  <si>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</si>
  <si>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</si>
  <si>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</si>
  <si>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</si>
  <si>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</si>
  <si>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</si>
  <si>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</si>
  <si>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</si>
  <si>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</si>
  <si>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</si>
  <si>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</si>
  <si>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</si>
  <si>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</si>
  <si>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</si>
  <si>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</si>
  <si>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</si>
  <si>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</si>
  <si>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</si>
  <si>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</si>
  <si>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</si>
  <si>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</si>
  <si>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</si>
  <si>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</si>
  <si>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</si>
  <si>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</si>
  <si>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</si>
  <si>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</si>
  <si>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</si>
  <si>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</si>
  <si>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</si>
  <si>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</si>
  <si>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</si>
  <si>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</si>
  <si>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</si>
  <si>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</si>
  <si>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</si>
  <si>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</si>
  <si>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</si>
  <si>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</si>
  <si>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</si>
  <si>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</si>
  <si>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San Bernardino</t>
  </si>
  <si>
    <t>Insurance Services</t>
  </si>
  <si>
    <t>External Financial Audit</t>
  </si>
  <si>
    <r>
      <t>San Bernardino ATC Accounting Services</t>
    </r>
    <r>
      <rPr>
        <sz val="9"/>
        <rFont val="Century Gothic"/>
        <family val="2"/>
      </rPr>
      <t xml:space="preserve"> </t>
    </r>
  </si>
  <si>
    <t xml:space="preserve">SOC 1 Internal Audit Services </t>
  </si>
  <si>
    <t>REGION</t>
  </si>
  <si>
    <t>SHARE OF ADMINISTRATIVE 
COSTS BY COUNTY</t>
  </si>
  <si>
    <t>Alameda</t>
  </si>
  <si>
    <t>Alpine</t>
  </si>
  <si>
    <t>CalFresh</t>
  </si>
  <si>
    <t>58-Member</t>
  </si>
  <si>
    <t>County</t>
  </si>
  <si>
    <t>CalWORKs</t>
  </si>
  <si>
    <t>NAFS</t>
  </si>
  <si>
    <t>PAFS</t>
  </si>
  <si>
    <t>CFAP</t>
  </si>
  <si>
    <t>Medi-Cal</t>
  </si>
  <si>
    <t>State-only Medi-Cal</t>
  </si>
  <si>
    <t>Refugees</t>
  </si>
  <si>
    <t>CAPI</t>
  </si>
  <si>
    <t>KinGAP</t>
  </si>
  <si>
    <t>CMSP</t>
  </si>
  <si>
    <t>GA/GR</t>
  </si>
  <si>
    <t>Total</t>
  </si>
  <si>
    <t>CalSAWS Admin 22/23
(All Programs except GA/GR)
58-County</t>
  </si>
  <si>
    <t>SAWS Shared Application
(CW, CF, CAPI, MC, State MC, Refugee, and GA/GR only)</t>
  </si>
  <si>
    <t>X-Check to Source Data Tab</t>
  </si>
  <si>
    <t>CW</t>
  </si>
  <si>
    <t>Rounding Adjustment Applied</t>
  </si>
  <si>
    <t>Difference</t>
  </si>
  <si>
    <t>Conference Fees</t>
  </si>
  <si>
    <t>% Share of Persons Count 22/23</t>
  </si>
  <si>
    <t>CalSAWS  
Admin Costs
7/1/24 - 6/30/25</t>
  </si>
  <si>
    <t>SFY 22-23 Combined Persons Count</t>
  </si>
  <si>
    <t>FC</t>
  </si>
  <si>
    <t>CalSAWS M&amp;O</t>
  </si>
  <si>
    <t>(All Programs)</t>
  </si>
  <si>
    <r>
      <t>Premise:</t>
    </r>
    <r>
      <rPr>
        <b/>
        <sz val="8"/>
        <color rgb="FFFFFFFF"/>
        <rFont val="Century Gothic"/>
        <family val="2"/>
      </rPr>
      <t xml:space="preserve"> ABAWD, CF/CW Recert., CF Repay., and Reim. For Food Benefit Theft</t>
    </r>
  </si>
  <si>
    <t>(CalFresh Only)</t>
  </si>
  <si>
    <t>CalSAWS Admin Budget</t>
  </si>
  <si>
    <t>(All Programs except GA/GR)</t>
  </si>
  <si>
    <r>
      <t>Premise:</t>
    </r>
    <r>
      <rPr>
        <b/>
        <sz val="8"/>
        <color rgb="FFFFFFFF"/>
        <rFont val="Century Gothic"/>
        <family val="2"/>
      </rPr>
      <t xml:space="preserve"> SAWS Shared Application</t>
    </r>
  </si>
  <si>
    <t>(CW, CF, CAPI, MC, State MC, Refugee, and GA/GR only)</t>
  </si>
  <si>
    <t>VLOOKUP Function</t>
  </si>
  <si>
    <t>Program Name</t>
  </si>
  <si>
    <t>Column No.</t>
  </si>
  <si>
    <t>MC</t>
  </si>
  <si>
    <t>SMC</t>
  </si>
  <si>
    <t>REF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</si>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</sst>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sz val="10"/>
      <name val="Helv"/>
      <family val="2"/>
    </font>
    <font>
      <sz val="10"/>
      <name val="Arial"/>
      <family val="2"/>
    </font>
    <font>
      <b/>
      <sz val="8"/>
      <color theme="0"/>
      <name val="Century Gothic"/>
      <family val="2"/>
    </font>
    <font>
      <b/>
      <sz val="10"/>
      <color rgb="FF0070C0"/>
      <name val="Arial"/>
      <family val="2"/>
    </font>
    <font>
      <sz val="12"/>
      <name val="Century Gothic"/>
      <family val="2"/>
    </font>
    <font>
      <sz val="10"/>
      <color rgb="FF0070C0"/>
      <name val="Arial"/>
      <family val="2"/>
    </font>
    <font>
      <sz val="12"/>
      <color rgb="FFFF0000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0"/>
      <name val="Arial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12"/>
      <color rgb="FFFFFFFF"/>
      <name val="Century Gothic"/>
      <family val="2"/>
    </font>
    <font>
      <b/>
      <sz val="8"/>
      <color rgb="FFFFFFFF"/>
      <name val="Century Gothic"/>
      <family val="2"/>
    </font>
    <font>
      <b/>
      <u/>
      <sz val="8"/>
      <color rgb="FFFFFFFF"/>
      <name val="Century Gothic"/>
      <family val="2"/>
    </font>
    <font>
      <b/>
      <sz val="1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A3260"/>
        <bgColor rgb="FF000000"/>
      </patternFill>
    </fill>
    <fill>
      <patternFill patternType="solid">
        <fgColor rgb="FF88B04B"/>
        <bgColor rgb="FF000000"/>
      </patternFill>
    </fill>
    <fill>
      <patternFill patternType="solid">
        <fgColor rgb="FF16365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DE9D9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6" fontId="7" fillId="0" borderId="5" xfId="2" applyNumberFormat="1" applyFont="1" applyBorder="1" applyAlignment="1">
      <alignment horizontal="right"/>
    </xf>
    <xf numFmtId="6" fontId="7" fillId="0" borderId="0" xfId="2" applyNumberFormat="1" applyFont="1" applyAlignment="1">
      <alignment horizontal="right"/>
    </xf>
    <xf numFmtId="0" fontId="5" fillId="4" borderId="8" xfId="5" applyFont="1" applyFill="1" applyBorder="1"/>
    <xf numFmtId="9" fontId="7" fillId="2" borderId="9" xfId="2" applyNumberFormat="1" applyFont="1" applyFill="1" applyBorder="1"/>
    <xf numFmtId="164" fontId="7" fillId="2" borderId="9" xfId="2" applyNumberFormat="1" applyFont="1" applyFill="1" applyBorder="1"/>
    <xf numFmtId="0" fontId="5" fillId="4" borderId="7" xfId="5" applyFont="1" applyFill="1" applyBorder="1"/>
    <xf numFmtId="49" fontId="5" fillId="4" borderId="13" xfId="5" applyNumberFormat="1" applyFont="1" applyFill="1" applyBorder="1" applyAlignment="1">
      <alignment horizontal="center"/>
    </xf>
    <xf numFmtId="164" fontId="5" fillId="4" borderId="14" xfId="2" applyNumberFormat="1" applyFont="1" applyFill="1" applyBorder="1"/>
    <xf numFmtId="49" fontId="5" fillId="0" borderId="13" xfId="5" applyNumberFormat="1" applyFont="1" applyBorder="1" applyAlignment="1">
      <alignment horizontal="center"/>
    </xf>
    <xf numFmtId="0" fontId="5" fillId="0" borderId="7" xfId="5" applyFont="1" applyBorder="1"/>
    <xf numFmtId="164" fontId="5" fillId="0" borderId="14" xfId="2" applyNumberFormat="1" applyFont="1" applyBorder="1"/>
    <xf numFmtId="0" fontId="5" fillId="0" borderId="12" xfId="5" applyFont="1" applyBorder="1"/>
    <xf numFmtId="0" fontId="3" fillId="3" borderId="15" xfId="4" applyFont="1" applyFill="1" applyBorder="1" applyAlignment="1">
      <alignment horizontal="center" vertical="center" textRotation="90" wrapText="1"/>
    </xf>
    <xf numFmtId="0" fontId="3" fillId="3" borderId="15" xfId="4" applyFont="1" applyFill="1" applyBorder="1" applyAlignment="1">
      <alignment horizontal="center" vertical="center" wrapText="1"/>
    </xf>
    <xf numFmtId="49" fontId="5" fillId="4" borderId="16" xfId="5" applyNumberFormat="1" applyFont="1" applyFill="1" applyBorder="1" applyAlignment="1">
      <alignment horizontal="center"/>
    </xf>
    <xf numFmtId="164" fontId="5" fillId="4" borderId="17" xfId="2" applyNumberFormat="1" applyFont="1" applyFill="1" applyBorder="1"/>
    <xf numFmtId="49" fontId="5" fillId="0" borderId="18" xfId="5" applyNumberFormat="1" applyFont="1" applyBorder="1" applyAlignment="1">
      <alignment horizontal="center"/>
    </xf>
    <xf numFmtId="164" fontId="5" fillId="0" borderId="19" xfId="2" applyNumberFormat="1" applyFont="1" applyBorder="1"/>
    <xf numFmtId="0" fontId="5" fillId="4" borderId="13" xfId="5" applyFont="1" applyFill="1" applyBorder="1"/>
    <xf numFmtId="0" fontId="3" fillId="3" borderId="3" xfId="4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10" fillId="0" borderId="0" xfId="9"/>
    <xf numFmtId="0" fontId="6" fillId="0" borderId="0" xfId="9" applyFont="1"/>
    <xf numFmtId="3" fontId="13" fillId="0" borderId="7" xfId="1" applyNumberFormat="1" applyFont="1" applyBorder="1"/>
    <xf numFmtId="10" fontId="13" fillId="0" borderId="7" xfId="7" applyNumberFormat="1" applyFont="1" applyBorder="1" applyProtection="1"/>
    <xf numFmtId="10" fontId="13" fillId="7" borderId="7" xfId="7" applyNumberFormat="1" applyFont="1" applyFill="1" applyBorder="1" applyProtection="1"/>
    <xf numFmtId="38" fontId="14" fillId="6" borderId="0" xfId="9" applyNumberFormat="1" applyFont="1" applyFill="1"/>
    <xf numFmtId="10" fontId="15" fillId="0" borderId="7" xfId="7" applyNumberFormat="1" applyFont="1" applyBorder="1" applyProtection="1"/>
    <xf numFmtId="10" fontId="15" fillId="7" borderId="7" xfId="7" applyNumberFormat="1" applyFont="1" applyFill="1" applyBorder="1" applyProtection="1"/>
    <xf numFmtId="3" fontId="16" fillId="0" borderId="7" xfId="1" applyNumberFormat="1" applyFont="1" applyBorder="1"/>
    <xf numFmtId="10" fontId="16" fillId="0" borderId="7" xfId="7" applyNumberFormat="1" applyFont="1" applyBorder="1" applyProtection="1"/>
    <xf numFmtId="38" fontId="12" fillId="6" borderId="0" xfId="9" applyNumberFormat="1" applyFont="1" applyFill="1"/>
    <xf numFmtId="3" fontId="18" fillId="0" borderId="0" xfId="9" applyNumberFormat="1" applyFont="1"/>
    <xf numFmtId="3" fontId="19" fillId="0" borderId="0" xfId="9" applyNumberFormat="1" applyFont="1"/>
    <xf numFmtId="38" fontId="18" fillId="0" borderId="0" xfId="9" applyNumberFormat="1" applyFont="1"/>
    <xf numFmtId="0" fontId="21" fillId="0" borderId="0" xfId="9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0" fontId="5" fillId="4" borderId="8" xfId="10" applyNumberFormat="1" applyFont="1" applyFill="1" applyBorder="1"/>
    <xf numFmtId="10" fontId="5" fillId="0" borderId="7" xfId="10" applyNumberFormat="1" applyFont="1" applyBorder="1"/>
    <xf numFmtId="10" fontId="5" fillId="4" borderId="7" xfId="10" applyNumberFormat="1" applyFont="1" applyFill="1" applyBorder="1"/>
    <xf numFmtId="10" fontId="5" fillId="0" borderId="12" xfId="10" applyNumberFormat="1" applyFont="1" applyBorder="1"/>
    <xf numFmtId="164" fontId="5" fillId="0" borderId="0" xfId="2" applyNumberFormat="1" applyFont="1"/>
    <xf numFmtId="164" fontId="6" fillId="0" borderId="0" xfId="2" applyNumberFormat="1" applyFont="1"/>
    <xf numFmtId="0" fontId="11" fillId="5" borderId="20" xfId="2" applyFont="1" applyFill="1" applyBorder="1" applyAlignment="1">
      <alignment horizontal="center" vertical="center" wrapText="1"/>
    </xf>
    <xf numFmtId="0" fontId="11" fillId="5" borderId="21" xfId="2" applyFont="1" applyFill="1" applyBorder="1" applyAlignment="1">
      <alignment horizontal="center" vertical="center"/>
    </xf>
    <xf numFmtId="0" fontId="12" fillId="6" borderId="0" xfId="9" applyFont="1" applyFill="1" applyAlignment="1">
      <alignment horizontal="center" wrapText="1"/>
    </xf>
    <xf numFmtId="164" fontId="5" fillId="4" borderId="7" xfId="2" applyNumberFormat="1" applyFont="1" applyFill="1" applyBorder="1" applyAlignment="1">
      <alignment horizontal="right"/>
    </xf>
    <xf numFmtId="164" fontId="5" fillId="4" borderId="14" xfId="2" applyNumberFormat="1" applyFont="1" applyFill="1" applyBorder="1" applyAlignment="1">
      <alignment horizontal="right"/>
    </xf>
    <xf numFmtId="164" fontId="5" fillId="0" borderId="7" xfId="2" applyNumberFormat="1" applyFont="1" applyBorder="1" applyAlignment="1">
      <alignment horizontal="right"/>
    </xf>
    <xf numFmtId="164" fontId="5" fillId="0" borderId="14" xfId="2" applyNumberFormat="1" applyFont="1" applyBorder="1" applyAlignment="1">
      <alignment horizontal="right"/>
    </xf>
    <xf numFmtId="0" fontId="5" fillId="4" borderId="23" xfId="5" applyFont="1" applyFill="1" applyBorder="1" applyAlignment="1">
      <alignment horizontal="left"/>
    </xf>
    <xf numFmtId="0" fontId="5" fillId="4" borderId="21" xfId="5" applyFont="1" applyFill="1" applyBorder="1" applyAlignment="1">
      <alignment horizontal="left"/>
    </xf>
    <xf numFmtId="0" fontId="3" fillId="3" borderId="1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164" fontId="5" fillId="0" borderId="13" xfId="2" applyNumberFormat="1" applyFont="1" applyBorder="1" applyAlignment="1">
      <alignment horizontal="left"/>
    </xf>
    <xf numFmtId="164" fontId="5" fillId="0" borderId="7" xfId="2" applyNumberFormat="1" applyFont="1" applyBorder="1" applyAlignment="1">
      <alignment horizontal="left"/>
    </xf>
    <xf numFmtId="6" fontId="7" fillId="2" borderId="11" xfId="2" applyNumberFormat="1" applyFont="1" applyFill="1" applyBorder="1" applyAlignment="1">
      <alignment horizontal="right"/>
    </xf>
    <xf numFmtId="6" fontId="7" fillId="2" borderId="10" xfId="2" applyNumberFormat="1" applyFont="1" applyFill="1" applyBorder="1" applyAlignment="1">
      <alignment horizontal="righ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2" fillId="8" borderId="0" xfId="0" applyFont="1" applyFill="1"/>
    <xf numFmtId="0" fontId="6" fillId="0" borderId="0" xfId="0" applyFont="1"/>
    <xf numFmtId="0" fontId="1" fillId="0" borderId="0" xfId="0" applyFont="1" applyAlignment="1">
      <alignment horizontal="center"/>
    </xf>
    <xf numFmtId="0" fontId="13" fillId="0" borderId="7" xfId="0" applyFont="1" applyBorder="1"/>
    <xf numFmtId="3" fontId="13" fillId="0" borderId="7" xfId="0" applyNumberFormat="1" applyFont="1" applyBorder="1"/>
    <xf numFmtId="10" fontId="13" fillId="0" borderId="7" xfId="0" applyNumberFormat="1" applyFont="1" applyBorder="1"/>
    <xf numFmtId="0" fontId="13" fillId="0" borderId="0" xfId="0" applyFont="1"/>
    <xf numFmtId="3" fontId="14" fillId="11" borderId="0" xfId="0" applyNumberFormat="1" applyFont="1" applyFill="1"/>
    <xf numFmtId="0" fontId="14" fillId="11" borderId="0" xfId="0" applyFont="1" applyFill="1"/>
    <xf numFmtId="10" fontId="15" fillId="0" borderId="7" xfId="0" applyNumberFormat="1" applyFont="1" applyBorder="1"/>
    <xf numFmtId="0" fontId="15" fillId="0" borderId="0" xfId="0" applyFont="1"/>
    <xf numFmtId="3" fontId="16" fillId="0" borderId="7" xfId="0" applyNumberFormat="1" applyFont="1" applyBorder="1"/>
    <xf numFmtId="0" fontId="16" fillId="0" borderId="7" xfId="0" applyFont="1" applyBorder="1"/>
    <xf numFmtId="10" fontId="16" fillId="0" borderId="7" xfId="0" applyNumberFormat="1" applyFont="1" applyBorder="1"/>
    <xf numFmtId="0" fontId="16" fillId="0" borderId="0" xfId="0" applyFont="1"/>
    <xf numFmtId="3" fontId="12" fillId="11" borderId="0" xfId="0" applyNumberFormat="1" applyFont="1" applyFill="1"/>
    <xf numFmtId="0" fontId="12" fillId="11" borderId="0" xfId="0" applyFont="1" applyFill="1"/>
    <xf numFmtId="10" fontId="17" fillId="0" borderId="7" xfId="0" applyNumberFormat="1" applyFont="1" applyBorder="1"/>
    <xf numFmtId="3" fontId="18" fillId="0" borderId="0" xfId="0" applyNumberFormat="1" applyFont="1"/>
    <xf numFmtId="3" fontId="19" fillId="0" borderId="0" xfId="0" applyNumberFormat="1" applyFont="1"/>
    <xf numFmtId="0" fontId="18" fillId="0" borderId="0" xfId="0" applyFont="1"/>
    <xf numFmtId="0" fontId="20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22" xfId="0" applyFont="1" applyBorder="1" applyAlignment="1">
      <alignment horizontal="right"/>
    </xf>
    <xf numFmtId="3" fontId="14" fillId="0" borderId="22" xfId="0" applyNumberFormat="1" applyFont="1" applyBorder="1"/>
    <xf numFmtId="0" fontId="14" fillId="0" borderId="22" xfId="0" applyFont="1" applyBorder="1"/>
    <xf numFmtId="0" fontId="14" fillId="11" borderId="22" xfId="0" applyFont="1" applyFill="1" applyBorder="1"/>
    <xf numFmtId="0" fontId="12" fillId="11" borderId="22" xfId="0" applyFont="1" applyFill="1" applyBorder="1"/>
    <xf numFmtId="10" fontId="14" fillId="0" borderId="22" xfId="0" applyNumberFormat="1" applyFont="1" applyBorder="1"/>
    <xf numFmtId="10" fontId="14" fillId="11" borderId="22" xfId="0" applyNumberFormat="1" applyFont="1" applyFill="1" applyBorder="1"/>
    <xf numFmtId="10" fontId="12" fillId="11" borderId="22" xfId="0" applyNumberFormat="1" applyFont="1" applyFill="1" applyBorder="1"/>
    <xf numFmtId="0" fontId="25" fillId="0" borderId="0" xfId="0" applyFont="1"/>
    <xf numFmtId="0" fontId="25" fillId="12" borderId="7" xfId="0" applyFont="1" applyFill="1" applyBorder="1" applyAlignment="1">
      <alignment horizontal="right"/>
    </xf>
    <xf numFmtId="0" fontId="25" fillId="12" borderId="7" xfId="0" applyFont="1" applyFill="1" applyBorder="1" applyAlignment="1">
      <alignment horizontal="left" indent="1"/>
    </xf>
    <xf numFmtId="0" fontId="6" fillId="0" borderId="0" xfId="0" applyFont="1" applyAlignment="1">
      <alignment horizontal="right"/>
    </xf>
    <xf numFmtId="0" fontId="6" fillId="12" borderId="7" xfId="0" applyFont="1" applyFill="1" applyBorder="1" applyAlignment="1">
      <alignment horizontal="right"/>
    </xf>
    <xf numFmtId="0" fontId="6" fillId="12" borderId="7" xfId="0" applyFont="1" applyFill="1" applyBorder="1" applyAlignment="1">
      <alignment horizontal="left" indent="2"/>
    </xf>
    <xf numFmtId="0" fontId="21" fillId="0" borderId="0" xfId="0" applyFont="1"/>
    <xf numFmtId="0" fontId="22" fillId="8" borderId="20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1" fillId="0" borderId="0" xfId="0" applyFont="1"/>
    <xf numFmtId="0" fontId="1" fillId="0" borderId="30" xfId="0" applyFont="1" applyBorder="1"/>
    <xf numFmtId="0" fontId="22" fillId="8" borderId="25" xfId="0" applyFont="1" applyFill="1" applyBorder="1" applyAlignment="1">
      <alignment horizontal="left"/>
    </xf>
    <xf numFmtId="0" fontId="22" fillId="8" borderId="12" xfId="0" applyFont="1" applyFill="1" applyBorder="1" applyAlignment="1">
      <alignment horizontal="left"/>
    </xf>
    <xf numFmtId="0" fontId="22" fillId="8" borderId="25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center" wrapText="1"/>
    </xf>
    <xf numFmtId="0" fontId="22" fillId="8" borderId="12" xfId="0" applyFont="1" applyFill="1" applyBorder="1" applyAlignment="1">
      <alignment horizontal="center" wrapText="1"/>
    </xf>
    <xf numFmtId="0" fontId="6" fillId="0" borderId="0" xfId="0" applyFont="1"/>
    <xf numFmtId="0" fontId="6" fillId="0" borderId="31" xfId="0" applyFont="1" applyBorder="1"/>
    <xf numFmtId="0" fontId="23" fillId="9" borderId="26" xfId="0" applyFont="1" applyFill="1" applyBorder="1" applyAlignment="1">
      <alignment horizontal="center" vertical="center" wrapText="1"/>
    </xf>
    <xf numFmtId="0" fontId="23" fillId="9" borderId="32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3" fillId="9" borderId="29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 wrapText="1"/>
    </xf>
    <xf numFmtId="0" fontId="23" fillId="10" borderId="32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center" wrapText="1"/>
    </xf>
    <xf numFmtId="0" fontId="23" fillId="10" borderId="33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wrapText="1"/>
    </xf>
    <xf numFmtId="0" fontId="12" fillId="11" borderId="30" xfId="0" applyFont="1" applyFill="1" applyBorder="1" applyAlignment="1">
      <alignment horizontal="center" wrapText="1"/>
    </xf>
    <xf numFmtId="10" fontId="16" fillId="0" borderId="20" xfId="0" applyNumberFormat="1" applyFont="1" applyBorder="1" applyAlignment="1">
      <alignment horizontal="center"/>
    </xf>
    <xf numFmtId="10" fontId="16" fillId="0" borderId="24" xfId="0" applyNumberFormat="1" applyFont="1" applyBorder="1" applyAlignment="1">
      <alignment horizontal="center"/>
    </xf>
    <xf numFmtId="0" fontId="25" fillId="12" borderId="20" xfId="0" applyFont="1" applyFill="1" applyBorder="1" applyAlignment="1">
      <alignment horizontal="center"/>
    </xf>
    <xf numFmtId="0" fontId="25" fillId="12" borderId="21" xfId="0" applyFont="1" applyFill="1" applyBorder="1" applyAlignment="1">
      <alignment horizontal="center"/>
    </xf>
  </cellXfs>
  <cellStyles count="12">
    <cellStyle name="Currency 2" xfId="11" xr:uid="{76348ECD-10D0-4AB1-8528-1A8834797FA8}"/>
    <cellStyle name="Currency 2 16" xfId="6" xr:uid="{946D1464-8420-48B5-97A9-E428C661BF88}"/>
    <cellStyle name="Normal" xfId="0" builtinId="0"/>
    <cellStyle name="Normal 163 3" xfId="2" xr:uid="{2C449BBC-6192-4346-ADEE-B5C514FA317D}"/>
    <cellStyle name="Normal 2" xfId="1" xr:uid="{74AF3C40-9C66-4E9B-92BF-BA1E65CF0AC1}"/>
    <cellStyle name="Normal 2 19" xfId="4" xr:uid="{9B6C6574-E14A-45FC-B0C0-F06CA2077893}"/>
    <cellStyle name="Normal 203" xfId="5" xr:uid="{D29F58C9-C08F-43CC-87CF-C54854B7A2D6}"/>
    <cellStyle name="Normal 3" xfId="9" xr:uid="{E25447FF-91D7-40B2-B3DE-F06AEB1D6177}"/>
    <cellStyle name="Percent" xfId="10" builtinId="5"/>
    <cellStyle name="Percent 2" xfId="7" xr:uid="{FA4A5403-1771-4B50-88D1-17794A2DE45C}"/>
    <cellStyle name="Percent 54 4" xfId="3" xr:uid="{AAC278DD-C340-49D6-8D89-4814328B14B0}"/>
    <cellStyle name="Style 1" xfId="8" xr:uid="{F174B624-F2BC-443A-B236-498BC0E6DB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E9E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microsoft.com/office/2017/10/relationships/person" Target="persons/perso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.c-iv.org\Redirected_ACN\Users\james.m.oliver\AppData\Local\Microsoft\Windows\INetCache\Content.Outlook\H75E6KBD\MMD%20ID%2010939405%20CalSAWS%20resource%20planner%200.2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%20Budgets/21-22%20Persons%20Count_2023-02-01-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ReferencesDataLog"/>
      <sheetName val="core_data"/>
      <sheetName val="Parameters"/>
      <sheetName val="Parameter Tables"/>
      <sheetName val="Bill Rate"/>
      <sheetName val="Resource Type"/>
      <sheetName val="table_data"/>
      <sheetName val="Risk Analyzer"/>
      <sheetName val="Standard Roles"/>
      <sheetName val="TGP Approval Details"/>
      <sheetName val="Input Control"/>
      <sheetName val="Comparison"/>
      <sheetName val="Resource Pivot"/>
      <sheetName val="Resource Model"/>
      <sheetName val="Summary"/>
      <sheetName val="Pricing Financial Analysis"/>
      <sheetName val="Timeline Example"/>
      <sheetName val="TimeLine"/>
      <sheetName val="Profile Staffing"/>
      <sheetName val="DC Costs"/>
      <sheetName val="LCR"/>
      <sheetName val="Expenses"/>
      <sheetName val="FX-Risk"/>
      <sheetName val="Question Log"/>
      <sheetName val="Change Log"/>
      <sheetName val="Assumptions"/>
      <sheetName val="Guideline Data"/>
      <sheetName val="Staffing Pyramid"/>
      <sheetName val="DC Pyramids"/>
      <sheetName val="Stage Metrics"/>
      <sheetName val="FTE Metrics"/>
      <sheetName val="Economic Profile vs Level"/>
      <sheetName val="Client Facing"/>
      <sheetName val="DCSO"/>
      <sheetName val="myScheduling"/>
      <sheetName val="Staffing Control"/>
      <sheetName val="Effort - CalSAWS2"/>
      <sheetName val="Effort"/>
      <sheetName val="List References"/>
      <sheetName val="Staffing Control - CalSAWS2"/>
      <sheetName val="Effort - Common Teams"/>
      <sheetName val="Staffing Control - Common Teams"/>
      <sheetName val="Resource Model View Config"/>
      <sheetName val="Solution Plan Slides"/>
    </sheetNames>
    <sheetDataSet>
      <sheetData sheetId="0" refreshError="1"/>
      <sheetData sheetId="1">
        <row r="4">
          <cell r="B4" t="str">
            <v>Business Analyst</v>
          </cell>
          <cell r="C4" t="str">
            <v>BA</v>
          </cell>
        </row>
        <row r="5">
          <cell r="B5" t="str">
            <v>Business Architect</v>
          </cell>
          <cell r="C5" t="str">
            <v>architect</v>
          </cell>
        </row>
        <row r="6">
          <cell r="B6" t="str">
            <v>Solution Architect</v>
          </cell>
          <cell r="C6" t="str">
            <v>architect</v>
          </cell>
        </row>
        <row r="7">
          <cell r="B7" t="str">
            <v>Application Architect</v>
          </cell>
          <cell r="C7" t="str">
            <v>architect</v>
          </cell>
        </row>
        <row r="8">
          <cell r="B8" t="str">
            <v>Technical Architect</v>
          </cell>
          <cell r="C8" t="str">
            <v>architect</v>
          </cell>
        </row>
        <row r="9">
          <cell r="B9" t="str">
            <v>Integration Architect</v>
          </cell>
          <cell r="C9" t="str">
            <v>architect</v>
          </cell>
        </row>
        <row r="10">
          <cell r="B10" t="str">
            <v>Data Architect</v>
          </cell>
          <cell r="C10" t="str">
            <v>architect</v>
          </cell>
        </row>
        <row r="11">
          <cell r="B11" t="str">
            <v>Test Architect</v>
          </cell>
          <cell r="C11" t="str">
            <v>architect</v>
          </cell>
        </row>
        <row r="12">
          <cell r="B12" t="str">
            <v>Security Architect</v>
          </cell>
          <cell r="C12" t="str">
            <v>architect</v>
          </cell>
        </row>
        <row r="13">
          <cell r="B13" t="str">
            <v>User Experience Architect</v>
          </cell>
          <cell r="C13" t="str">
            <v>architect</v>
          </cell>
        </row>
        <row r="14">
          <cell r="B14" t="str">
            <v>Delivery Lead</v>
          </cell>
          <cell r="C14" t="str">
            <v>Lead</v>
          </cell>
        </row>
        <row r="15">
          <cell r="B15" t="str">
            <v>Project Manager</v>
          </cell>
          <cell r="C15" t="str">
            <v>Lead</v>
          </cell>
        </row>
        <row r="16">
          <cell r="B16" t="str">
            <v>Functional Lead</v>
          </cell>
          <cell r="C16" t="str">
            <v>Lead</v>
          </cell>
        </row>
        <row r="17">
          <cell r="B17" t="str">
            <v>Process Team Lead</v>
          </cell>
          <cell r="C17" t="str">
            <v>Lead</v>
          </cell>
        </row>
        <row r="18">
          <cell r="B18" t="str">
            <v>Configuration Manager</v>
          </cell>
          <cell r="C18" t="str">
            <v>Lead</v>
          </cell>
        </row>
        <row r="19">
          <cell r="B19" t="str">
            <v>Product Owner</v>
          </cell>
          <cell r="C19" t="str">
            <v>Agile</v>
          </cell>
        </row>
        <row r="20">
          <cell r="B20" t="str">
            <v>Scrum Master</v>
          </cell>
          <cell r="C20" t="str">
            <v>Agile</v>
          </cell>
        </row>
        <row r="21">
          <cell r="B21" t="str">
            <v>Other</v>
          </cell>
          <cell r="C21" t="str">
            <v>other</v>
          </cell>
        </row>
        <row r="22">
          <cell r="B22">
            <v>0</v>
          </cell>
        </row>
      </sheetData>
      <sheetData sheetId="2" refreshError="1"/>
      <sheetData sheetId="3">
        <row r="6">
          <cell r="T6" t="str">
            <v>Project Management</v>
          </cell>
        </row>
        <row r="7">
          <cell r="T7" t="str">
            <v>Infra &amp; Big Data Core Team</v>
          </cell>
        </row>
        <row r="8">
          <cell r="T8" t="str">
            <v>Ingestion Team</v>
          </cell>
        </row>
        <row r="9">
          <cell r="T9" t="str">
            <v>Curation team</v>
          </cell>
        </row>
        <row r="10">
          <cell r="T10" t="str">
            <v>Reporting team</v>
          </cell>
        </row>
        <row r="11">
          <cell r="T11" t="str">
            <v>Process</v>
          </cell>
        </row>
        <row r="12">
          <cell r="T12" t="str">
            <v>Application Development</v>
          </cell>
        </row>
        <row r="13">
          <cell r="T13" t="str">
            <v>Test</v>
          </cell>
        </row>
        <row r="14">
          <cell r="T14" t="str">
            <v>Tech Arch And Support</v>
          </cell>
        </row>
        <row r="15">
          <cell r="T15" t="str">
            <v>Change Enablement</v>
          </cell>
        </row>
        <row r="16">
          <cell r="T16" t="str">
            <v>Service Introduction And Deployment</v>
          </cell>
        </row>
      </sheetData>
      <sheetData sheetId="4" refreshError="1"/>
      <sheetData sheetId="5" refreshError="1"/>
      <sheetData sheetId="6">
        <row r="1">
          <cell r="AM1" t="str">
            <v>DATA rate type</v>
          </cell>
        </row>
        <row r="2">
          <cell r="AM2" t="str">
            <v xml:space="preserve"> location_EP_Ratetype_loadtype_CT</v>
          </cell>
          <cell r="AN2" t="str">
            <v>named range for level/billcodes</v>
          </cell>
        </row>
        <row r="3">
          <cell r="AM3" t="str">
            <v>Andorra_Client_NA_NA_Client</v>
          </cell>
          <cell r="AN3" t="str">
            <v>Generic_Client</v>
          </cell>
        </row>
        <row r="4">
          <cell r="AM4" t="str">
            <v>Andorra_ContractRun_Standard_Dedicated_ClntDel&amp;Ops</v>
          </cell>
          <cell r="AN4" t="str">
            <v>ListRef_1</v>
          </cell>
        </row>
        <row r="5">
          <cell r="AM5" t="str">
            <v>Andorra_ContractRun_Standard_Global Rate_ClntDel&amp;Ops</v>
          </cell>
          <cell r="AN5" t="str">
            <v>ListRef_1</v>
          </cell>
        </row>
        <row r="6">
          <cell r="AM6" t="str">
            <v>Andorra_CrssCntrctRn_Standard_Borrowed_ClntDel&amp;Ops</v>
          </cell>
          <cell r="AN6" t="str">
            <v>ListRef_2</v>
          </cell>
        </row>
        <row r="7">
          <cell r="AM7" t="str">
            <v>Andorra_Sales_Standard_NA_Sales</v>
          </cell>
          <cell r="AN7" t="str">
            <v>ListRef_3</v>
          </cell>
        </row>
        <row r="8">
          <cell r="AM8" t="str">
            <v>Andorra_Subcontractors_NA_NA_Subcontractors</v>
          </cell>
          <cell r="AN8" t="str">
            <v>Generic_Listref</v>
          </cell>
        </row>
        <row r="9">
          <cell r="AM9" t="str">
            <v>Angola_BusinessCons_Standard_NA_Clnt&amp;Market</v>
          </cell>
          <cell r="AN9" t="str">
            <v>ListRef_4</v>
          </cell>
        </row>
        <row r="10">
          <cell r="AM10" t="str">
            <v>Angola_Client_NA_NA_Client</v>
          </cell>
          <cell r="AN10" t="str">
            <v>Generic_Client</v>
          </cell>
        </row>
        <row r="11">
          <cell r="AM11" t="str">
            <v>Angola_ContractRun_Standard_Dedicated_ClntDel&amp;Ops</v>
          </cell>
          <cell r="AN11" t="str">
            <v>ListRef_8</v>
          </cell>
        </row>
        <row r="12">
          <cell r="AM12" t="str">
            <v>Angola_ContractRun_Standard_Global Rate_ClntDel&amp;Ops</v>
          </cell>
          <cell r="AN12" t="str">
            <v>ListRef_8</v>
          </cell>
        </row>
        <row r="13">
          <cell r="AM13" t="str">
            <v>Angola_CorpFunction_Standard_NA_CorpFunction</v>
          </cell>
          <cell r="AN13" t="str">
            <v>ListRef_10</v>
          </cell>
        </row>
        <row r="14">
          <cell r="AM14" t="str">
            <v>Angola_CrssCntrctRn_Standard_Borrowed_ClntDel&amp;Ops</v>
          </cell>
          <cell r="AN14" t="str">
            <v>ListRef_9</v>
          </cell>
        </row>
        <row r="15">
          <cell r="AM15" t="str">
            <v>Angola_InfrastrCons_Standard_NA_Clnt&amp;Market</v>
          </cell>
          <cell r="AN15" t="str">
            <v>ListRef_5</v>
          </cell>
        </row>
        <row r="16">
          <cell r="AM16" t="str">
            <v>Angola_MgtCons_Standard_NA_Clnt&amp;Market</v>
          </cell>
          <cell r="AN16" t="str">
            <v>ListRef_6</v>
          </cell>
        </row>
        <row r="17">
          <cell r="AM17" t="str">
            <v>Angola_Strategy_Standard_NA_Clnt&amp;Market</v>
          </cell>
          <cell r="AN17" t="str">
            <v>ListRef_7</v>
          </cell>
        </row>
        <row r="18">
          <cell r="AM18" t="str">
            <v>Angola_Subcontractors_NA_NA_Subcontractors</v>
          </cell>
          <cell r="AN18" t="str">
            <v>Generic_Listref</v>
          </cell>
        </row>
        <row r="19">
          <cell r="AM19" t="str">
            <v>Argentina_Acquisitions_Standard_NA_Clnt&amp;Market</v>
          </cell>
          <cell r="AN19" t="str">
            <v>ListRef_11</v>
          </cell>
        </row>
        <row r="20">
          <cell r="AM20" t="str">
            <v>Argentina_Acquisitions_Standard_NA_ClntDel&amp;Ops</v>
          </cell>
          <cell r="AN20" t="str">
            <v>ListRef_16</v>
          </cell>
        </row>
        <row r="21">
          <cell r="AM21" t="str">
            <v>Argentina_Acquisitions_Standard_NA_CorpFunction</v>
          </cell>
          <cell r="AN21" t="str">
            <v>ListRef_24</v>
          </cell>
        </row>
        <row r="22">
          <cell r="AM22" t="str">
            <v>Argentina_Acquisitions_Standard_NA_Invtn&amp;ThghtLd</v>
          </cell>
          <cell r="AN22" t="str">
            <v>ListRef_27</v>
          </cell>
        </row>
        <row r="23">
          <cell r="AM23" t="str">
            <v>Argentina_Acquisitions_Standard_NA_Sales</v>
          </cell>
          <cell r="AN23" t="str">
            <v>ListRef_29</v>
          </cell>
        </row>
        <row r="24">
          <cell r="AM24" t="str">
            <v>Argentina_BusinessCons_Standard_NA_Clnt&amp;Market</v>
          </cell>
          <cell r="AN24" t="str">
            <v>ListRef_12</v>
          </cell>
        </row>
        <row r="25">
          <cell r="AM25" t="str">
            <v>Argentina_Client_NA_NA_Client</v>
          </cell>
          <cell r="AN25" t="str">
            <v>Generic_Client</v>
          </cell>
        </row>
        <row r="26">
          <cell r="AM26" t="str">
            <v>Argentina_ContractRun_Standard_Dedicated_ClntDel&amp;Ops</v>
          </cell>
          <cell r="AN26" t="str">
            <v>ListRef_17</v>
          </cell>
        </row>
        <row r="27">
          <cell r="AM27" t="str">
            <v>Argentina_ContractRun_Standard_Global Rate_ClntDel&amp;Ops</v>
          </cell>
          <cell r="AN27" t="str">
            <v>ListRef_17</v>
          </cell>
        </row>
        <row r="28">
          <cell r="AM28" t="str">
            <v>Argentina_CorpFunction_Non ABS_NA_CorpFunction</v>
          </cell>
          <cell r="AN28" t="str">
            <v>ListRef_25</v>
          </cell>
        </row>
        <row r="29">
          <cell r="AM29" t="str">
            <v>Argentina_CorpFunction_Standard_CFM_CorpFunction</v>
          </cell>
          <cell r="AN29" t="str">
            <v>ListRef_26</v>
          </cell>
        </row>
        <row r="30">
          <cell r="AM30" t="str">
            <v>Argentina_CorpFunction_Standard_NA_CorpFunction</v>
          </cell>
          <cell r="AN30" t="str">
            <v>ListRef_26</v>
          </cell>
        </row>
        <row r="31">
          <cell r="AM31" t="str">
            <v>Argentina_CrssCntrctRn_BP_Borrowed_ClntDel&amp;Ops</v>
          </cell>
          <cell r="AN31" t="str">
            <v>ListRef_18</v>
          </cell>
        </row>
        <row r="32">
          <cell r="AM32" t="str">
            <v>Argentina_CrssCntrctRn_Standard_Borrowed_ClntDel&amp;Ops</v>
          </cell>
          <cell r="AN32" t="str">
            <v>ListRef_19</v>
          </cell>
        </row>
        <row r="33">
          <cell r="AM33" t="str">
            <v>Argentina_CrssCntrctRn_Standard_Dedicated IO Service Desk_ClntDel&amp;Ops</v>
          </cell>
          <cell r="AN33" t="str">
            <v>ListRef_19</v>
          </cell>
        </row>
        <row r="34">
          <cell r="AM34" t="str">
            <v>Argentina_IndTchSrvLT_ATC_LT_ClntDel&amp;Ops</v>
          </cell>
          <cell r="AN34" t="str">
            <v>ListRef_20</v>
          </cell>
        </row>
        <row r="35">
          <cell r="AM35" t="str">
            <v>Argentina_IndTchSrvLT_IO_Borrowed IO DCN S/Desk_ClntDel&amp;Ops</v>
          </cell>
          <cell r="AN35" t="str">
            <v>ListRef_21</v>
          </cell>
        </row>
        <row r="36">
          <cell r="AM36" t="str">
            <v>Argentina_IndTchSrvLT_IO_Borrowed IO DCN_ClntDel&amp;Ops</v>
          </cell>
          <cell r="AN36" t="str">
            <v>ListRef_21</v>
          </cell>
        </row>
        <row r="37">
          <cell r="AM37" t="str">
            <v>Argentina_IndTchSrvST_ATC_ST_ClntDel&amp;Ops</v>
          </cell>
          <cell r="AN37" t="str">
            <v>ListRef_22</v>
          </cell>
        </row>
        <row r="38">
          <cell r="AM38" t="str">
            <v>Argentina_InfrastrCons_Standard_NA_Clnt&amp;Market</v>
          </cell>
          <cell r="AN38" t="str">
            <v>ListRef_13</v>
          </cell>
        </row>
        <row r="39">
          <cell r="AM39" t="str">
            <v>Argentina_Invtn&amp;ThghtLd_Standard_NA_Invtn&amp;ThghtLd</v>
          </cell>
          <cell r="AN39" t="str">
            <v>ListRef_28</v>
          </cell>
        </row>
        <row r="40">
          <cell r="AM40" t="str">
            <v>Argentina_MgtCons_Standard_Cap Ntwk _ I/F Group_Clnt&amp;Market</v>
          </cell>
          <cell r="AN40" t="str">
            <v>ListRef_14</v>
          </cell>
        </row>
        <row r="41">
          <cell r="AM41" t="str">
            <v>Argentina_MgtCons_Standard_NA_Clnt&amp;Market</v>
          </cell>
          <cell r="AN41" t="str">
            <v>ListRef_14</v>
          </cell>
        </row>
        <row r="42">
          <cell r="AM42" t="str">
            <v>Argentina_OtherDelivery_Standard_NA_ClntDel&amp;Ops</v>
          </cell>
          <cell r="AN42" t="str">
            <v>ListRef_23</v>
          </cell>
        </row>
        <row r="43">
          <cell r="AM43" t="str">
            <v>Argentina_Sales_Standard_NA_Sales</v>
          </cell>
          <cell r="AN43" t="str">
            <v>ListRef_30</v>
          </cell>
        </row>
        <row r="44">
          <cell r="AM44" t="str">
            <v>Argentina_Strategy_Standard_Cap Ntwk _ I/F Group_Clnt&amp;Market</v>
          </cell>
          <cell r="AN44" t="str">
            <v>ListRef_15</v>
          </cell>
        </row>
        <row r="45">
          <cell r="AM45" t="str">
            <v>Argentina_Strategy_Standard_NA_Clnt&amp;Market</v>
          </cell>
          <cell r="AN45" t="str">
            <v>ListRef_15</v>
          </cell>
        </row>
        <row r="46">
          <cell r="AM46" t="str">
            <v>Argentina_Subcontractors_NA_NA_Subcontractors</v>
          </cell>
          <cell r="AN46" t="str">
            <v>Generic_Listref</v>
          </cell>
        </row>
        <row r="47">
          <cell r="AM47" t="str">
            <v>Australia_Acquisitions_Standard_Cloud Sherpas_ClntDel&amp;Ops</v>
          </cell>
          <cell r="AN47" t="str">
            <v>ListRef_37</v>
          </cell>
        </row>
        <row r="48">
          <cell r="AM48" t="str">
            <v>Australia_Acquisitions_Standard_NA_Clnt&amp;Market</v>
          </cell>
          <cell r="AN48" t="str">
            <v>ListRef_31</v>
          </cell>
        </row>
        <row r="49">
          <cell r="AM49" t="str">
            <v>Australia_Acquisitions_Standard_NA_ClntDel&amp;Ops</v>
          </cell>
          <cell r="AN49" t="str">
            <v>ListRef_37</v>
          </cell>
        </row>
        <row r="50">
          <cell r="AM50" t="str">
            <v>Australia_Acquisitions_Standard_NA_CorpFunction</v>
          </cell>
          <cell r="AN50" t="str">
            <v>ListRef_46</v>
          </cell>
        </row>
        <row r="51">
          <cell r="AM51" t="str">
            <v>Australia_Acquisitions_Standard_NA_Invtn&amp;ThghtLd</v>
          </cell>
          <cell r="AN51" t="str">
            <v>ListRef_49</v>
          </cell>
        </row>
        <row r="52">
          <cell r="AM52" t="str">
            <v>Australia_Acquisitions_Standard_NA_Sales</v>
          </cell>
          <cell r="AN52" t="str">
            <v>ListRef_51</v>
          </cell>
        </row>
        <row r="53">
          <cell r="AM53" t="str">
            <v>Australia_BusinessCons_Avanade_LT_Clnt&amp;Market</v>
          </cell>
          <cell r="AN53" t="str">
            <v>ListRef_32</v>
          </cell>
        </row>
        <row r="54">
          <cell r="AM54" t="str">
            <v>Australia_BusinessCons_Avanade_ST_Clnt&amp;Market</v>
          </cell>
          <cell r="AN54" t="str">
            <v>ListRef_32</v>
          </cell>
        </row>
        <row r="55">
          <cell r="AM55" t="str">
            <v>Australia_BusinessCons_Standard_NA_Clnt&amp;Market</v>
          </cell>
          <cell r="AN55" t="str">
            <v>ListRef_33</v>
          </cell>
        </row>
        <row r="56">
          <cell r="AM56" t="str">
            <v>Australia_Client_NA_NA_Client</v>
          </cell>
          <cell r="AN56" t="str">
            <v>Generic_Client</v>
          </cell>
        </row>
        <row r="57">
          <cell r="AM57" t="str">
            <v>Australia_ContractRun_Standard_Dedicated_ClntDel&amp;Ops</v>
          </cell>
          <cell r="AN57" t="str">
            <v>ListRef_38</v>
          </cell>
        </row>
        <row r="58">
          <cell r="AM58" t="str">
            <v>Australia_ContractRun_Standard_Global Rate_ClntDel&amp;Ops</v>
          </cell>
          <cell r="AN58" t="str">
            <v>ListRef_38</v>
          </cell>
        </row>
        <row r="59">
          <cell r="AM59" t="str">
            <v>Australia_CorpFunction_Avanade_ST_CorpFunction</v>
          </cell>
          <cell r="AN59" t="str">
            <v>ListRef_47</v>
          </cell>
        </row>
        <row r="60">
          <cell r="AM60" t="str">
            <v>Australia_CorpFunction_Standard_NA_CorpFunction</v>
          </cell>
          <cell r="AN60" t="str">
            <v>ListRef_48</v>
          </cell>
        </row>
        <row r="61">
          <cell r="AM61" t="str">
            <v>Australia_CrssCntrctRn_IO_Borrowed IO NonDCN_ClntDel&amp;Ops</v>
          </cell>
          <cell r="AN61" t="str">
            <v>ListRef_39</v>
          </cell>
        </row>
        <row r="62">
          <cell r="AM62" t="str">
            <v>Australia_CrssCntrctRn_Standard_Borrowed_ClntDel&amp;Ops</v>
          </cell>
          <cell r="AN62" t="str">
            <v>ListRef_40</v>
          </cell>
        </row>
        <row r="63">
          <cell r="AM63" t="str">
            <v>Australia_IndTchSrvLT_GCP_LT_ClntDel&amp;Ops</v>
          </cell>
          <cell r="AN63" t="str">
            <v>ListRef_41</v>
          </cell>
        </row>
        <row r="64">
          <cell r="AM64" t="str">
            <v>Australia_IndTchSrvST_Avanade_ST_ClntDel&amp;Ops</v>
          </cell>
          <cell r="AN64" t="str">
            <v>ListRef_42</v>
          </cell>
        </row>
        <row r="65">
          <cell r="AM65" t="str">
            <v>Australia_IndTchSrvST_Tech GU | Core_ST_ClntDel&amp;Ops</v>
          </cell>
          <cell r="AN65" t="str">
            <v>ListRef_43</v>
          </cell>
        </row>
        <row r="66">
          <cell r="AM66" t="str">
            <v>Australia_IndTchSrvST_Tech GU | Niche_ST_ClntDel&amp;Ops</v>
          </cell>
          <cell r="AN66" t="str">
            <v>ListRef_44</v>
          </cell>
        </row>
        <row r="67">
          <cell r="AM67" t="str">
            <v>Australia_InfrastrCons_Standard_NA_Clnt&amp;Market</v>
          </cell>
          <cell r="AN67" t="str">
            <v>ListRef_34</v>
          </cell>
        </row>
        <row r="68">
          <cell r="AM68" t="str">
            <v>Australia_Invtn&amp;ThghtLd_Standard_NA_Invtn&amp;ThghtLd</v>
          </cell>
          <cell r="AN68" t="str">
            <v>ListRef_50</v>
          </cell>
        </row>
        <row r="69">
          <cell r="AM69" t="str">
            <v>Australia_MgtCons_Standard_NA_Clnt&amp;Market</v>
          </cell>
          <cell r="AN69" t="str">
            <v>ListRef_35</v>
          </cell>
        </row>
        <row r="70">
          <cell r="AM70" t="str">
            <v>Australia_OtherDelivery_Standard_NA_ClntDel&amp;Ops</v>
          </cell>
          <cell r="AN70" t="str">
            <v>ListRef_45</v>
          </cell>
        </row>
        <row r="71">
          <cell r="AM71" t="str">
            <v>Australia_Sales_Avanade_ST_Sales</v>
          </cell>
          <cell r="AN71" t="str">
            <v>ListRef_52</v>
          </cell>
        </row>
        <row r="72">
          <cell r="AM72" t="str">
            <v>Australia_Sales_Standard_NA_Sales</v>
          </cell>
          <cell r="AN72" t="str">
            <v>ListRef_53</v>
          </cell>
        </row>
        <row r="73">
          <cell r="AM73" t="str">
            <v>Australia_Strategy_Standard_NA_Clnt&amp;Market</v>
          </cell>
          <cell r="AN73" t="str">
            <v>ListRef_36</v>
          </cell>
        </row>
        <row r="74">
          <cell r="AM74" t="str">
            <v>Australia_Subcontractors_NA_NA_Subcontractors</v>
          </cell>
          <cell r="AN74" t="str">
            <v>Generic_Listref</v>
          </cell>
        </row>
        <row r="75">
          <cell r="AM75" t="str">
            <v>Austria_Acquisitions_Standard_NA_Clnt&amp;Market</v>
          </cell>
          <cell r="AN75" t="str">
            <v>ListRef_54</v>
          </cell>
        </row>
        <row r="76">
          <cell r="AM76" t="str">
            <v>Austria_Acquisitions_Standard_NA_ClntDel&amp;Ops</v>
          </cell>
          <cell r="AN76" t="str">
            <v>ListRef_60</v>
          </cell>
        </row>
        <row r="77">
          <cell r="AM77" t="str">
            <v>Austria_Acquisitions_Standard_NA_CorpFunction</v>
          </cell>
          <cell r="AN77" t="str">
            <v>ListRef_68</v>
          </cell>
        </row>
        <row r="78">
          <cell r="AM78" t="str">
            <v>Austria_Acquisitions_Standard_NA_Invtn&amp;ThghtLd</v>
          </cell>
          <cell r="AN78" t="str">
            <v>ListRef_71</v>
          </cell>
        </row>
        <row r="79">
          <cell r="AM79" t="str">
            <v>Austria_Acquisitions_Standard_NA_Sales</v>
          </cell>
          <cell r="AN79" t="str">
            <v>ListRef_73</v>
          </cell>
        </row>
        <row r="80">
          <cell r="AM80" t="str">
            <v>Austria_BusinessCons_Avanade_ST_Clnt&amp;Market</v>
          </cell>
          <cell r="AN80" t="str">
            <v>ListRef_55</v>
          </cell>
        </row>
        <row r="81">
          <cell r="AM81" t="str">
            <v>Austria_BusinessCons_Standard_NA_Clnt&amp;Market</v>
          </cell>
          <cell r="AN81" t="str">
            <v>ListRef_56</v>
          </cell>
        </row>
        <row r="82">
          <cell r="AM82" t="str">
            <v>Austria_Client_NA_NA_Client</v>
          </cell>
          <cell r="AN82" t="str">
            <v>Generic_Client</v>
          </cell>
        </row>
        <row r="83">
          <cell r="AM83" t="str">
            <v>Austria_ContractRun_Standard_Dedicated_ClntDel&amp;Ops</v>
          </cell>
          <cell r="AN83" t="str">
            <v>ListRef_61</v>
          </cell>
        </row>
        <row r="84">
          <cell r="AM84" t="str">
            <v>Austria_ContractRun_Standard_Global Rate_ClntDel&amp;Ops</v>
          </cell>
          <cell r="AN84" t="str">
            <v>ListRef_61</v>
          </cell>
        </row>
        <row r="85">
          <cell r="AM85" t="str">
            <v>Austria_CorpFunction_Avanade_ST_CorpFunction</v>
          </cell>
          <cell r="AN85" t="str">
            <v>ListRef_69</v>
          </cell>
        </row>
        <row r="86">
          <cell r="AM86" t="str">
            <v>Austria_CorpFunction_Standard_NA_CorpFunction</v>
          </cell>
          <cell r="AN86" t="str">
            <v>ListRef_70</v>
          </cell>
        </row>
        <row r="87">
          <cell r="AM87" t="str">
            <v>Austria_CrssCntrctRn_IO_Borrowed IO NonDCN_ClntDel&amp;Ops</v>
          </cell>
          <cell r="AN87" t="str">
            <v>ListRef_62</v>
          </cell>
        </row>
        <row r="88">
          <cell r="AM88" t="str">
            <v>Austria_CrssCntrctRn_Standard_Borrowed_ClntDel&amp;Ops</v>
          </cell>
          <cell r="AN88" t="str">
            <v>ListRef_63</v>
          </cell>
        </row>
        <row r="89">
          <cell r="AM89" t="str">
            <v>Austria_IndTchSrvLT_Tech GU_LT_ClntDel&amp;Ops</v>
          </cell>
          <cell r="AN89" t="str">
            <v>ListRef_64</v>
          </cell>
        </row>
        <row r="90">
          <cell r="AM90" t="str">
            <v>Austria_IndTchSrvST_Avanade_ST_ClntDel&amp;Ops</v>
          </cell>
          <cell r="AN90" t="str">
            <v>ListRef_65</v>
          </cell>
        </row>
        <row r="91">
          <cell r="AM91" t="str">
            <v>Austria_IndTchSrvST_Tech GU_ST_ClntDel&amp;Ops</v>
          </cell>
          <cell r="AN91" t="str">
            <v>ListRef_66</v>
          </cell>
        </row>
        <row r="92">
          <cell r="AM92" t="str">
            <v>Austria_InfrastrCons_Standard_NA_Clnt&amp;Market</v>
          </cell>
          <cell r="AN92" t="str">
            <v>ListRef_57</v>
          </cell>
        </row>
        <row r="93">
          <cell r="AM93" t="str">
            <v>Austria_Invtn&amp;ThghtLd_Standard_NA_Invtn&amp;ThghtLd</v>
          </cell>
          <cell r="AN93" t="str">
            <v>ListRef_72</v>
          </cell>
        </row>
        <row r="94">
          <cell r="AM94" t="str">
            <v>Austria_MgtCons_Standard_NA_Clnt&amp;Market</v>
          </cell>
          <cell r="AN94" t="str">
            <v>ListRef_58</v>
          </cell>
        </row>
        <row r="95">
          <cell r="AM95" t="str">
            <v>Austria_OtherDelivery_Standard_NA_ClntDel&amp;Ops</v>
          </cell>
          <cell r="AN95" t="str">
            <v>ListRef_67</v>
          </cell>
        </row>
        <row r="96">
          <cell r="AM96" t="str">
            <v>Austria_Sales_Avanade_ST_Sales</v>
          </cell>
          <cell r="AN96" t="str">
            <v>ListRef_74</v>
          </cell>
        </row>
        <row r="97">
          <cell r="AM97" t="str">
            <v>Austria_Sales_Standard_NA_Sales</v>
          </cell>
          <cell r="AN97" t="str">
            <v>ListRef_75</v>
          </cell>
        </row>
        <row r="98">
          <cell r="AM98" t="str">
            <v>Austria_Strategy_Standard_NA_Clnt&amp;Market</v>
          </cell>
          <cell r="AN98" t="str">
            <v>ListRef_59</v>
          </cell>
        </row>
        <row r="99">
          <cell r="AM99" t="str">
            <v>Austria_Subcontractors_NA_NA_Subcontractors</v>
          </cell>
          <cell r="AN99" t="str">
            <v>Generic_Listref</v>
          </cell>
        </row>
        <row r="100">
          <cell r="AM100" t="str">
            <v>Bangladesh_Client_NA_NA_Client</v>
          </cell>
          <cell r="AN100" t="str">
            <v>Generic_Client</v>
          </cell>
        </row>
        <row r="101">
          <cell r="AM101" t="str">
            <v>Bangladesh_Subcontractors_NA_NA_Subcontractors</v>
          </cell>
          <cell r="AN101" t="str">
            <v>Generic_Listref</v>
          </cell>
        </row>
        <row r="102">
          <cell r="AM102" t="str">
            <v>Belgium_Acquisitions_Standard_NA_Clnt&amp;Market</v>
          </cell>
          <cell r="AN102" t="str">
            <v>ListRef_76</v>
          </cell>
        </row>
        <row r="103">
          <cell r="AM103" t="str">
            <v>Belgium_Acquisitions_Standard_NA_ClntDel&amp;Ops</v>
          </cell>
          <cell r="AN103" t="str">
            <v>ListRef_83</v>
          </cell>
        </row>
        <row r="104">
          <cell r="AM104" t="str">
            <v>Belgium_Acquisitions_Standard_NA_CorpFunction</v>
          </cell>
          <cell r="AN104" t="str">
            <v>ListRef_92</v>
          </cell>
        </row>
        <row r="105">
          <cell r="AM105" t="str">
            <v>Belgium_Acquisitions_Standard_NA_Invtn&amp;ThghtLd</v>
          </cell>
          <cell r="AN105" t="str">
            <v>ListRef_95</v>
          </cell>
        </row>
        <row r="106">
          <cell r="AM106" t="str">
            <v>Belgium_Acquisitions_Standard_NA_Sales</v>
          </cell>
          <cell r="AN106" t="str">
            <v>ListRef_97</v>
          </cell>
        </row>
        <row r="107">
          <cell r="AM107" t="str">
            <v>Belgium_BusinessCons_AVANADE_LT_Clnt&amp;Market</v>
          </cell>
          <cell r="AN107" t="str">
            <v>ListRef_77</v>
          </cell>
        </row>
        <row r="108">
          <cell r="AM108" t="str">
            <v>Belgium_BusinessCons_AVANADE_ST_Clnt&amp;Market</v>
          </cell>
          <cell r="AN108" t="str">
            <v>ListRef_77</v>
          </cell>
        </row>
        <row r="109">
          <cell r="AM109" t="str">
            <v>Belgium_BusinessCons_Standard_NA_Clnt&amp;Market</v>
          </cell>
          <cell r="AN109" t="str">
            <v>ListRef_78</v>
          </cell>
        </row>
        <row r="110">
          <cell r="AM110" t="str">
            <v>Belgium_Client_NA_NA_Client</v>
          </cell>
          <cell r="AN110" t="str">
            <v>Generic_Client</v>
          </cell>
        </row>
        <row r="111">
          <cell r="AM111" t="str">
            <v>Belgium_ContractRun_Standard_Dedicated_ClntDel&amp;Ops</v>
          </cell>
          <cell r="AN111" t="str">
            <v>ListRef_84</v>
          </cell>
        </row>
        <row r="112">
          <cell r="AM112" t="str">
            <v>Belgium_ContractRun_Standard_Global Rate_ClntDel&amp;Ops</v>
          </cell>
          <cell r="AN112" t="str">
            <v>ListRef_84</v>
          </cell>
        </row>
        <row r="113">
          <cell r="AM113" t="str">
            <v>Belgium_CorpFunction_avanade_ST_CorpFunction</v>
          </cell>
          <cell r="AN113" t="str">
            <v>ListRef_93</v>
          </cell>
        </row>
        <row r="114">
          <cell r="AM114" t="str">
            <v>Belgium_CorpFunction_Standard_NA_CorpFunction</v>
          </cell>
          <cell r="AN114" t="str">
            <v>ListRef_94</v>
          </cell>
        </row>
        <row r="115">
          <cell r="AM115" t="str">
            <v>Belgium_CrssCntrctRn_IO_Borrowed IO NonDCN_ClntDel&amp;Ops</v>
          </cell>
          <cell r="AN115" t="str">
            <v>ListRef_85</v>
          </cell>
        </row>
        <row r="116">
          <cell r="AM116" t="str">
            <v>Belgium_CrssCntrctRn_Standard_Borrowed_ClntDel&amp;Ops</v>
          </cell>
          <cell r="AN116" t="str">
            <v>ListRef_86</v>
          </cell>
        </row>
        <row r="117">
          <cell r="AM117" t="str">
            <v>Belgium_IndTchSrvLT_AVANADE_LT_ClntDel&amp;Ops</v>
          </cell>
          <cell r="AN117" t="str">
            <v>ListRef_87</v>
          </cell>
        </row>
        <row r="118">
          <cell r="AM118" t="str">
            <v>Belgium_IndTchSrvLT_Tech GU_LT_ClntDel&amp;Ops</v>
          </cell>
          <cell r="AN118" t="str">
            <v>ListRef_88</v>
          </cell>
        </row>
        <row r="119">
          <cell r="AM119" t="str">
            <v>Belgium_IndTchSrvST_AVANADE_ST_ClntDel&amp;Ops</v>
          </cell>
          <cell r="AN119" t="str">
            <v>ListRef_89</v>
          </cell>
        </row>
        <row r="120">
          <cell r="AM120" t="str">
            <v>Belgium_IndTchSrvST_Tech GU_ST_ClntDel&amp;Ops</v>
          </cell>
          <cell r="AN120" t="str">
            <v>ListRef_90</v>
          </cell>
        </row>
        <row r="121">
          <cell r="AM121" t="str">
            <v>Belgium_InfrastrCons_Standard_NA_Clnt&amp;Market</v>
          </cell>
          <cell r="AN121" t="str">
            <v>ListRef_79</v>
          </cell>
        </row>
        <row r="122">
          <cell r="AM122" t="str">
            <v>Belgium_Invtn&amp;ThghtLd_Standard_NA_Invtn&amp;ThghtLd</v>
          </cell>
          <cell r="AN122" t="str">
            <v>ListRef_96</v>
          </cell>
        </row>
        <row r="123">
          <cell r="AM123" t="str">
            <v>Belgium_MgtCons_AVANADE_LT_Clnt&amp;Market</v>
          </cell>
          <cell r="AN123" t="str">
            <v>ListRef_80</v>
          </cell>
        </row>
        <row r="124">
          <cell r="AM124" t="str">
            <v>Belgium_MgtCons_AVANADE_ST_Clnt&amp;Market</v>
          </cell>
          <cell r="AN124" t="str">
            <v>ListRef_80</v>
          </cell>
        </row>
        <row r="125">
          <cell r="AM125" t="str">
            <v>Belgium_MgtCons_Standard_NA_Clnt&amp;Market</v>
          </cell>
          <cell r="AN125" t="str">
            <v>ListRef_81</v>
          </cell>
        </row>
        <row r="126">
          <cell r="AM126" t="str">
            <v>Belgium_OtherDelivery_Standard_NA_ClntDel&amp;Ops</v>
          </cell>
          <cell r="AN126" t="str">
            <v>ListRef_91</v>
          </cell>
        </row>
        <row r="127">
          <cell r="AM127" t="str">
            <v>Belgium_Sales_AVANADE_ST_Sales</v>
          </cell>
          <cell r="AN127" t="str">
            <v>ListRef_98</v>
          </cell>
        </row>
        <row r="128">
          <cell r="AM128" t="str">
            <v>Belgium_Sales_Standard_NA_Sales</v>
          </cell>
          <cell r="AN128" t="str">
            <v>ListRef_99</v>
          </cell>
        </row>
        <row r="129">
          <cell r="AM129" t="str">
            <v>Belgium_Strategy_Standard_NA_Clnt&amp;Market</v>
          </cell>
          <cell r="AN129" t="str">
            <v>ListRef_82</v>
          </cell>
        </row>
        <row r="130">
          <cell r="AM130" t="str">
            <v>Belgium_Subcontractors_NA_NA_Subcontractors</v>
          </cell>
          <cell r="AN130" t="str">
            <v>Generic_Listref</v>
          </cell>
        </row>
        <row r="131">
          <cell r="AM131" t="str">
            <v>Bolivia_Client_NA_NA_Client</v>
          </cell>
          <cell r="AN131" t="str">
            <v>Generic_Client</v>
          </cell>
        </row>
        <row r="132">
          <cell r="AM132" t="str">
            <v>Bolivia_Subcontractors_NA_NA_Subcontractors</v>
          </cell>
          <cell r="AN132" t="str">
            <v>Generic_Listref</v>
          </cell>
        </row>
        <row r="133">
          <cell r="AM133" t="str">
            <v>Botswana_Client_NA_NA_Client</v>
          </cell>
          <cell r="AN133" t="str">
            <v>Generic_Client</v>
          </cell>
        </row>
        <row r="134">
          <cell r="AM134" t="str">
            <v>Botswana_Subcontractors_NA_NA_Subcontractors</v>
          </cell>
          <cell r="AN134" t="str">
            <v>Generic_Listref</v>
          </cell>
        </row>
        <row r="135">
          <cell r="AM135" t="str">
            <v>Brazil_Acquisitions_Gapso_NA_Clnt&amp;Market</v>
          </cell>
          <cell r="AN135" t="str">
            <v>ListRef_100</v>
          </cell>
        </row>
        <row r="136">
          <cell r="AM136" t="str">
            <v>Brazil_Acquisitions_Gapso_NA_ClntDel&amp;Ops</v>
          </cell>
          <cell r="AN136" t="str">
            <v>ListRef_108</v>
          </cell>
        </row>
        <row r="137">
          <cell r="AM137" t="str">
            <v>Brazil_Acquisitions_Gapso_NA_CorpFunction</v>
          </cell>
          <cell r="AN137" t="str">
            <v>ListRef_123</v>
          </cell>
        </row>
        <row r="138">
          <cell r="AM138" t="str">
            <v>Brazil_Acquisitions_Gapso_NA_Invtn&amp;ThghtLd</v>
          </cell>
          <cell r="AN138" t="str">
            <v>ListRef_127</v>
          </cell>
        </row>
        <row r="139">
          <cell r="AM139" t="str">
            <v>Brazil_Acquisitions_Standard_NA_Clnt&amp;Market</v>
          </cell>
          <cell r="AN139" t="str">
            <v>ListRef_101</v>
          </cell>
        </row>
        <row r="140">
          <cell r="AM140" t="str">
            <v>Brazil_Acquisitions_Standard_NA_ClntDel&amp;Ops</v>
          </cell>
          <cell r="AN140" t="str">
            <v>ListRef_109</v>
          </cell>
        </row>
        <row r="141">
          <cell r="AM141" t="str">
            <v>Brazil_Acquisitions_Standard_NA_CorpFunction</v>
          </cell>
          <cell r="AN141" t="str">
            <v>ListRef_124</v>
          </cell>
        </row>
        <row r="142">
          <cell r="AM142" t="str">
            <v>Brazil_Acquisitions_Standard_NA_Invtn&amp;ThghtLd</v>
          </cell>
          <cell r="AN142" t="str">
            <v>ListRef_128</v>
          </cell>
        </row>
        <row r="143">
          <cell r="AM143" t="str">
            <v>Brazil_Acquisitions_Standard_NA_Sales</v>
          </cell>
          <cell r="AN143" t="str">
            <v>ListRef_130</v>
          </cell>
        </row>
        <row r="144">
          <cell r="AM144" t="str">
            <v>Brazil_Acquisitions_Vivere_NA_ClntDel&amp;Ops</v>
          </cell>
          <cell r="AN144" t="str">
            <v>ListRef_110</v>
          </cell>
        </row>
        <row r="145">
          <cell r="AM145" t="str">
            <v>Brazil_BusinessCons_Avanade_Indirect_Consulting |Alphaville_Recife_RJ| ST_Clnt&amp;Market</v>
          </cell>
          <cell r="AN145" t="str">
            <v>ListRef_102</v>
          </cell>
        </row>
        <row r="146">
          <cell r="AM146" t="str">
            <v>Brazil_BusinessCons_Avanade_Indirect_Consulting |Sao Paulo| ST_Clnt&amp;Market</v>
          </cell>
          <cell r="AN146" t="str">
            <v>ListRef_102</v>
          </cell>
        </row>
        <row r="147">
          <cell r="AM147" t="str">
            <v>Brazil_BusinessCons_Avanade_Indirect_Outsourcing |Alphaville_Recife_RJ| ST_Clnt&amp;Market</v>
          </cell>
          <cell r="AN147" t="str">
            <v>ListRef_102</v>
          </cell>
        </row>
        <row r="148">
          <cell r="AM148" t="str">
            <v>Brazil_BusinessCons_Avanade_Indirect_Outsourcing |Sao Paulo| ST_Clnt&amp;Market</v>
          </cell>
          <cell r="AN148" t="str">
            <v>ListRef_102</v>
          </cell>
        </row>
        <row r="149">
          <cell r="AM149" t="str">
            <v>Brazil_BusinessCons_Avanade_ST_Clnt&amp;Market</v>
          </cell>
          <cell r="AN149" t="str">
            <v>ListRef_102</v>
          </cell>
        </row>
        <row r="150">
          <cell r="AM150" t="str">
            <v>Brazil_BusinessCons_Standard_NA_Clnt&amp;Market</v>
          </cell>
          <cell r="AN150" t="str">
            <v>ListRef_103</v>
          </cell>
        </row>
        <row r="151">
          <cell r="AM151" t="str">
            <v>Brazil_Client_NA_NA_Client</v>
          </cell>
          <cell r="AN151" t="str">
            <v>Generic_Client</v>
          </cell>
        </row>
        <row r="152">
          <cell r="AM152" t="str">
            <v>Brazil_ContractRun_Standard_Dedicated_ClntDel&amp;Ops</v>
          </cell>
          <cell r="AN152" t="str">
            <v>ListRef_111</v>
          </cell>
        </row>
        <row r="153">
          <cell r="AM153" t="str">
            <v>Brazil_ContractRun_Standard_Global Rate_ClntDel&amp;Ops</v>
          </cell>
          <cell r="AN153" t="str">
            <v>ListRef_111</v>
          </cell>
        </row>
        <row r="154">
          <cell r="AM154" t="str">
            <v>Brazil_CorpFunction_Avanade_ST_CorpFunction</v>
          </cell>
          <cell r="AN154" t="str">
            <v>ListRef_125</v>
          </cell>
        </row>
        <row r="155">
          <cell r="AM155" t="str">
            <v>Brazil_CorpFunction_Standard_NA_CorpFunction</v>
          </cell>
          <cell r="AN155" t="str">
            <v>ListRef_126</v>
          </cell>
        </row>
        <row r="156">
          <cell r="AM156" t="str">
            <v>Brazil_CrssCntrctRn_Standard_Borrowed_ClntDel&amp;Ops</v>
          </cell>
          <cell r="AN156" t="str">
            <v>ListRef_112</v>
          </cell>
        </row>
        <row r="157">
          <cell r="AM157" t="str">
            <v>Brazil_CrssCntrctRn_Standard_Dedicated IO Service Desk_ClntDel&amp;Ops</v>
          </cell>
          <cell r="AN157" t="str">
            <v>ListRef_112</v>
          </cell>
        </row>
        <row r="158">
          <cell r="AM158" t="str">
            <v>Brazil_CrssCntrctRn_Standard_TfO Application Management ACN Facility_ClntDel&amp;Ops</v>
          </cell>
          <cell r="AN158" t="str">
            <v>ListRef_112</v>
          </cell>
        </row>
        <row r="159">
          <cell r="AM159" t="str">
            <v>Brazil_IndTchSrvLT_ATC | Non_Recife_LT_ClntDel&amp;Ops</v>
          </cell>
          <cell r="AN159" t="str">
            <v>ListRef_113</v>
          </cell>
        </row>
        <row r="160">
          <cell r="AM160" t="str">
            <v>Brazil_IndTchSrvLT_ATC | Recife_LT_ClntDel&amp;Ops</v>
          </cell>
          <cell r="AN160" t="str">
            <v>ListRef_114</v>
          </cell>
        </row>
        <row r="161">
          <cell r="AM161" t="str">
            <v>Brazil_IndTchSrvLT_Avanade Recife_Indirect_Consulting |Alphaville_Recife_RJ| LT_ClntDel&amp;Ops</v>
          </cell>
          <cell r="AN161" t="str">
            <v>ListRef_116</v>
          </cell>
        </row>
        <row r="162">
          <cell r="AM162" t="str">
            <v>Brazil_IndTchSrvLT_Avanade Recife_Indirect_Outsourcing |Alphaville_Recife_RJ| LT_ClntDel&amp;Ops</v>
          </cell>
          <cell r="AN162" t="str">
            <v>ListRef_116</v>
          </cell>
        </row>
        <row r="163">
          <cell r="AM163" t="str">
            <v>Brazil_IndTchSrvLT_Avanade_Indirect_Consulting |Sao Paulo| LT_ClntDel&amp;Ops</v>
          </cell>
          <cell r="AN163" t="str">
            <v>ListRef_115</v>
          </cell>
        </row>
        <row r="164">
          <cell r="AM164" t="str">
            <v>Brazil_IndTchSrvLT_Avanade_Indirect_Outsourcing |Sao Paulo| LT_ClntDel&amp;Ops</v>
          </cell>
          <cell r="AN164" t="str">
            <v>ListRef_115</v>
          </cell>
        </row>
        <row r="165">
          <cell r="AM165" t="str">
            <v>Brazil_IndTchSrvLT_Avanade_LT_ClntDel&amp;Ops</v>
          </cell>
          <cell r="AN165" t="str">
            <v>ListRef_115</v>
          </cell>
        </row>
        <row r="166">
          <cell r="AM166" t="str">
            <v>Brazil_IndTchSrvLT_IO_Dedicated_LT_ClntDel&amp;Ops</v>
          </cell>
          <cell r="AN166" t="str">
            <v>ListRef_117</v>
          </cell>
        </row>
        <row r="167">
          <cell r="AM167" t="str">
            <v>Brazil_IndTchSrvLT_IO_Dedicated_ST_ClntDel&amp;Ops</v>
          </cell>
          <cell r="AN167" t="str">
            <v>ListRef_117</v>
          </cell>
        </row>
        <row r="168">
          <cell r="AM168" t="str">
            <v>Brazil_IndTchSrvST_ATC | Non_Recife_ST_ClntDel&amp;Ops</v>
          </cell>
          <cell r="AN168" t="str">
            <v>ListRef_118</v>
          </cell>
        </row>
        <row r="169">
          <cell r="AM169" t="str">
            <v>Brazil_IndTchSrvST_ATC | Recife_ST_ClntDel&amp;Ops</v>
          </cell>
          <cell r="AN169" t="str">
            <v>ListRef_119</v>
          </cell>
        </row>
        <row r="170">
          <cell r="AM170" t="str">
            <v>Brazil_IndTchSrvST_Avanade Recife_Indirect_Consulting |Alphaville_Recife_RJ| ST_ClntDel&amp;Ops</v>
          </cell>
          <cell r="AN170" t="str">
            <v>ListRef_121</v>
          </cell>
        </row>
        <row r="171">
          <cell r="AM171" t="str">
            <v>Brazil_IndTchSrvST_Avanade Recife_Indirect_Outsourcing |Alphaville_Recife_RJ| ST_ClntDel&amp;Ops</v>
          </cell>
          <cell r="AN171" t="str">
            <v>ListRef_121</v>
          </cell>
        </row>
        <row r="172">
          <cell r="AM172" t="str">
            <v>Brazil_IndTchSrvST_Avanade_Indirect_Consulting |Sao Paulo| ST_ClntDel&amp;Ops</v>
          </cell>
          <cell r="AN172" t="str">
            <v>ListRef_120</v>
          </cell>
        </row>
        <row r="173">
          <cell r="AM173" t="str">
            <v>Brazil_IndTchSrvST_Avanade_Indirect_Outsourcing |Sao Paulo| ST_ClntDel&amp;Ops</v>
          </cell>
          <cell r="AN173" t="str">
            <v>ListRef_120</v>
          </cell>
        </row>
        <row r="174">
          <cell r="AM174" t="str">
            <v>Brazil_IndTchSrvST_Avanade_ST_ClntDel&amp;Ops</v>
          </cell>
          <cell r="AN174" t="str">
            <v>ListRef_120</v>
          </cell>
        </row>
        <row r="175">
          <cell r="AM175" t="str">
            <v>Brazil_InfrastrCons_Standard_NA_Clnt&amp;Market</v>
          </cell>
          <cell r="AN175" t="str">
            <v>ListRef_104</v>
          </cell>
        </row>
        <row r="176">
          <cell r="AM176" t="str">
            <v>Brazil_Invtn&amp;ThghtLd_Standard_NA_Invtn&amp;ThghtLd</v>
          </cell>
          <cell r="AN176" t="str">
            <v>ListRef_129</v>
          </cell>
        </row>
        <row r="177">
          <cell r="AM177" t="str">
            <v>Brazil_MgtCons_Avanade_Indirect_Consulting |Alphaville_Recife_RJ| ST_Clnt&amp;Market</v>
          </cell>
          <cell r="AN177" t="str">
            <v>ListRef_105</v>
          </cell>
        </row>
        <row r="178">
          <cell r="AM178" t="str">
            <v>Brazil_MgtCons_Avanade_Indirect_Consulting |Sao Paulo| ST_Clnt&amp;Market</v>
          </cell>
          <cell r="AN178" t="str">
            <v>ListRef_105</v>
          </cell>
        </row>
        <row r="179">
          <cell r="AM179" t="str">
            <v>Brazil_MgtCons_Avanade_Indirect_Outsourcing |Alphaville_Recife_RJ| ST_Clnt&amp;Market</v>
          </cell>
          <cell r="AN179" t="str">
            <v>ListRef_105</v>
          </cell>
        </row>
        <row r="180">
          <cell r="AM180" t="str">
            <v>Brazil_MgtCons_Avanade_Indirect_Outsourcing |Sao Paulo| ST_Clnt&amp;Market</v>
          </cell>
          <cell r="AN180" t="str">
            <v>ListRef_105</v>
          </cell>
        </row>
        <row r="181">
          <cell r="AM181" t="str">
            <v>Brazil_MgtCons_Avanade_ST_Clnt&amp;Market</v>
          </cell>
          <cell r="AN181" t="str">
            <v>ListRef_105</v>
          </cell>
        </row>
        <row r="182">
          <cell r="AM182" t="str">
            <v>Brazil_MgtCons_Standard_Cap Ntwk _ I/F Group_Clnt&amp;Market</v>
          </cell>
          <cell r="AN182" t="str">
            <v>ListRef_106</v>
          </cell>
        </row>
        <row r="183">
          <cell r="AM183" t="str">
            <v>Brazil_MgtCons_Standard_NA_Clnt&amp;Market</v>
          </cell>
          <cell r="AN183" t="str">
            <v>ListRef_106</v>
          </cell>
        </row>
        <row r="184">
          <cell r="AM184" t="str">
            <v>Brazil_OtherDelivery_Standard_NA_ClntDel&amp;Ops</v>
          </cell>
          <cell r="AN184" t="str">
            <v>ListRef_122</v>
          </cell>
        </row>
        <row r="185">
          <cell r="AM185" t="str">
            <v>Brazil_Sales_Avanade_ST_Sales</v>
          </cell>
          <cell r="AN185" t="str">
            <v>ListRef_131</v>
          </cell>
        </row>
        <row r="186">
          <cell r="AM186" t="str">
            <v>Brazil_Sales_Standard_NA_Sales</v>
          </cell>
          <cell r="AN186" t="str">
            <v>ListRef_132</v>
          </cell>
        </row>
        <row r="187">
          <cell r="AM187" t="str">
            <v>Brazil_Strategy_Standard_Cap Ntwk _ I/F Group_Clnt&amp;Market</v>
          </cell>
          <cell r="AN187" t="str">
            <v>ListRef_107</v>
          </cell>
        </row>
        <row r="188">
          <cell r="AM188" t="str">
            <v>Brazil_Strategy_Standard_NA_Clnt&amp;Market</v>
          </cell>
          <cell r="AN188" t="str">
            <v>ListRef_107</v>
          </cell>
        </row>
        <row r="189">
          <cell r="AM189" t="str">
            <v>Brazil_Subcontractors_NA_NA_Subcontractors</v>
          </cell>
          <cell r="AN189" t="str">
            <v>Generic_Listref</v>
          </cell>
        </row>
        <row r="190">
          <cell r="AM190" t="str">
            <v>Brunei_Client_NA_NA_Client</v>
          </cell>
          <cell r="AN190" t="str">
            <v>Generic_Client</v>
          </cell>
        </row>
        <row r="191">
          <cell r="AM191" t="str">
            <v>Brunei_Subcontractors_NA_NA_Subcontractors</v>
          </cell>
          <cell r="AN191" t="str">
            <v>Generic_Listref</v>
          </cell>
        </row>
        <row r="192">
          <cell r="AM192" t="str">
            <v>Bulgaria_Acquisitions_Standard_NA_Clnt&amp;Market</v>
          </cell>
          <cell r="AN192" t="str">
            <v>ListRef_133</v>
          </cell>
        </row>
        <row r="193">
          <cell r="AM193" t="str">
            <v>Bulgaria_Acquisitions_Standard_NA_ClntDel&amp;Ops</v>
          </cell>
          <cell r="AN193" t="str">
            <v>ListRef_134</v>
          </cell>
        </row>
        <row r="194">
          <cell r="AM194" t="str">
            <v>Bulgaria_Acquisitions_Standard_NA_CorpFunction</v>
          </cell>
          <cell r="AN194" t="str">
            <v>ListRef_138</v>
          </cell>
        </row>
        <row r="195">
          <cell r="AM195" t="str">
            <v>Bulgaria_Acquisitions_Standard_NA_Invtn&amp;ThghtLd</v>
          </cell>
          <cell r="AN195" t="str">
            <v>ListRef_140</v>
          </cell>
        </row>
        <row r="196">
          <cell r="AM196" t="str">
            <v>Bulgaria_Acquisitions_Standard_NA_Sales</v>
          </cell>
          <cell r="AN196" t="str">
            <v>ListRef_141</v>
          </cell>
        </row>
        <row r="197">
          <cell r="AM197" t="str">
            <v>Bulgaria_Client_NA_NA_Client</v>
          </cell>
          <cell r="AN197" t="str">
            <v>Generic_Client</v>
          </cell>
        </row>
        <row r="198">
          <cell r="AM198" t="str">
            <v>Bulgaria_ContractRun_Standard_Dedicated_ClntDel&amp;Ops</v>
          </cell>
          <cell r="AN198" t="str">
            <v>ListRef_135</v>
          </cell>
        </row>
        <row r="199">
          <cell r="AM199" t="str">
            <v>Bulgaria_ContractRun_Standard_Global Rate_ClntDel&amp;Ops</v>
          </cell>
          <cell r="AN199" t="str">
            <v>ListRef_135</v>
          </cell>
        </row>
        <row r="200">
          <cell r="AM200" t="str">
            <v>Bulgaria_CorpFunction_Standard_NA_CorpFunction</v>
          </cell>
          <cell r="AN200" t="str">
            <v>ListRef_139</v>
          </cell>
        </row>
        <row r="201">
          <cell r="AM201" t="str">
            <v>Bulgaria_CrssCntrctRn_Standard_Borrowed_ClntDel&amp;Ops</v>
          </cell>
          <cell r="AN201" t="str">
            <v>ListRef_136</v>
          </cell>
        </row>
        <row r="202">
          <cell r="AM202" t="str">
            <v>Bulgaria_IndTchSrvST_ATC_ST_ClntDel&amp;Ops</v>
          </cell>
          <cell r="AN202" t="str">
            <v>ListRef_137</v>
          </cell>
        </row>
        <row r="203">
          <cell r="AM203" t="str">
            <v>Bulgaria_Subcontractors_NA_NA_Subcontractors</v>
          </cell>
          <cell r="AN203" t="str">
            <v>Generic_Listref</v>
          </cell>
        </row>
        <row r="204">
          <cell r="AM204" t="str">
            <v>Canada_Acquisitions_Standard_NA_Clnt&amp;Market</v>
          </cell>
          <cell r="AN204" t="str">
            <v>ListRef_142</v>
          </cell>
        </row>
        <row r="205">
          <cell r="AM205" t="str">
            <v>Canada_Acquisitions_Standard_NA_ClntDel&amp;Ops</v>
          </cell>
          <cell r="AN205" t="str">
            <v>ListRef_151</v>
          </cell>
        </row>
        <row r="206">
          <cell r="AM206" t="str">
            <v>Canada_Acquisitions_Standard_NA_CorpFunction</v>
          </cell>
          <cell r="AN206" t="str">
            <v>ListRef_170</v>
          </cell>
        </row>
        <row r="207">
          <cell r="AM207" t="str">
            <v>Canada_Acquisitions_Standard_NA_Invtn&amp;ThghtLd</v>
          </cell>
          <cell r="AN207" t="str">
            <v>ListRef_173</v>
          </cell>
        </row>
        <row r="208">
          <cell r="AM208" t="str">
            <v>Canada_Acquisitions_Standard_NA_Sales</v>
          </cell>
          <cell r="AN208" t="str">
            <v>ListRef_175</v>
          </cell>
        </row>
        <row r="209">
          <cell r="AM209" t="str">
            <v>Canada_BusinessCons_Avanade Quebec_LT_Clnt&amp;Market</v>
          </cell>
          <cell r="AN209" t="str">
            <v>ListRef_144</v>
          </cell>
        </row>
        <row r="210">
          <cell r="AM210" t="str">
            <v>Canada_BusinessCons_Avanade Quebec_ST_Clnt&amp;Market</v>
          </cell>
          <cell r="AN210" t="str">
            <v>ListRef_144</v>
          </cell>
        </row>
        <row r="211">
          <cell r="AM211" t="str">
            <v>Canada_BusinessCons_Avanade_LT_Clnt&amp;Market</v>
          </cell>
          <cell r="AN211" t="str">
            <v>ListRef_143</v>
          </cell>
        </row>
        <row r="212">
          <cell r="AM212" t="str">
            <v>Canada_BusinessCons_Avanade_ST_Clnt&amp;Market</v>
          </cell>
          <cell r="AN212" t="str">
            <v>ListRef_143</v>
          </cell>
        </row>
        <row r="213">
          <cell r="AM213" t="str">
            <v>Canada_BusinessCons_Quebec_NA_Clnt&amp;Market</v>
          </cell>
          <cell r="AN213" t="str">
            <v>ListRef_145</v>
          </cell>
        </row>
        <row r="214">
          <cell r="AM214" t="str">
            <v>Canada_BusinessCons_Standard_NA_Clnt&amp;Market</v>
          </cell>
          <cell r="AN214" t="str">
            <v>ListRef_146</v>
          </cell>
        </row>
        <row r="215">
          <cell r="AM215" t="str">
            <v>Canada_Client_NA_NA_Client</v>
          </cell>
          <cell r="AN215" t="str">
            <v>Generic_Client</v>
          </cell>
        </row>
        <row r="216">
          <cell r="AM216" t="str">
            <v>Canada_ContractRun_Standard_Dedicated_ClntDel&amp;Ops</v>
          </cell>
          <cell r="AN216" t="str">
            <v>ListRef_152</v>
          </cell>
        </row>
        <row r="217">
          <cell r="AM217" t="str">
            <v>Canada_ContractRun_Standard_Global Rate_ClntDel&amp;Ops</v>
          </cell>
          <cell r="AN217" t="str">
            <v>ListRef_152</v>
          </cell>
        </row>
        <row r="218">
          <cell r="AM218" t="str">
            <v>Canada_CorpFunction_Avanade_ST_CorpFunction</v>
          </cell>
          <cell r="AN218" t="str">
            <v>ListRef_171</v>
          </cell>
        </row>
        <row r="219">
          <cell r="AM219" t="str">
            <v>Canada_CorpFunction_Standard_NA_CorpFunction</v>
          </cell>
          <cell r="AN219" t="str">
            <v>ListRef_172</v>
          </cell>
        </row>
        <row r="220">
          <cell r="AM220" t="str">
            <v>Canada_CrssCntrctRn_IO_Borrowed IO DCN_ClntDel&amp;Ops</v>
          </cell>
          <cell r="AN220" t="str">
            <v>ListRef_153</v>
          </cell>
        </row>
        <row r="221">
          <cell r="AM221" t="str">
            <v>Canada_CrssCntrctRn_IO_Borrowed IO NonDCN_ClntDel&amp;Ops</v>
          </cell>
          <cell r="AN221" t="str">
            <v>ListRef_153</v>
          </cell>
        </row>
        <row r="222">
          <cell r="AM222" t="str">
            <v>Canada_CrssCntrctRn_Standard_Borrowed_ClntDel&amp;Ops</v>
          </cell>
          <cell r="AN222" t="str">
            <v>ListRef_154</v>
          </cell>
        </row>
        <row r="223">
          <cell r="AM223" t="str">
            <v>Canada_CrssCntrctRn_Standard_Dedicated IO Service Desk ACN Facility_ClntDel&amp;Ops</v>
          </cell>
          <cell r="AN223" t="str">
            <v>ListRef_154</v>
          </cell>
        </row>
        <row r="224">
          <cell r="AM224" t="str">
            <v>Canada_IndTchSrvLT_ATC | Non_Quebec_LT_ClntDel&amp;Ops</v>
          </cell>
          <cell r="AN224" t="str">
            <v>ListRef_155</v>
          </cell>
        </row>
        <row r="225">
          <cell r="AM225" t="str">
            <v>Canada_IndTchSrvLT_ATC | Quebec_LT_ClntDel&amp;Ops</v>
          </cell>
          <cell r="AN225" t="str">
            <v>ListRef_156</v>
          </cell>
        </row>
        <row r="226">
          <cell r="AM226" t="str">
            <v>Canada_IndTchSrvLT_Avanade Quebec_LT_ClntDel&amp;Ops</v>
          </cell>
          <cell r="AN226" t="str">
            <v>ListRef_158</v>
          </cell>
        </row>
        <row r="227">
          <cell r="AM227" t="str">
            <v>Canada_IndTchSrvLT_Avanade_LT_ClntDel&amp;Ops</v>
          </cell>
          <cell r="AN227" t="str">
            <v>ListRef_157</v>
          </cell>
        </row>
        <row r="228">
          <cell r="AM228" t="str">
            <v>Canada_IndTchSrvLT_GCP | High_LT_ClntDel&amp;Ops</v>
          </cell>
          <cell r="AN228" t="str">
            <v>ListRef_159</v>
          </cell>
        </row>
        <row r="229">
          <cell r="AM229" t="str">
            <v>Canada_IndTchSrvLT_GCP | Low_LT_ClntDel&amp;Ops</v>
          </cell>
          <cell r="AN229" t="str">
            <v>ListRef_160</v>
          </cell>
        </row>
        <row r="230">
          <cell r="AM230" t="str">
            <v>Canada_IndTchSrvLT_Tech GU | Non_Quebec_LT_ClntDel&amp;Ops</v>
          </cell>
          <cell r="AN230" t="str">
            <v>ListRef_161</v>
          </cell>
        </row>
        <row r="231">
          <cell r="AM231" t="str">
            <v>Canada_IndTchSrvLT_Tech GU | Quebec_LT_ClntDel&amp;Ops</v>
          </cell>
          <cell r="AN231" t="str">
            <v>ListRef_162</v>
          </cell>
        </row>
        <row r="232">
          <cell r="AM232" t="str">
            <v>Canada_IndTchSrvST_ATC | Non_Quebec_ST_ClntDel&amp;Ops</v>
          </cell>
          <cell r="AN232" t="str">
            <v>ListRef_163</v>
          </cell>
        </row>
        <row r="233">
          <cell r="AM233" t="str">
            <v>Canada_IndTchSrvST_ATC | Quebec_ST_ClntDel&amp;Ops</v>
          </cell>
          <cell r="AN233" t="str">
            <v>ListRef_164</v>
          </cell>
        </row>
        <row r="234">
          <cell r="AM234" t="str">
            <v>Canada_IndTchSrvST_Avanade Quebec_ST_ClntDel&amp;Ops</v>
          </cell>
          <cell r="AN234" t="str">
            <v>ListRef_166</v>
          </cell>
        </row>
        <row r="235">
          <cell r="AM235" t="str">
            <v>Canada_IndTchSrvST_Avanade_ST_ClntDel&amp;Ops</v>
          </cell>
          <cell r="AN235" t="str">
            <v>ListRef_165</v>
          </cell>
        </row>
        <row r="236">
          <cell r="AM236" t="str">
            <v>Canada_IndTchSrvST_Tech GU | Non_Quebec_ST_ClntDel&amp;Ops</v>
          </cell>
          <cell r="AN236" t="str">
            <v>ListRef_167</v>
          </cell>
        </row>
        <row r="237">
          <cell r="AM237" t="str">
            <v>Canada_IndTchSrvST_Tech GU | Quebec_ST_ClntDel&amp;Ops</v>
          </cell>
          <cell r="AN237" t="str">
            <v>ListRef_168</v>
          </cell>
        </row>
        <row r="238">
          <cell r="AM238" t="str">
            <v>Canada_InfrastrCons_Standard_NA_Clnt&amp;Market</v>
          </cell>
          <cell r="AN238" t="str">
            <v>ListRef_147</v>
          </cell>
        </row>
        <row r="239">
          <cell r="AM239" t="str">
            <v>Canada_Invtn&amp;ThghtLd_Standard_NA_Invtn&amp;ThghtLd</v>
          </cell>
          <cell r="AN239" t="str">
            <v>ListRef_174</v>
          </cell>
        </row>
        <row r="240">
          <cell r="AM240" t="str">
            <v>Canada_MgtCons_Avanade_LT_Clnt&amp;Market</v>
          </cell>
          <cell r="AN240" t="str">
            <v>ListRef_148</v>
          </cell>
        </row>
        <row r="241">
          <cell r="AM241" t="str">
            <v>Canada_MgtCons_Avanade_ST_Clnt&amp;Market</v>
          </cell>
          <cell r="AN241" t="str">
            <v>ListRef_148</v>
          </cell>
        </row>
        <row r="242">
          <cell r="AM242" t="str">
            <v>Canada_MgtCons_Standard_NA_Clnt&amp;Market</v>
          </cell>
          <cell r="AN242" t="str">
            <v>ListRef_149</v>
          </cell>
        </row>
        <row r="243">
          <cell r="AM243" t="str">
            <v>Canada_OtherDelivery_Standard_NA_ClntDel&amp;Ops</v>
          </cell>
          <cell r="AN243" t="str">
            <v>ListRef_169</v>
          </cell>
        </row>
        <row r="244">
          <cell r="AM244" t="str">
            <v>Canada_Sales_Avanade_ST_Sales</v>
          </cell>
          <cell r="AN244" t="str">
            <v>ListRef_176</v>
          </cell>
        </row>
        <row r="245">
          <cell r="AM245" t="str">
            <v>Canada_Sales_Standard_NA_Sales</v>
          </cell>
          <cell r="AN245" t="str">
            <v>ListRef_177</v>
          </cell>
        </row>
        <row r="246">
          <cell r="AM246" t="str">
            <v>Canada_Strategy_Standard_NA_Clnt&amp;Market</v>
          </cell>
          <cell r="AN246" t="str">
            <v>ListRef_150</v>
          </cell>
        </row>
        <row r="247">
          <cell r="AM247" t="str">
            <v>Canada_Subcontractors_NA_NA_Subcontractors</v>
          </cell>
          <cell r="AN247" t="str">
            <v>Generic_Listref</v>
          </cell>
        </row>
        <row r="248">
          <cell r="AM248" t="str">
            <v>Chile_BusinessCons_Standard_NA_Clnt&amp;Market</v>
          </cell>
          <cell r="AN248" t="str">
            <v>ListRef_178</v>
          </cell>
        </row>
        <row r="249">
          <cell r="AM249" t="str">
            <v>Chile_Client_NA_NA_Client</v>
          </cell>
          <cell r="AN249" t="str">
            <v>Generic_Client</v>
          </cell>
        </row>
        <row r="250">
          <cell r="AM250" t="str">
            <v>Chile_ContractRun_Standard_Dedicated_ClntDel&amp;Ops</v>
          </cell>
          <cell r="AN250" t="str">
            <v>ListRef_182</v>
          </cell>
        </row>
        <row r="251">
          <cell r="AM251" t="str">
            <v>Chile_ContractRun_Standard_Global Rate_ClntDel&amp;Ops</v>
          </cell>
          <cell r="AN251" t="str">
            <v>ListRef_182</v>
          </cell>
        </row>
        <row r="252">
          <cell r="AM252" t="str">
            <v>Chile_CorpFunction_Standard_NA_CorpFunction</v>
          </cell>
          <cell r="AN252" t="str">
            <v>ListRef_189</v>
          </cell>
        </row>
        <row r="253">
          <cell r="AM253" t="str">
            <v>Chile_CrssCntrctRn_IO_Borrowed IO NonDCN_ClntDel&amp;Ops</v>
          </cell>
          <cell r="AN253" t="str">
            <v>ListRef_183</v>
          </cell>
        </row>
        <row r="254">
          <cell r="AM254" t="str">
            <v>Chile_CrssCntrctRn_Standard_Borrowed_ClntDel&amp;Ops</v>
          </cell>
          <cell r="AN254" t="str">
            <v>ListRef_184</v>
          </cell>
        </row>
        <row r="255">
          <cell r="AM255" t="str">
            <v>Chile_IndTchSrvLT_Tech GU | Santiago_LT_ClntDel&amp;Ops</v>
          </cell>
          <cell r="AN255" t="str">
            <v>ListRef_185</v>
          </cell>
        </row>
        <row r="256">
          <cell r="AM256" t="str">
            <v>Chile_IndTchSrvLT_Tech GU | Valparaiso_LT_ClntDel&amp;Ops</v>
          </cell>
          <cell r="AN256" t="str">
            <v>ListRef_186</v>
          </cell>
        </row>
        <row r="257">
          <cell r="AM257" t="str">
            <v>Chile_IndTchSrvST_Tech GU | Santiago_ST_ClntDel&amp;Ops</v>
          </cell>
          <cell r="AN257" t="str">
            <v>ListRef_187</v>
          </cell>
        </row>
        <row r="258">
          <cell r="AM258" t="str">
            <v>Chile_IndTchSrvST_Tech GU | Valparaiso_ST_ClntDel&amp;Ops</v>
          </cell>
          <cell r="AN258" t="str">
            <v>ListRef_188</v>
          </cell>
        </row>
        <row r="259">
          <cell r="AM259" t="str">
            <v>Chile_InfrastrCons_Standard_NA_Clnt&amp;Market</v>
          </cell>
          <cell r="AN259" t="str">
            <v>ListRef_179</v>
          </cell>
        </row>
        <row r="260">
          <cell r="AM260" t="str">
            <v>Chile_MgtCons_Standard_NA_Clnt&amp;Market</v>
          </cell>
          <cell r="AN260" t="str">
            <v>ListRef_180</v>
          </cell>
        </row>
        <row r="261">
          <cell r="AM261" t="str">
            <v>Chile_Sales_Standard_NA_Sales</v>
          </cell>
          <cell r="AN261" t="str">
            <v>ListRef_190</v>
          </cell>
        </row>
        <row r="262">
          <cell r="AM262" t="str">
            <v>Chile_Strategy_Standard_NA_Clnt&amp;Market</v>
          </cell>
          <cell r="AN262" t="str">
            <v>ListRef_181</v>
          </cell>
        </row>
        <row r="263">
          <cell r="AM263" t="str">
            <v>Chile_Subcontractors_NA_NA_Subcontractors</v>
          </cell>
          <cell r="AN263" t="str">
            <v>Generic_Listref</v>
          </cell>
        </row>
        <row r="264">
          <cell r="AM264" t="str">
            <v>China_Acquisitions_Standard_NA_Clnt&amp;Market</v>
          </cell>
          <cell r="AN264" t="str">
            <v>ListRef_191</v>
          </cell>
        </row>
        <row r="265">
          <cell r="AM265" t="str">
            <v>China_Acquisitions_Standard_NA_ClntDel&amp;Ops</v>
          </cell>
          <cell r="AN265" t="str">
            <v>ListRef_198</v>
          </cell>
        </row>
        <row r="266">
          <cell r="AM266" t="str">
            <v>China_Acquisitions_Standard_NA_CorpFunction</v>
          </cell>
          <cell r="AN266" t="str">
            <v>ListRef_214</v>
          </cell>
        </row>
        <row r="267">
          <cell r="AM267" t="str">
            <v>China_Acquisitions_Standard_NA_Invtn&amp;ThghtLd</v>
          </cell>
          <cell r="AN267" t="str">
            <v>ListRef_217</v>
          </cell>
        </row>
        <row r="268">
          <cell r="AM268" t="str">
            <v>China_Acquisitions_Standard_NA_Sales</v>
          </cell>
          <cell r="AN268" t="str">
            <v>ListRef_219</v>
          </cell>
        </row>
        <row r="269">
          <cell r="AM269" t="str">
            <v>China_BusinessCons_Avanade_ST_Clnt&amp;Market</v>
          </cell>
          <cell r="AN269" t="str">
            <v>ListRef_192</v>
          </cell>
        </row>
        <row r="270">
          <cell r="AM270" t="str">
            <v>China_BusinessCons_Standard_NA_Clnt&amp;Market</v>
          </cell>
          <cell r="AN270" t="str">
            <v>ListRef_193</v>
          </cell>
        </row>
        <row r="271">
          <cell r="AM271" t="str">
            <v>China_Client_NA_NA_Client</v>
          </cell>
          <cell r="AN271" t="str">
            <v>Generic_Client</v>
          </cell>
        </row>
        <row r="272">
          <cell r="AM272" t="str">
            <v>China_ContractRun_Standard_Dedicated_ClntDel&amp;Ops</v>
          </cell>
          <cell r="AN272" t="str">
            <v>ListRef_199</v>
          </cell>
        </row>
        <row r="273">
          <cell r="AM273" t="str">
            <v>China_ContractRun_Standard_Global Rate_ClntDel&amp;Ops</v>
          </cell>
          <cell r="AN273" t="str">
            <v>ListRef_199</v>
          </cell>
        </row>
        <row r="274">
          <cell r="AM274" t="str">
            <v>China_CorpFunction_Avanade_ST_CorpFunction</v>
          </cell>
          <cell r="AN274" t="str">
            <v>ListRef_215</v>
          </cell>
        </row>
        <row r="275">
          <cell r="AM275" t="str">
            <v>China_CorpFunction_Standard_NA_CorpFunction</v>
          </cell>
          <cell r="AN275" t="str">
            <v>ListRef_216</v>
          </cell>
        </row>
        <row r="276">
          <cell r="AM276" t="str">
            <v>China_CrssCntrctRn_IO_Borrowed IO NonDCN_ClntDel&amp;Ops</v>
          </cell>
          <cell r="AN276" t="str">
            <v>ListRef_200</v>
          </cell>
        </row>
        <row r="277">
          <cell r="AM277" t="str">
            <v>China_CrssCntrctRn_Standard_Borrowed_ClntDel&amp;Ops</v>
          </cell>
          <cell r="AN277" t="str">
            <v>ListRef_201</v>
          </cell>
        </row>
        <row r="278">
          <cell r="AM278" t="str">
            <v>China_CrssCntrctRn_Standard_Dedicated IO Service Desk ACN Facility_ClntDel&amp;Ops</v>
          </cell>
          <cell r="AN278" t="str">
            <v>ListRef_201</v>
          </cell>
        </row>
        <row r="279">
          <cell r="AM279" t="str">
            <v>China_CrssCntrctRn_Standard_TfO Account Management ACN Facility_ClntDel&amp;Ops</v>
          </cell>
          <cell r="AN279" t="str">
            <v>ListRef_201</v>
          </cell>
        </row>
        <row r="280">
          <cell r="AM280" t="str">
            <v>China_IndTchSrvLT_ATC | Onsite_LT_ClntDel&amp;Ops</v>
          </cell>
          <cell r="AN280" t="str">
            <v>ListRef_203</v>
          </cell>
        </row>
        <row r="281">
          <cell r="AM281" t="str">
            <v>China_IndTchSrvLT_ATC_LT_ClntDel&amp;Ops</v>
          </cell>
          <cell r="AN281" t="str">
            <v>ListRef_202</v>
          </cell>
        </row>
        <row r="282">
          <cell r="AM282" t="str">
            <v>China_IndTchSrvLT_Avanade GDN_CDC LT_ClntDel&amp;Ops</v>
          </cell>
          <cell r="AN282" t="str">
            <v>ListRef_204</v>
          </cell>
        </row>
        <row r="283">
          <cell r="AM283" t="str">
            <v>China_IndTchSrvLT_Avanade GDN_LT_ClntDel&amp;Ops</v>
          </cell>
          <cell r="AN283" t="str">
            <v>ListRef_204</v>
          </cell>
        </row>
        <row r="284">
          <cell r="AM284" t="str">
            <v>China_IndTchSrvLT_Avanade Onsite_LT_ClntDel&amp;Ops</v>
          </cell>
          <cell r="AN284" t="str">
            <v>ListRef_205</v>
          </cell>
        </row>
        <row r="285">
          <cell r="AM285" t="str">
            <v>China_IndTchSrvLT_GCP | High_LT_ClntDel&amp;Ops</v>
          </cell>
          <cell r="AN285" t="str">
            <v>ListRef_206</v>
          </cell>
        </row>
        <row r="286">
          <cell r="AM286" t="str">
            <v>China_IndTchSrvLT_GCP | Low_LT_ClntDel&amp;Ops</v>
          </cell>
          <cell r="AN286" t="str">
            <v>ListRef_207</v>
          </cell>
        </row>
        <row r="287">
          <cell r="AM287" t="str">
            <v>China_IndTchSrvLT_IO_Borrowed IO DCN_ClntDel&amp;Ops</v>
          </cell>
          <cell r="AN287" t="str">
            <v>ListRef_208</v>
          </cell>
        </row>
        <row r="288">
          <cell r="AM288" t="str">
            <v>China_IndTchSrvST_ATC | Onsite_ST_ClntDel&amp;Ops</v>
          </cell>
          <cell r="AN288" t="str">
            <v>ListRef_210</v>
          </cell>
        </row>
        <row r="289">
          <cell r="AM289" t="str">
            <v>China_IndTchSrvST_ATC_ST_ClntDel&amp;Ops</v>
          </cell>
          <cell r="AN289" t="str">
            <v>ListRef_209</v>
          </cell>
        </row>
        <row r="290">
          <cell r="AM290" t="str">
            <v>China_IndTchSrvST_Avanade GDN_ST_ClntDel&amp;Ops</v>
          </cell>
          <cell r="AN290" t="str">
            <v>ListRef_211</v>
          </cell>
        </row>
        <row r="291">
          <cell r="AM291" t="str">
            <v>China_IndTchSrvST_Avanade Onsite_ST_ClntDel&amp;Ops</v>
          </cell>
          <cell r="AN291" t="str">
            <v>ListRef_212</v>
          </cell>
        </row>
        <row r="292">
          <cell r="AM292" t="str">
            <v>China_InfrastrCons_Standard_NA_Clnt&amp;Market</v>
          </cell>
          <cell r="AN292" t="str">
            <v>ListRef_194</v>
          </cell>
        </row>
        <row r="293">
          <cell r="AM293" t="str">
            <v>China_Invtn&amp;ThghtLd_Standard_NA_Invtn&amp;ThghtLd</v>
          </cell>
          <cell r="AN293" t="str">
            <v>ListRef_218</v>
          </cell>
        </row>
        <row r="294">
          <cell r="AM294" t="str">
            <v>China_MgtCons_Avanade_ST_Clnt&amp;Market</v>
          </cell>
          <cell r="AN294" t="str">
            <v>ListRef_195</v>
          </cell>
        </row>
        <row r="295">
          <cell r="AM295" t="str">
            <v>China_MgtCons_Standard_Cap Ntwk _ I/F Group_Clnt&amp;Market</v>
          </cell>
          <cell r="AN295" t="str">
            <v>ListRef_196</v>
          </cell>
        </row>
        <row r="296">
          <cell r="AM296" t="str">
            <v>China_MgtCons_Standard_NA_Clnt&amp;Market</v>
          </cell>
          <cell r="AN296" t="str">
            <v>ListRef_196</v>
          </cell>
        </row>
        <row r="297">
          <cell r="AM297" t="str">
            <v>China_OtherDelivery_Standard_NA_ClntDel&amp;Ops</v>
          </cell>
          <cell r="AN297" t="str">
            <v>ListRef_213</v>
          </cell>
        </row>
        <row r="298">
          <cell r="AM298" t="str">
            <v>China_Sales_Avanade_ST_Sales</v>
          </cell>
          <cell r="AN298" t="str">
            <v>ListRef_220</v>
          </cell>
        </row>
        <row r="299">
          <cell r="AM299" t="str">
            <v>China_Sales_Standard_NA_Sales</v>
          </cell>
          <cell r="AN299" t="str">
            <v>ListRef_221</v>
          </cell>
        </row>
        <row r="300">
          <cell r="AM300" t="str">
            <v>China_Strategy_Standard_Cap Ntwk _ I/F Group_Clnt&amp;Market</v>
          </cell>
          <cell r="AN300" t="str">
            <v>ListRef_197</v>
          </cell>
        </row>
        <row r="301">
          <cell r="AM301" t="str">
            <v>China_Strategy_Standard_NA_Clnt&amp;Market</v>
          </cell>
          <cell r="AN301" t="str">
            <v>ListRef_197</v>
          </cell>
        </row>
        <row r="302">
          <cell r="AM302" t="str">
            <v>China_Subcontractors_NA_NA_Subcontractors</v>
          </cell>
          <cell r="AN302" t="str">
            <v>Generic_Listref</v>
          </cell>
        </row>
        <row r="303">
          <cell r="AM303" t="str">
            <v>Colombia_Acquisitions_Standard_NA_Clnt&amp;Market</v>
          </cell>
          <cell r="AN303" t="str">
            <v>ListRef_222</v>
          </cell>
        </row>
        <row r="304">
          <cell r="AM304" t="str">
            <v>Colombia_Acquisitions_Standard_NA_ClntDel&amp;Ops</v>
          </cell>
          <cell r="AN304" t="str">
            <v>ListRef_227</v>
          </cell>
        </row>
        <row r="305">
          <cell r="AM305" t="str">
            <v>Colombia_Acquisitions_Standard_NA_CorpFunction</v>
          </cell>
          <cell r="AN305" t="str">
            <v>ListRef_235</v>
          </cell>
        </row>
        <row r="306">
          <cell r="AM306" t="str">
            <v>Colombia_Acquisitions_Standard_NA_Invtn&amp;ThghtLd</v>
          </cell>
          <cell r="AN306" t="str">
            <v>ListRef_237</v>
          </cell>
        </row>
        <row r="307">
          <cell r="AM307" t="str">
            <v>Colombia_Acquisitions_Standard_NA_Sales</v>
          </cell>
          <cell r="AN307" t="str">
            <v>ListRef_238</v>
          </cell>
        </row>
        <row r="308">
          <cell r="AM308" t="str">
            <v>Colombia_BusinessCons_Standard_NA_Clnt&amp;Market</v>
          </cell>
          <cell r="AN308" t="str">
            <v>ListRef_223</v>
          </cell>
        </row>
        <row r="309">
          <cell r="AM309" t="str">
            <v>Colombia_Client_NA_NA_Client</v>
          </cell>
          <cell r="AN309" t="str">
            <v>Generic_Client</v>
          </cell>
        </row>
        <row r="310">
          <cell r="AM310" t="str">
            <v>Colombia_ContractRun_Standard_Dedicated_ClntDel&amp;Ops</v>
          </cell>
          <cell r="AN310" t="str">
            <v>ListRef_228</v>
          </cell>
        </row>
        <row r="311">
          <cell r="AM311" t="str">
            <v>Colombia_ContractRun_Standard_Global Rate_ClntDel&amp;Ops</v>
          </cell>
          <cell r="AN311" t="str">
            <v>ListRef_228</v>
          </cell>
        </row>
        <row r="312">
          <cell r="AM312" t="str">
            <v>Colombia_CorpFunction_Standard_NA_CorpFunction</v>
          </cell>
          <cell r="AN312" t="str">
            <v>ListRef_236</v>
          </cell>
        </row>
        <row r="313">
          <cell r="AM313" t="str">
            <v>Colombia_CrssCntrctRn_Standard_Borrowed_ClntDel&amp;Ops</v>
          </cell>
          <cell r="AN313" t="str">
            <v>ListRef_229</v>
          </cell>
        </row>
        <row r="314">
          <cell r="AM314" t="str">
            <v>Colombia_IndTchSrvLT_Tech GU | Bogota_LT_ClntDel&amp;Ops</v>
          </cell>
          <cell r="AN314" t="str">
            <v>ListRef_230</v>
          </cell>
        </row>
        <row r="315">
          <cell r="AM315" t="str">
            <v>Colombia_IndTchSrvLT_Tech GU | Medellin_LT_ClntDel&amp;Ops</v>
          </cell>
          <cell r="AN315" t="str">
            <v>ListRef_231</v>
          </cell>
        </row>
        <row r="316">
          <cell r="AM316" t="str">
            <v>Colombia_IndTchSrvST_Tech GU | Bogota_ST_ClntDel&amp;Ops</v>
          </cell>
          <cell r="AN316" t="str">
            <v>ListRef_232</v>
          </cell>
        </row>
        <row r="317">
          <cell r="AM317" t="str">
            <v>Colombia_IndTchSrvST_Tech GU | Medellin_ST_ClntDel&amp;Ops</v>
          </cell>
          <cell r="AN317" t="str">
            <v>ListRef_233</v>
          </cell>
        </row>
        <row r="318">
          <cell r="AM318" t="str">
            <v>Colombia_InfrastrCons_Standard_NA_Clnt&amp;Market</v>
          </cell>
          <cell r="AN318" t="str">
            <v>ListRef_224</v>
          </cell>
        </row>
        <row r="319">
          <cell r="AM319" t="str">
            <v>Colombia_MgtCons_Standard_NA_Clnt&amp;Market</v>
          </cell>
          <cell r="AN319" t="str">
            <v>ListRef_225</v>
          </cell>
        </row>
        <row r="320">
          <cell r="AM320" t="str">
            <v>Colombia_OtherDelivery_Standard_NA_ClntDel&amp;Ops</v>
          </cell>
          <cell r="AN320" t="str">
            <v>ListRef_234</v>
          </cell>
        </row>
        <row r="321">
          <cell r="AM321" t="str">
            <v>Colombia_Sales_Standard_NA_Sales</v>
          </cell>
          <cell r="AN321" t="str">
            <v>ListRef_239</v>
          </cell>
        </row>
        <row r="322">
          <cell r="AM322" t="str">
            <v>Colombia_Strategy_Standard_NA_Clnt&amp;Market</v>
          </cell>
          <cell r="AN322" t="str">
            <v>ListRef_226</v>
          </cell>
        </row>
        <row r="323">
          <cell r="AM323" t="str">
            <v>Colombia_Subcontractors_NA_NA_Subcontractors</v>
          </cell>
          <cell r="AN323" t="str">
            <v>Generic_Listref</v>
          </cell>
        </row>
        <row r="324">
          <cell r="AM324" t="str">
            <v>Costa Rica_Acquisitions_Standard_NA_Clnt&amp;Market</v>
          </cell>
          <cell r="AN324" t="str">
            <v>ListRef_240</v>
          </cell>
        </row>
        <row r="325">
          <cell r="AM325" t="str">
            <v>Costa Rica_Acquisitions_Standard_NA_ClntDel&amp;Ops</v>
          </cell>
          <cell r="AN325" t="str">
            <v>ListRef_241</v>
          </cell>
        </row>
        <row r="326">
          <cell r="AM326" t="str">
            <v>Costa Rica_Acquisitions_Standard_NA_CorpFunction</v>
          </cell>
          <cell r="AN326" t="str">
            <v>ListRef_244</v>
          </cell>
        </row>
        <row r="327">
          <cell r="AM327" t="str">
            <v>Costa Rica_Acquisitions_Standard_NA_Invtn&amp;ThghtLd</v>
          </cell>
          <cell r="AN327" t="str">
            <v>ListRef_246</v>
          </cell>
        </row>
        <row r="328">
          <cell r="AM328" t="str">
            <v>Costa Rica_Acquisitions_Standard_NA_Sales</v>
          </cell>
          <cell r="AN328" t="str">
            <v>ListRef_247</v>
          </cell>
        </row>
        <row r="329">
          <cell r="AM329" t="str">
            <v>Costa Rica_Client_NA_NA_Client</v>
          </cell>
          <cell r="AN329" t="str">
            <v>Generic_Client</v>
          </cell>
        </row>
        <row r="330">
          <cell r="AM330" t="str">
            <v>Costa Rica_ContractRun_Standard_Dedicated_ClntDel&amp;Ops</v>
          </cell>
          <cell r="AN330" t="str">
            <v>ListRef_242</v>
          </cell>
        </row>
        <row r="331">
          <cell r="AM331" t="str">
            <v>Costa Rica_ContractRun_Standard_Global Rate_ClntDel&amp;Ops</v>
          </cell>
          <cell r="AN331" t="str">
            <v>ListRef_242</v>
          </cell>
        </row>
        <row r="332">
          <cell r="AM332" t="str">
            <v>Costa Rica_CorpFunction_Standard_NA_CorpFunction</v>
          </cell>
          <cell r="AN332" t="str">
            <v>ListRef_245</v>
          </cell>
        </row>
        <row r="333">
          <cell r="AM333" t="str">
            <v>Costa Rica_CrssCntrctRn_Standard_Borrowed_ClntDel&amp;Ops</v>
          </cell>
          <cell r="AN333" t="str">
            <v>ListRef_243</v>
          </cell>
        </row>
        <row r="334">
          <cell r="AM334" t="str">
            <v>Costa Rica_Subcontractors_NA_NA_Subcontractors</v>
          </cell>
          <cell r="AN334" t="str">
            <v>Generic_Listref</v>
          </cell>
        </row>
        <row r="335">
          <cell r="AM335" t="str">
            <v>Croatia_Client_NA_NA_Client</v>
          </cell>
          <cell r="AN335" t="str">
            <v>Generic_Client</v>
          </cell>
        </row>
        <row r="336">
          <cell r="AM336" t="str">
            <v>Croatia_Subcontractors_NA_NA_Subcontractors</v>
          </cell>
          <cell r="AN336" t="str">
            <v>Generic_Listref</v>
          </cell>
        </row>
        <row r="337">
          <cell r="AM337" t="str">
            <v>Czech Republic_Acquisitions_Standard_NA_Clnt&amp;Market</v>
          </cell>
          <cell r="AN337" t="str">
            <v>ListRef_248</v>
          </cell>
        </row>
        <row r="338">
          <cell r="AM338" t="str">
            <v>Czech Republic_Acquisitions_Standard_NA_ClntDel&amp;Ops</v>
          </cell>
          <cell r="AN338" t="str">
            <v>ListRef_253</v>
          </cell>
        </row>
        <row r="339">
          <cell r="AM339" t="str">
            <v>Czech Republic_Acquisitions_Standard_NA_CorpFunction</v>
          </cell>
          <cell r="AN339" t="str">
            <v>ListRef_261</v>
          </cell>
        </row>
        <row r="340">
          <cell r="AM340" t="str">
            <v>Czech Republic_Acquisitions_Standard_NA_Invtn&amp;ThghtLd</v>
          </cell>
          <cell r="AN340" t="str">
            <v>ListRef_263</v>
          </cell>
        </row>
        <row r="341">
          <cell r="AM341" t="str">
            <v>Czech Republic_Acquisitions_Standard_NA_Sales</v>
          </cell>
          <cell r="AN341" t="str">
            <v>ListRef_265</v>
          </cell>
        </row>
        <row r="342">
          <cell r="AM342" t="str">
            <v>Czech Republic_BusinessCons_Standard_NA_Clnt&amp;Market</v>
          </cell>
          <cell r="AN342" t="str">
            <v>ListRef_249</v>
          </cell>
        </row>
        <row r="343">
          <cell r="AM343" t="str">
            <v>Czech Republic_Client_NA_NA_Client</v>
          </cell>
          <cell r="AN343" t="str">
            <v>Generic_Client</v>
          </cell>
        </row>
        <row r="344">
          <cell r="AM344" t="str">
            <v>Czech Republic_ContractRun_Standard_Dedicated_ClntDel&amp;Ops</v>
          </cell>
          <cell r="AN344" t="str">
            <v>ListRef_254</v>
          </cell>
        </row>
        <row r="345">
          <cell r="AM345" t="str">
            <v>Czech Republic_ContractRun_Standard_Global Rate_ClntDel&amp;Ops</v>
          </cell>
          <cell r="AN345" t="str">
            <v>ListRef_254</v>
          </cell>
        </row>
        <row r="346">
          <cell r="AM346" t="str">
            <v>Czech Republic_CorpFunction_Standard_NA_CorpFunction</v>
          </cell>
          <cell r="AN346" t="str">
            <v>ListRef_262</v>
          </cell>
        </row>
        <row r="347">
          <cell r="AM347" t="str">
            <v>Czech Republic_CrssCntrctRn_IO_Dedicated_ClntDel&amp;Ops</v>
          </cell>
          <cell r="AN347" t="str">
            <v>ListRef_255</v>
          </cell>
        </row>
        <row r="348">
          <cell r="AM348" t="str">
            <v>Czech Republic_CrssCntrctRn_Standard_Borrowed_ClntDel&amp;Ops</v>
          </cell>
          <cell r="AN348" t="str">
            <v>ListRef_256</v>
          </cell>
        </row>
        <row r="349">
          <cell r="AM349" t="str">
            <v>Czech Republic_CrssCntrctRn_Standard_TfO Application Management ACN Facility_ClntDel&amp;Ops</v>
          </cell>
          <cell r="AN349" t="str">
            <v>ListRef_256</v>
          </cell>
        </row>
        <row r="350">
          <cell r="AM350" t="str">
            <v>Czech Republic_CrssCntrctRn_Standard_TfO RPAaS ACN Facility_ClntDel&amp;Ops</v>
          </cell>
          <cell r="AN350" t="str">
            <v>ListRef_256</v>
          </cell>
        </row>
        <row r="351">
          <cell r="AM351" t="str">
            <v>Czech Republic_IndTchSrvLT_GCP_LT_ClntDel&amp;Ops</v>
          </cell>
          <cell r="AN351" t="str">
            <v>ListRef_257</v>
          </cell>
        </row>
        <row r="352">
          <cell r="AM352" t="str">
            <v>Czech Republic_IndTchSrvST_Tech GU_ST_ClntDel&amp;Ops</v>
          </cell>
          <cell r="AN352" t="str">
            <v>ListRef_258</v>
          </cell>
        </row>
        <row r="353">
          <cell r="AM353" t="str">
            <v>Czech Republic_InfrastrCons_Standard_NA_Clnt&amp;Market</v>
          </cell>
          <cell r="AN353" t="str">
            <v>ListRef_250</v>
          </cell>
        </row>
        <row r="354">
          <cell r="AM354" t="str">
            <v>Czech Republic_Invtn&amp;ThghtLd_Standard_NA_Invtn&amp;ThghtLd</v>
          </cell>
          <cell r="AN354" t="str">
            <v>ListRef_264</v>
          </cell>
        </row>
        <row r="355">
          <cell r="AM355" t="str">
            <v>Czech Republic_MgtCons_Standard_NA_Clnt&amp;Market</v>
          </cell>
          <cell r="AN355" t="str">
            <v>ListRef_251</v>
          </cell>
        </row>
        <row r="356">
          <cell r="AM356" t="str">
            <v>Czech Republic_OtherDelivery_IO_Dedicated_ClntDel&amp;Ops</v>
          </cell>
          <cell r="AN356" t="str">
            <v>ListRef_259</v>
          </cell>
        </row>
        <row r="357">
          <cell r="AM357" t="str">
            <v>Czech Republic_OtherDelivery_Standard_NA_ClntDel&amp;Ops</v>
          </cell>
          <cell r="AN357" t="str">
            <v>ListRef_260</v>
          </cell>
        </row>
        <row r="358">
          <cell r="AM358" t="str">
            <v>Czech Republic_Sales_Standard_NA_Sales</v>
          </cell>
          <cell r="AN358" t="str">
            <v>ListRef_266</v>
          </cell>
        </row>
        <row r="359">
          <cell r="AM359" t="str">
            <v>Czech Republic_Strategy_Standard_NA_Clnt&amp;Market</v>
          </cell>
          <cell r="AN359" t="str">
            <v>ListRef_252</v>
          </cell>
        </row>
        <row r="360">
          <cell r="AM360" t="str">
            <v>Czech Republic_Subcontractors_NA_NA_Subcontractors</v>
          </cell>
          <cell r="AN360" t="str">
            <v>Generic_Listref</v>
          </cell>
        </row>
        <row r="361">
          <cell r="AM361" t="str">
            <v>Denmark_Acquisitions_Standard_NA_Clnt&amp;Market</v>
          </cell>
          <cell r="AN361" t="str">
            <v>ListRef_267</v>
          </cell>
        </row>
        <row r="362">
          <cell r="AM362" t="str">
            <v>Denmark_Acquisitions_Standard_NA_ClntDel&amp;Ops</v>
          </cell>
          <cell r="AN362" t="str">
            <v>ListRef_274</v>
          </cell>
        </row>
        <row r="363">
          <cell r="AM363" t="str">
            <v>Denmark_Acquisitions_Standard_NA_CorpFunction</v>
          </cell>
          <cell r="AN363" t="str">
            <v>ListRef_284</v>
          </cell>
        </row>
        <row r="364">
          <cell r="AM364" t="str">
            <v>Denmark_Acquisitions_Standard_NA_Invtn&amp;ThghtLd</v>
          </cell>
          <cell r="AN364" t="str">
            <v>ListRef_287</v>
          </cell>
        </row>
        <row r="365">
          <cell r="AM365" t="str">
            <v>Denmark_Acquisitions_Standard_NA_Sales</v>
          </cell>
          <cell r="AN365" t="str">
            <v>ListRef_289</v>
          </cell>
        </row>
        <row r="366">
          <cell r="AM366" t="str">
            <v>Denmark_BusinessCons_Avanade_LT_Clnt&amp;Market</v>
          </cell>
          <cell r="AN366" t="str">
            <v>ListRef_268</v>
          </cell>
        </row>
        <row r="367">
          <cell r="AM367" t="str">
            <v>Denmark_BusinessCons_Avanade_ST_Clnt&amp;Market</v>
          </cell>
          <cell r="AN367" t="str">
            <v>ListRef_268</v>
          </cell>
        </row>
        <row r="368">
          <cell r="AM368" t="str">
            <v>Denmark_BusinessCons_Standard_NA_Clnt&amp;Market</v>
          </cell>
          <cell r="AN368" t="str">
            <v>ListRef_269</v>
          </cell>
        </row>
        <row r="369">
          <cell r="AM369" t="str">
            <v>Denmark_Client_NA_NA_Client</v>
          </cell>
          <cell r="AN369" t="str">
            <v>Generic_Client</v>
          </cell>
        </row>
        <row r="370">
          <cell r="AM370" t="str">
            <v>Denmark_ContractRun_Standard_Dedicated_ClntDel&amp;Ops</v>
          </cell>
          <cell r="AN370" t="str">
            <v>ListRef_275</v>
          </cell>
        </row>
        <row r="371">
          <cell r="AM371" t="str">
            <v>Denmark_ContractRun_Standard_Global Rate_ClntDel&amp;Ops</v>
          </cell>
          <cell r="AN371" t="str">
            <v>ListRef_275</v>
          </cell>
        </row>
        <row r="372">
          <cell r="AM372" t="str">
            <v>Denmark_ContractRun_Velux_Dedicated_ClntDel&amp;Ops</v>
          </cell>
          <cell r="AN372" t="str">
            <v>ListRef_276</v>
          </cell>
        </row>
        <row r="373">
          <cell r="AM373" t="str">
            <v>Denmark_CorpFunction_Avanade_ST_CorpFunction</v>
          </cell>
          <cell r="AN373" t="str">
            <v>ListRef_285</v>
          </cell>
        </row>
        <row r="374">
          <cell r="AM374" t="str">
            <v>Denmark_CorpFunction_Standard_NA_CorpFunction</v>
          </cell>
          <cell r="AN374" t="str">
            <v>ListRef_286</v>
          </cell>
        </row>
        <row r="375">
          <cell r="AM375" t="str">
            <v>Denmark_CrssCntrctRn_IO_Borrowed IO NonDCN_ClntDel&amp;Ops</v>
          </cell>
          <cell r="AN375" t="str">
            <v>ListRef_277</v>
          </cell>
        </row>
        <row r="376">
          <cell r="AM376" t="str">
            <v>Denmark_CrssCntrctRn_Standard_Borrowed_ClntDel&amp;Ops</v>
          </cell>
          <cell r="AN376" t="str">
            <v>ListRef_278</v>
          </cell>
        </row>
        <row r="377">
          <cell r="AM377" t="str">
            <v>Denmark_IndTchSrvLT_Avanade_LT_ClntDel&amp;Ops</v>
          </cell>
          <cell r="AN377" t="str">
            <v>ListRef_279</v>
          </cell>
        </row>
        <row r="378">
          <cell r="AM378" t="str">
            <v>Denmark_IndTchSrvLT_Tech GU_LT_ClntDel&amp;Ops</v>
          </cell>
          <cell r="AN378" t="str">
            <v>ListRef_280</v>
          </cell>
        </row>
        <row r="379">
          <cell r="AM379" t="str">
            <v>Denmark_IndTchSrvST_Avanade_ST_ClntDel&amp;Ops</v>
          </cell>
          <cell r="AN379" t="str">
            <v>ListRef_281</v>
          </cell>
        </row>
        <row r="380">
          <cell r="AM380" t="str">
            <v>Denmark_IndTchSrvST_Tech GU_ST_ClntDel&amp;Ops</v>
          </cell>
          <cell r="AN380" t="str">
            <v>ListRef_282</v>
          </cell>
        </row>
        <row r="381">
          <cell r="AM381" t="str">
            <v>Denmark_InfrastrCons_Standard_NA_Clnt&amp;Market</v>
          </cell>
          <cell r="AN381" t="str">
            <v>ListRef_270</v>
          </cell>
        </row>
        <row r="382">
          <cell r="AM382" t="str">
            <v>Denmark_Invtn&amp;ThghtLd_Standard_NA_Invtn&amp;ThghtLd</v>
          </cell>
          <cell r="AN382" t="str">
            <v>ListRef_288</v>
          </cell>
        </row>
        <row r="383">
          <cell r="AM383" t="str">
            <v>Denmark_MgtCons_Avanade_LT_Clnt&amp;Market</v>
          </cell>
          <cell r="AN383" t="str">
            <v>ListRef_271</v>
          </cell>
        </row>
        <row r="384">
          <cell r="AM384" t="str">
            <v>Denmark_MgtCons_Avanade_ST_Clnt&amp;Market</v>
          </cell>
          <cell r="AN384" t="str">
            <v>ListRef_271</v>
          </cell>
        </row>
        <row r="385">
          <cell r="AM385" t="str">
            <v>Denmark_MgtCons_Standard_NA_Clnt&amp;Market</v>
          </cell>
          <cell r="AN385" t="str">
            <v>ListRef_272</v>
          </cell>
        </row>
        <row r="386">
          <cell r="AM386" t="str">
            <v>Denmark_OtherDelivery_Standard_NA_ClntDel&amp;Ops</v>
          </cell>
          <cell r="AN386" t="str">
            <v>ListRef_283</v>
          </cell>
        </row>
        <row r="387">
          <cell r="AM387" t="str">
            <v>Denmark_Sales_Avanade_ST_Sales</v>
          </cell>
          <cell r="AN387" t="str">
            <v>ListRef_290</v>
          </cell>
        </row>
        <row r="388">
          <cell r="AM388" t="str">
            <v>Denmark_Sales_Standard_NA_Sales</v>
          </cell>
          <cell r="AN388" t="str">
            <v>ListRef_291</v>
          </cell>
        </row>
        <row r="389">
          <cell r="AM389" t="str">
            <v>Denmark_Strategy_Standard_NA_Clnt&amp;Market</v>
          </cell>
          <cell r="AN389" t="str">
            <v>ListRef_273</v>
          </cell>
        </row>
        <row r="390">
          <cell r="AM390" t="str">
            <v>Denmark_Subcontractors_NA_NA_Subcontractors</v>
          </cell>
          <cell r="AN390" t="str">
            <v>Generic_Listref</v>
          </cell>
        </row>
        <row r="391">
          <cell r="AM391" t="str">
            <v>Finland_Acquisitions_Standard_NA_Clnt&amp;Market</v>
          </cell>
          <cell r="AN391" t="str">
            <v>ListRef_292</v>
          </cell>
        </row>
        <row r="392">
          <cell r="AM392" t="str">
            <v>Finland_Acquisitions_Standard_NA_ClntDel&amp;Ops</v>
          </cell>
          <cell r="AN392" t="str">
            <v>ListRef_299</v>
          </cell>
        </row>
        <row r="393">
          <cell r="AM393" t="str">
            <v>Finland_Acquisitions_Standard_NA_CorpFunction</v>
          </cell>
          <cell r="AN393" t="str">
            <v>ListRef_309</v>
          </cell>
        </row>
        <row r="394">
          <cell r="AM394" t="str">
            <v>Finland_Acquisitions_Standard_NA_Invtn&amp;ThghtLd</v>
          </cell>
          <cell r="AN394" t="str">
            <v>ListRef_312</v>
          </cell>
        </row>
        <row r="395">
          <cell r="AM395" t="str">
            <v>Finland_Acquisitions_Standard_NA_Sales</v>
          </cell>
          <cell r="AN395" t="str">
            <v>ListRef_314</v>
          </cell>
        </row>
        <row r="396">
          <cell r="AM396" t="str">
            <v>Finland_BusinessCons_Avanade_LT_Clnt&amp;Market</v>
          </cell>
          <cell r="AN396" t="str">
            <v>ListRef_293</v>
          </cell>
        </row>
        <row r="397">
          <cell r="AM397" t="str">
            <v>Finland_BusinessCons_Avanade_ST_Clnt&amp;Market</v>
          </cell>
          <cell r="AN397" t="str">
            <v>ListRef_293</v>
          </cell>
        </row>
        <row r="398">
          <cell r="AM398" t="str">
            <v>Finland_BusinessCons_Standard_NA_Clnt&amp;Market</v>
          </cell>
          <cell r="AN398" t="str">
            <v>ListRef_294</v>
          </cell>
        </row>
        <row r="399">
          <cell r="AM399" t="str">
            <v>Finland_Client_NA_NA_Client</v>
          </cell>
          <cell r="AN399" t="str">
            <v>Generic_Client</v>
          </cell>
        </row>
        <row r="400">
          <cell r="AM400" t="str">
            <v>Finland_ContractRun_Standard_Dedicated_ClntDel&amp;Ops</v>
          </cell>
          <cell r="AN400" t="str">
            <v>ListRef_300</v>
          </cell>
        </row>
        <row r="401">
          <cell r="AM401" t="str">
            <v>Finland_ContractRun_Standard_Global Rate_ClntDel&amp;Ops</v>
          </cell>
          <cell r="AN401" t="str">
            <v>ListRef_300</v>
          </cell>
        </row>
        <row r="402">
          <cell r="AM402" t="str">
            <v>Finland_CorpFunction_Avanade_ST_CorpFunction</v>
          </cell>
          <cell r="AN402" t="str">
            <v>ListRef_310</v>
          </cell>
        </row>
        <row r="403">
          <cell r="AM403" t="str">
            <v>Finland_CorpFunction_Standard_NA_CorpFunction</v>
          </cell>
          <cell r="AN403" t="str">
            <v>ListRef_311</v>
          </cell>
        </row>
        <row r="404">
          <cell r="AM404" t="str">
            <v>Finland_CrssCntrctRn_IO_Borrowed IO NonDCN_ClntDel&amp;Ops</v>
          </cell>
          <cell r="AN404" t="str">
            <v>ListRef_301</v>
          </cell>
        </row>
        <row r="405">
          <cell r="AM405" t="str">
            <v>Finland_CrssCntrctRn_Standard_Borrowed_ClntDel&amp;Ops</v>
          </cell>
          <cell r="AN405" t="str">
            <v>ListRef_302</v>
          </cell>
        </row>
        <row r="406">
          <cell r="AM406" t="str">
            <v>Finland_IndTchSrvLT_Avanade_LT_ClntDel&amp;Ops</v>
          </cell>
          <cell r="AN406" t="str">
            <v>ListRef_303</v>
          </cell>
        </row>
        <row r="407">
          <cell r="AM407" t="str">
            <v>Finland_IndTchSrvLT_GCP_LT_ClntDel&amp;Ops</v>
          </cell>
          <cell r="AN407" t="str">
            <v>ListRef_304</v>
          </cell>
        </row>
        <row r="408">
          <cell r="AM408" t="str">
            <v>Finland_IndTchSrvLT_Tech GU_LT_ClntDel&amp;Ops</v>
          </cell>
          <cell r="AN408" t="str">
            <v>ListRef_305</v>
          </cell>
        </row>
        <row r="409">
          <cell r="AM409" t="str">
            <v>Finland_IndTchSrvST_Avanade_ST_ClntDel&amp;Ops</v>
          </cell>
          <cell r="AN409" t="str">
            <v>ListRef_306</v>
          </cell>
        </row>
        <row r="410">
          <cell r="AM410" t="str">
            <v>Finland_IndTchSrvST_Tech GU_ST_ClntDel&amp;Ops</v>
          </cell>
          <cell r="AN410" t="str">
            <v>ListRef_307</v>
          </cell>
        </row>
        <row r="411">
          <cell r="AM411" t="str">
            <v>Finland_InfrastrCons_Standard_NA_Clnt&amp;Market</v>
          </cell>
          <cell r="AN411" t="str">
            <v>ListRef_295</v>
          </cell>
        </row>
        <row r="412">
          <cell r="AM412" t="str">
            <v>Finland_Invtn&amp;ThghtLd_Standard_NA_Invtn&amp;ThghtLd</v>
          </cell>
          <cell r="AN412" t="str">
            <v>ListRef_313</v>
          </cell>
        </row>
        <row r="413">
          <cell r="AM413" t="str">
            <v>Finland_MgtCons_Avanade_LT_Clnt&amp;Market</v>
          </cell>
          <cell r="AN413" t="str">
            <v>ListRef_296</v>
          </cell>
        </row>
        <row r="414">
          <cell r="AM414" t="str">
            <v>Finland_MgtCons_Avanade_ST_Clnt&amp;Market</v>
          </cell>
          <cell r="AN414" t="str">
            <v>ListRef_296</v>
          </cell>
        </row>
        <row r="415">
          <cell r="AM415" t="str">
            <v>Finland_MgtCons_Standard_NA_Clnt&amp;Market</v>
          </cell>
          <cell r="AN415" t="str">
            <v>ListRef_297</v>
          </cell>
        </row>
        <row r="416">
          <cell r="AM416" t="str">
            <v>Finland_OtherDelivery_Standard_NA_ClntDel&amp;Ops</v>
          </cell>
          <cell r="AN416" t="str">
            <v>ListRef_308</v>
          </cell>
        </row>
        <row r="417">
          <cell r="AM417" t="str">
            <v>Finland_Sales_Avanade_ST_Sales</v>
          </cell>
          <cell r="AN417" t="str">
            <v>ListRef_315</v>
          </cell>
        </row>
        <row r="418">
          <cell r="AM418" t="str">
            <v>Finland_Sales_Standard_NA_Sales</v>
          </cell>
          <cell r="AN418" t="str">
            <v>ListRef_316</v>
          </cell>
        </row>
        <row r="419">
          <cell r="AM419" t="str">
            <v>Finland_Strategy_Standard_NA_Clnt&amp;Market</v>
          </cell>
          <cell r="AN419" t="str">
            <v>ListRef_298</v>
          </cell>
        </row>
        <row r="420">
          <cell r="AM420" t="str">
            <v>Finland_Subcontractors_NA_NA_Subcontractors</v>
          </cell>
          <cell r="AN420" t="str">
            <v>Generic_Listref</v>
          </cell>
        </row>
        <row r="421">
          <cell r="AM421" t="str">
            <v>France_Acquisitions_Standard_NA_Clnt&amp;Market</v>
          </cell>
          <cell r="AN421" t="str">
            <v>ListRef_317</v>
          </cell>
        </row>
        <row r="422">
          <cell r="AM422" t="str">
            <v>France_Acquisitions_Standard_NA_ClntDel&amp;Ops</v>
          </cell>
          <cell r="AN422" t="str">
            <v>ListRef_324</v>
          </cell>
        </row>
        <row r="423">
          <cell r="AM423" t="str">
            <v>France_Acquisitions_Standard_NA_CorpFunction</v>
          </cell>
          <cell r="AN423" t="str">
            <v>ListRef_340</v>
          </cell>
        </row>
        <row r="424">
          <cell r="AM424" t="str">
            <v>France_Acquisitions_Standard_NA_Invtn&amp;ThghtLd</v>
          </cell>
          <cell r="AN424" t="str">
            <v>ListRef_343</v>
          </cell>
        </row>
        <row r="425">
          <cell r="AM425" t="str">
            <v>France_Acquisitions_Standard_NA_Sales</v>
          </cell>
          <cell r="AN425" t="str">
            <v>ListRef_345</v>
          </cell>
        </row>
        <row r="426">
          <cell r="AM426" t="str">
            <v>France_Acquisitions_Standard_PCO Innovation_ClntDel&amp;Ops</v>
          </cell>
          <cell r="AN426" t="str">
            <v>ListRef_324</v>
          </cell>
        </row>
        <row r="427">
          <cell r="AM427" t="str">
            <v>France_BusinessCons_Avanade_LT_Clnt&amp;Market</v>
          </cell>
          <cell r="AN427" t="str">
            <v>ListRef_318</v>
          </cell>
        </row>
        <row r="428">
          <cell r="AM428" t="str">
            <v>France_BusinessCons_Avanade_ST_Clnt&amp;Market</v>
          </cell>
          <cell r="AN428" t="str">
            <v>ListRef_318</v>
          </cell>
        </row>
        <row r="429">
          <cell r="AM429" t="str">
            <v>France_BusinessCons_Standard_NA_Clnt&amp;Market</v>
          </cell>
          <cell r="AN429" t="str">
            <v>ListRef_319</v>
          </cell>
        </row>
        <row r="430">
          <cell r="AM430" t="str">
            <v>France_Client_NA_NA_Client</v>
          </cell>
          <cell r="AN430" t="str">
            <v>Generic_Client</v>
          </cell>
        </row>
        <row r="431">
          <cell r="AM431" t="str">
            <v>France_ContractRun_Standard_Dedicated_ClntDel&amp;Ops</v>
          </cell>
          <cell r="AN431" t="str">
            <v>ListRef_325</v>
          </cell>
        </row>
        <row r="432">
          <cell r="AM432" t="str">
            <v>France_ContractRun_Standard_Global Rate_ClntDel&amp;Ops</v>
          </cell>
          <cell r="AN432" t="str">
            <v>ListRef_325</v>
          </cell>
        </row>
        <row r="433">
          <cell r="AM433" t="str">
            <v>France_CorpFunction_avanade_ST_CorpFunction</v>
          </cell>
          <cell r="AN433" t="str">
            <v>ListRef_341</v>
          </cell>
        </row>
        <row r="434">
          <cell r="AM434" t="str">
            <v>France_CorpFunction_Standard_NA_CorpFunction</v>
          </cell>
          <cell r="AN434" t="str">
            <v>ListRef_342</v>
          </cell>
        </row>
        <row r="435">
          <cell r="AM435" t="str">
            <v>France_CrssCntrctRn_AIS_Borrowed_ClntDel&amp;Ops</v>
          </cell>
          <cell r="AN435" t="str">
            <v>ListRef_326</v>
          </cell>
        </row>
        <row r="436">
          <cell r="AM436" t="str">
            <v>France_CrssCntrctRn_IO_Borrowed IO NonDCN_ClntDel&amp;Ops</v>
          </cell>
          <cell r="AN436" t="str">
            <v>ListRef_327</v>
          </cell>
        </row>
        <row r="437">
          <cell r="AM437" t="str">
            <v>France_CrssCntrctRn_Standard_Borrowed_ClntDel&amp;Ops</v>
          </cell>
          <cell r="AN437" t="str">
            <v>ListRef_328</v>
          </cell>
        </row>
        <row r="438">
          <cell r="AM438" t="str">
            <v>France_CrssCntrctRn_Standard_Dedicated IO Service Desk ACN Facility_ClntDel&amp;Ops</v>
          </cell>
          <cell r="AN438" t="str">
            <v>ListRef_328</v>
          </cell>
        </row>
        <row r="439">
          <cell r="AM439" t="str">
            <v>France_IndTchSrvLT_ATC | Nantes_LT_ClntDel&amp;Ops</v>
          </cell>
          <cell r="AN439" t="str">
            <v>ListRef_329</v>
          </cell>
        </row>
        <row r="440">
          <cell r="AM440" t="str">
            <v>France_IndTchSrvLT_ATC | Toulouse_LT_ClntDel&amp;Ops</v>
          </cell>
          <cell r="AN440" t="str">
            <v>ListRef_330</v>
          </cell>
        </row>
        <row r="441">
          <cell r="AM441" t="str">
            <v>France_IndTchSrvLT_avanade_LT_ClntDel&amp;Ops</v>
          </cell>
          <cell r="AN441" t="str">
            <v>ListRef_331</v>
          </cell>
        </row>
        <row r="442">
          <cell r="AM442" t="str">
            <v>France_IndTchSrvLT_GCP | High_LT_ClntDel&amp;Ops</v>
          </cell>
          <cell r="AN442" t="str">
            <v>ListRef_332</v>
          </cell>
        </row>
        <row r="443">
          <cell r="AM443" t="str">
            <v>France_IndTchSrvLT_GCP | Low_LT_ClntDel&amp;Ops</v>
          </cell>
          <cell r="AN443" t="str">
            <v>ListRef_333</v>
          </cell>
        </row>
        <row r="444">
          <cell r="AM444" t="str">
            <v>France_IndTchSrvLT_Tech GU_LT_ClntDel&amp;Ops</v>
          </cell>
          <cell r="AN444" t="str">
            <v>ListRef_334</v>
          </cell>
        </row>
        <row r="445">
          <cell r="AM445" t="str">
            <v>France_IndTchSrvST_ATC | Nantes_ST_ClntDel&amp;Ops</v>
          </cell>
          <cell r="AN445" t="str">
            <v>ListRef_335</v>
          </cell>
        </row>
        <row r="446">
          <cell r="AM446" t="str">
            <v>France_IndTchSrvST_ATC | Toulouse_ST_ClntDel&amp;Ops</v>
          </cell>
          <cell r="AN446" t="str">
            <v>ListRef_336</v>
          </cell>
        </row>
        <row r="447">
          <cell r="AM447" t="str">
            <v>France_IndTchSrvST_avanade_ST_ClntDel&amp;Ops</v>
          </cell>
          <cell r="AN447" t="str">
            <v>ListRef_337</v>
          </cell>
        </row>
        <row r="448">
          <cell r="AM448" t="str">
            <v>France_IndTchSrvST_Tech GU_ST_ClntDel&amp;Ops</v>
          </cell>
          <cell r="AN448" t="str">
            <v>ListRef_338</v>
          </cell>
        </row>
        <row r="449">
          <cell r="AM449" t="str">
            <v>France_InfrastrCons_Standard_NA_Clnt&amp;Market</v>
          </cell>
          <cell r="AN449" t="str">
            <v>ListRef_320</v>
          </cell>
        </row>
        <row r="450">
          <cell r="AM450" t="str">
            <v>France_Invtn&amp;ThghtLd_Standard_NA_Invtn&amp;ThghtLd</v>
          </cell>
          <cell r="AN450" t="str">
            <v>ListRef_344</v>
          </cell>
        </row>
        <row r="451">
          <cell r="AM451" t="str">
            <v>France_MgtCons_Avanade_LT_Clnt&amp;Market</v>
          </cell>
          <cell r="AN451" t="str">
            <v>ListRef_321</v>
          </cell>
        </row>
        <row r="452">
          <cell r="AM452" t="str">
            <v>France_MgtCons_Avanade_ST_Clnt&amp;Market</v>
          </cell>
          <cell r="AN452" t="str">
            <v>ListRef_321</v>
          </cell>
        </row>
        <row r="453">
          <cell r="AM453" t="str">
            <v>France_MgtCons_Standard_NA_Clnt&amp;Market</v>
          </cell>
          <cell r="AN453" t="str">
            <v>ListRef_322</v>
          </cell>
        </row>
        <row r="454">
          <cell r="AM454" t="str">
            <v>France_OtherDelivery_Standard_NA_ClntDel&amp;Ops</v>
          </cell>
          <cell r="AN454" t="str">
            <v>ListRef_339</v>
          </cell>
        </row>
        <row r="455">
          <cell r="AM455" t="str">
            <v>France_Sales_avanade_ST_Sales</v>
          </cell>
          <cell r="AN455" t="str">
            <v>ListRef_346</v>
          </cell>
        </row>
        <row r="456">
          <cell r="AM456" t="str">
            <v>France_Sales_Standard_NA_Sales</v>
          </cell>
          <cell r="AN456" t="str">
            <v>ListRef_347</v>
          </cell>
        </row>
        <row r="457">
          <cell r="AM457" t="str">
            <v>France_Strategy_Standard_NA_Clnt&amp;Market</v>
          </cell>
          <cell r="AN457" t="str">
            <v>ListRef_323</v>
          </cell>
        </row>
        <row r="458">
          <cell r="AM458" t="str">
            <v>France_Subcontractors_NA_NA_Subcontractors</v>
          </cell>
          <cell r="AN458" t="str">
            <v>Generic_Listref</v>
          </cell>
        </row>
        <row r="459">
          <cell r="AM459" t="str">
            <v>Germany_Acquisitions_Standard_NA_Clnt&amp;Market</v>
          </cell>
          <cell r="AN459" t="str">
            <v>ListRef_348</v>
          </cell>
        </row>
        <row r="460">
          <cell r="AM460" t="str">
            <v>Germany_Acquisitions_Standard_NA_ClntDel&amp;Ops</v>
          </cell>
          <cell r="AN460" t="str">
            <v>ListRef_355</v>
          </cell>
        </row>
        <row r="461">
          <cell r="AM461" t="str">
            <v>Germany_Acquisitions_Standard_NA_CorpFunction</v>
          </cell>
          <cell r="AN461" t="str">
            <v>ListRef_365</v>
          </cell>
        </row>
        <row r="462">
          <cell r="AM462" t="str">
            <v>Germany_Acquisitions_Standard_NA_Invtn&amp;ThghtLd</v>
          </cell>
          <cell r="AN462" t="str">
            <v>ListRef_368</v>
          </cell>
        </row>
        <row r="463">
          <cell r="AM463" t="str">
            <v>Germany_Acquisitions_Standard_NA_Sales</v>
          </cell>
          <cell r="AN463" t="str">
            <v>ListRef_370</v>
          </cell>
        </row>
        <row r="464">
          <cell r="AM464" t="str">
            <v>Germany_BusinessCons_Avanade_LT_Clnt&amp;Market</v>
          </cell>
          <cell r="AN464" t="str">
            <v>ListRef_349</v>
          </cell>
        </row>
        <row r="465">
          <cell r="AM465" t="str">
            <v>Germany_BusinessCons_Avanade_ST_Clnt&amp;Market</v>
          </cell>
          <cell r="AN465" t="str">
            <v>ListRef_349</v>
          </cell>
        </row>
        <row r="466">
          <cell r="AM466" t="str">
            <v>Germany_BusinessCons_Standard_NA_Clnt&amp;Market</v>
          </cell>
          <cell r="AN466" t="str">
            <v>ListRef_350</v>
          </cell>
        </row>
        <row r="467">
          <cell r="AM467" t="str">
            <v>Germany_Client_NA_NA_Client</v>
          </cell>
          <cell r="AN467" t="str">
            <v>Generic_Client</v>
          </cell>
        </row>
        <row r="468">
          <cell r="AM468" t="str">
            <v>Germany_ContractRun_Standard_Dedicated_ClntDel&amp;Ops</v>
          </cell>
          <cell r="AN468" t="str">
            <v>ListRef_356</v>
          </cell>
        </row>
        <row r="469">
          <cell r="AM469" t="str">
            <v>Germany_ContractRun_Standard_Global Rate_ClntDel&amp;Ops</v>
          </cell>
          <cell r="AN469" t="str">
            <v>ListRef_356</v>
          </cell>
        </row>
        <row r="470">
          <cell r="AM470" t="str">
            <v>Germany_CorpFunction_Avanade_ST_CorpFunction</v>
          </cell>
          <cell r="AN470" t="str">
            <v>ListRef_366</v>
          </cell>
        </row>
        <row r="471">
          <cell r="AM471" t="str">
            <v>Germany_CorpFunction_Standard_NA_CorpFunction</v>
          </cell>
          <cell r="AN471" t="str">
            <v>ListRef_367</v>
          </cell>
        </row>
        <row r="472">
          <cell r="AM472" t="str">
            <v>Germany_CrssCntrctRn_Standard_Borrowed_ClntDel&amp;Ops</v>
          </cell>
          <cell r="AN472" t="str">
            <v>ListRef_357</v>
          </cell>
        </row>
        <row r="473">
          <cell r="AM473" t="str">
            <v>Germany_CrssCntrctRn_Standard_Poseidon_ClntDel&amp;Ops</v>
          </cell>
          <cell r="AN473" t="str">
            <v>ListRef_357</v>
          </cell>
        </row>
        <row r="474">
          <cell r="AM474" t="str">
            <v>Germany_CrssCntrctRn_Standard_TfO Application Management ACN Facility_ClntDel&amp;Ops</v>
          </cell>
          <cell r="AN474" t="str">
            <v>ListRef_357</v>
          </cell>
        </row>
        <row r="475">
          <cell r="AM475" t="str">
            <v>Germany_CrssCntrctRn_Standard_TfO RPAaS ACN Facility_ClntDel&amp;Ops</v>
          </cell>
          <cell r="AN475" t="str">
            <v>ListRef_357</v>
          </cell>
        </row>
        <row r="476">
          <cell r="AM476" t="str">
            <v>Germany_IndTchSrvLT_Avanade _LT_ClntDel&amp;Ops</v>
          </cell>
          <cell r="AN476" t="str">
            <v>ListRef_358</v>
          </cell>
        </row>
        <row r="477">
          <cell r="AM477" t="str">
            <v>Germany_IndTchSrvLT_GCP_LT_ClntDel&amp;Ops</v>
          </cell>
          <cell r="AN477" t="str">
            <v>ListRef_359</v>
          </cell>
        </row>
        <row r="478">
          <cell r="AM478" t="str">
            <v>Germany_IndTchSrvLT_IO_Dedicated_LT_ClntDel&amp;Ops</v>
          </cell>
          <cell r="AN478" t="str">
            <v>ListRef_360</v>
          </cell>
        </row>
        <row r="479">
          <cell r="AM479" t="str">
            <v>Germany_IndTchSrvLT_IO_Dedicated_ST_ClntDel&amp;Ops</v>
          </cell>
          <cell r="AN479" t="str">
            <v>ListRef_360</v>
          </cell>
        </row>
        <row r="480">
          <cell r="AM480" t="str">
            <v>Germany_IndTchSrvLT_Tech GU_LT_ClntDel&amp;Ops</v>
          </cell>
          <cell r="AN480" t="str">
            <v>ListRef_361</v>
          </cell>
        </row>
        <row r="481">
          <cell r="AM481" t="str">
            <v>Germany_IndTchSrvST_Avanade _ST_ClntDel&amp;Ops</v>
          </cell>
          <cell r="AN481" t="str">
            <v>ListRef_362</v>
          </cell>
        </row>
        <row r="482">
          <cell r="AM482" t="str">
            <v>Germany_IndTchSrvST_Tech GU_ST_ClntDel&amp;Ops</v>
          </cell>
          <cell r="AN482" t="str">
            <v>ListRef_363</v>
          </cell>
        </row>
        <row r="483">
          <cell r="AM483" t="str">
            <v>Germany_InfrastrCons_Standard_NA_Clnt&amp;Market</v>
          </cell>
          <cell r="AN483" t="str">
            <v>ListRef_351</v>
          </cell>
        </row>
        <row r="484">
          <cell r="AM484" t="str">
            <v>Germany_Invtn&amp;ThghtLd_Standard_NA_Invtn&amp;ThghtLd</v>
          </cell>
          <cell r="AN484" t="str">
            <v>ListRef_369</v>
          </cell>
        </row>
        <row r="485">
          <cell r="AM485" t="str">
            <v>Germany_MgtCons_Avanade_LT_Clnt&amp;Market</v>
          </cell>
          <cell r="AN485" t="str">
            <v>ListRef_352</v>
          </cell>
        </row>
        <row r="486">
          <cell r="AM486" t="str">
            <v>Germany_MgtCons_Avanade_ST_Clnt&amp;Market</v>
          </cell>
          <cell r="AN486" t="str">
            <v>ListRef_352</v>
          </cell>
        </row>
        <row r="487">
          <cell r="AM487" t="str">
            <v>Germany_MgtCons_Standard_NA_Clnt&amp;Market</v>
          </cell>
          <cell r="AN487" t="str">
            <v>ListRef_353</v>
          </cell>
        </row>
        <row r="488">
          <cell r="AM488" t="str">
            <v>Germany_OtherDelivery_Standard_Cap Ntwk _ I/F Group_ClntDel&amp;Ops</v>
          </cell>
          <cell r="AN488" t="str">
            <v>ListRef_364</v>
          </cell>
        </row>
        <row r="489">
          <cell r="AM489" t="str">
            <v>Germany_OtherDelivery_Standard_NA_ClntDel&amp;Ops</v>
          </cell>
          <cell r="AN489" t="str">
            <v>ListRef_364</v>
          </cell>
        </row>
        <row r="490">
          <cell r="AM490" t="str">
            <v>Germany_Sales_Avanade_ST_Sales</v>
          </cell>
          <cell r="AN490" t="str">
            <v>ListRef_371</v>
          </cell>
        </row>
        <row r="491">
          <cell r="AM491" t="str">
            <v>Germany_Sales_Standard_NA_Sales</v>
          </cell>
          <cell r="AN491" t="str">
            <v>ListRef_372</v>
          </cell>
        </row>
        <row r="492">
          <cell r="AM492" t="str">
            <v>Germany_Strategy_Standard_NA_Clnt&amp;Market</v>
          </cell>
          <cell r="AN492" t="str">
            <v>ListRef_354</v>
          </cell>
        </row>
        <row r="493">
          <cell r="AM493" t="str">
            <v>Germany_Subcontractors_NA_NA_Subcontractors</v>
          </cell>
          <cell r="AN493" t="str">
            <v>Generic_Listref</v>
          </cell>
        </row>
        <row r="494">
          <cell r="AM494" t="str">
            <v>Greece_BusinessCons_Standard_NA_Clnt&amp;Market</v>
          </cell>
          <cell r="AN494" t="str">
            <v>ListRef_373</v>
          </cell>
        </row>
        <row r="495">
          <cell r="AM495" t="str">
            <v>Greece_Client_NA_NA_Client</v>
          </cell>
          <cell r="AN495" t="str">
            <v>Generic_Client</v>
          </cell>
        </row>
        <row r="496">
          <cell r="AM496" t="str">
            <v>Greece_ContractRun_Standard_Dedicated_ClntDel&amp;Ops</v>
          </cell>
          <cell r="AN496" t="str">
            <v>ListRef_377</v>
          </cell>
        </row>
        <row r="497">
          <cell r="AM497" t="str">
            <v>Greece_ContractRun_Standard_Global Rate_ClntDel&amp;Ops</v>
          </cell>
          <cell r="AN497" t="str">
            <v>ListRef_377</v>
          </cell>
        </row>
        <row r="498">
          <cell r="AM498" t="str">
            <v>Greece_CorpFunction_Standard_NA_CorpFunction</v>
          </cell>
          <cell r="AN498" t="str">
            <v>ListRef_381</v>
          </cell>
        </row>
        <row r="499">
          <cell r="AM499" t="str">
            <v>Greece_CrssCntrctRn_IO_Borrowed IO NonDCN_ClntDel&amp;Ops</v>
          </cell>
          <cell r="AN499" t="str">
            <v>ListRef_378</v>
          </cell>
        </row>
        <row r="500">
          <cell r="AM500" t="str">
            <v>Greece_CrssCntrctRn_Standard_Borrowed_ClntDel&amp;Ops</v>
          </cell>
          <cell r="AN500" t="str">
            <v>ListRef_379</v>
          </cell>
        </row>
        <row r="501">
          <cell r="AM501" t="str">
            <v>Greece_IndTchSrvST_Tech GU_ST_ClntDel&amp;Ops</v>
          </cell>
          <cell r="AN501" t="str">
            <v>ListRef_380</v>
          </cell>
        </row>
        <row r="502">
          <cell r="AM502" t="str">
            <v>Greece_InfrastrCons_Standard_NA_Clnt&amp;Market</v>
          </cell>
          <cell r="AN502" t="str">
            <v>ListRef_374</v>
          </cell>
        </row>
        <row r="503">
          <cell r="AM503" t="str">
            <v>Greece_Invtn&amp;ThghtLd_Standard_NA_Invtn&amp;ThghtLd</v>
          </cell>
          <cell r="AN503" t="str">
            <v>ListRef_382</v>
          </cell>
        </row>
        <row r="504">
          <cell r="AM504" t="str">
            <v>Greece_MgtCons_Standard_NA_Clnt&amp;Market</v>
          </cell>
          <cell r="AN504" t="str">
            <v>ListRef_375</v>
          </cell>
        </row>
        <row r="505">
          <cell r="AM505" t="str">
            <v>Greece_Sales_Standard_NA_Sales</v>
          </cell>
          <cell r="AN505" t="str">
            <v>ListRef_383</v>
          </cell>
        </row>
        <row r="506">
          <cell r="AM506" t="str">
            <v>Greece_Strategy_Standard_NA_Clnt&amp;Market</v>
          </cell>
          <cell r="AN506" t="str">
            <v>ListRef_376</v>
          </cell>
        </row>
        <row r="507">
          <cell r="AM507" t="str">
            <v>Greece_Subcontractors_NA_NA_Subcontractors</v>
          </cell>
          <cell r="AN507" t="str">
            <v>Generic_Listref</v>
          </cell>
        </row>
        <row r="508">
          <cell r="AM508" t="str">
            <v>Hong Kong_Acquisitions_Standard_NA_Clnt&amp;Market</v>
          </cell>
          <cell r="AN508" t="str">
            <v>ListRef_384</v>
          </cell>
        </row>
        <row r="509">
          <cell r="AM509" t="str">
            <v>Hong Kong_Acquisitions_Standard_NA_ClntDel&amp;Ops</v>
          </cell>
          <cell r="AN509" t="str">
            <v>ListRef_391</v>
          </cell>
        </row>
        <row r="510">
          <cell r="AM510" t="str">
            <v>Hong Kong_Acquisitions_Standard_NA_CorpFunction</v>
          </cell>
          <cell r="AN510" t="str">
            <v>ListRef_398</v>
          </cell>
        </row>
        <row r="511">
          <cell r="AM511" t="str">
            <v>Hong Kong_Acquisitions_Standard_NA_Invtn&amp;ThghtLd</v>
          </cell>
          <cell r="AN511" t="str">
            <v>ListRef_401</v>
          </cell>
        </row>
        <row r="512">
          <cell r="AM512" t="str">
            <v>Hong Kong_Acquisitions_Standard_NA_Sales</v>
          </cell>
          <cell r="AN512" t="str">
            <v>ListRef_403</v>
          </cell>
        </row>
        <row r="513">
          <cell r="AM513" t="str">
            <v>Hong Kong_BusinessCons_Avanade_ST_Clnt&amp;Market</v>
          </cell>
          <cell r="AN513" t="str">
            <v>ListRef_385</v>
          </cell>
        </row>
        <row r="514">
          <cell r="AM514" t="str">
            <v>Hong Kong_BusinessCons_Standard_NA_Clnt&amp;Market</v>
          </cell>
          <cell r="AN514" t="str">
            <v>ListRef_386</v>
          </cell>
        </row>
        <row r="515">
          <cell r="AM515" t="str">
            <v>Hong Kong_Client_NA_NA_Client</v>
          </cell>
          <cell r="AN515" t="str">
            <v>Generic_Client</v>
          </cell>
        </row>
        <row r="516">
          <cell r="AM516" t="str">
            <v>Hong Kong_ContractRun_Standard_Dedicated_ClntDel&amp;Ops</v>
          </cell>
          <cell r="AN516" t="str">
            <v>ListRef_392</v>
          </cell>
        </row>
        <row r="517">
          <cell r="AM517" t="str">
            <v>Hong Kong_ContractRun_Standard_Global Rate_ClntDel&amp;Ops</v>
          </cell>
          <cell r="AN517" t="str">
            <v>ListRef_392</v>
          </cell>
        </row>
        <row r="518">
          <cell r="AM518" t="str">
            <v>Hong Kong_CorpFunction_Avanade_ST_CorpFunction</v>
          </cell>
          <cell r="AN518" t="str">
            <v>ListRef_399</v>
          </cell>
        </row>
        <row r="519">
          <cell r="AM519" t="str">
            <v>Hong Kong_CorpFunction_Standard_NA_CorpFunction</v>
          </cell>
          <cell r="AN519" t="str">
            <v>ListRef_400</v>
          </cell>
        </row>
        <row r="520">
          <cell r="AM520" t="str">
            <v>Hong Kong_CrssCntrctRn_IO_Borrowed IO NonDCN_ClntDel&amp;Ops</v>
          </cell>
          <cell r="AN520" t="str">
            <v>ListRef_393</v>
          </cell>
        </row>
        <row r="521">
          <cell r="AM521" t="str">
            <v>Hong Kong_CrssCntrctRn_Standard_Borrowed_ClntDel&amp;Ops</v>
          </cell>
          <cell r="AN521" t="str">
            <v>ListRef_394</v>
          </cell>
        </row>
        <row r="522">
          <cell r="AM522" t="str">
            <v>Hong Kong_IndTchSrvLT_GCP_LT_ClntDel&amp;Ops</v>
          </cell>
          <cell r="AN522" t="str">
            <v>ListRef_395</v>
          </cell>
        </row>
        <row r="523">
          <cell r="AM523" t="str">
            <v>Hong Kong_IndTchSrvST_ATC | Onsite_ST_ClntDel&amp;Ops</v>
          </cell>
          <cell r="AN523" t="str">
            <v>ListRef_396</v>
          </cell>
        </row>
        <row r="524">
          <cell r="AM524" t="str">
            <v>Hong Kong_InfrastrCons_Standard_NA_Clnt&amp;Market</v>
          </cell>
          <cell r="AN524" t="str">
            <v>ListRef_387</v>
          </cell>
        </row>
        <row r="525">
          <cell r="AM525" t="str">
            <v>Hong Kong_Invtn&amp;ThghtLd_Standard_NA_Invtn&amp;ThghtLd</v>
          </cell>
          <cell r="AN525" t="str">
            <v>ListRef_402</v>
          </cell>
        </row>
        <row r="526">
          <cell r="AM526" t="str">
            <v>Hong Kong_MgtCons_Avanade_ST_Clnt&amp;Market</v>
          </cell>
          <cell r="AN526" t="str">
            <v>ListRef_388</v>
          </cell>
        </row>
        <row r="527">
          <cell r="AM527" t="str">
            <v>Hong Kong_MgtCons_Standard_NA_Clnt&amp;Market</v>
          </cell>
          <cell r="AN527" t="str">
            <v>ListRef_389</v>
          </cell>
        </row>
        <row r="528">
          <cell r="AM528" t="str">
            <v>Hong Kong_OtherDelivery_Standard_NA_ClntDel&amp;Ops</v>
          </cell>
          <cell r="AN528" t="str">
            <v>ListRef_397</v>
          </cell>
        </row>
        <row r="529">
          <cell r="AM529" t="str">
            <v>Hong Kong_Sales_Avanade_ST_Sales</v>
          </cell>
          <cell r="AN529" t="str">
            <v>ListRef_404</v>
          </cell>
        </row>
        <row r="530">
          <cell r="AM530" t="str">
            <v>Hong Kong_Sales_Standard_NA_Sales</v>
          </cell>
          <cell r="AN530" t="str">
            <v>ListRef_405</v>
          </cell>
        </row>
        <row r="531">
          <cell r="AM531" t="str">
            <v>Hong Kong_Strategy_Standard_NA_Clnt&amp;Market</v>
          </cell>
          <cell r="AN531" t="str">
            <v>ListRef_390</v>
          </cell>
        </row>
        <row r="532">
          <cell r="AM532" t="str">
            <v>Hong Kong_Subcontractors_NA_NA_Subcontractors</v>
          </cell>
          <cell r="AN532" t="str">
            <v>Generic_Listref</v>
          </cell>
        </row>
        <row r="533">
          <cell r="AM533" t="str">
            <v>Hungary_Acquisitions_Standard_NA_Clnt&amp;Market</v>
          </cell>
          <cell r="AN533" t="str">
            <v>ListRef_406</v>
          </cell>
        </row>
        <row r="534">
          <cell r="AM534" t="str">
            <v>Hungary_Acquisitions_Standard_NA_ClntDel&amp;Ops</v>
          </cell>
          <cell r="AN534" t="str">
            <v>ListRef_411</v>
          </cell>
        </row>
        <row r="535">
          <cell r="AM535" t="str">
            <v>Hungary_Acquisitions_Standard_NA_CorpFunction</v>
          </cell>
          <cell r="AN535" t="str">
            <v>ListRef_417</v>
          </cell>
        </row>
        <row r="536">
          <cell r="AM536" t="str">
            <v>Hungary_Acquisitions_Standard_NA_Invtn&amp;ThghtLd</v>
          </cell>
          <cell r="AN536" t="str">
            <v>ListRef_419</v>
          </cell>
        </row>
        <row r="537">
          <cell r="AM537" t="str">
            <v>Hungary_Acquisitions_Standard_NA_Sales</v>
          </cell>
          <cell r="AN537" t="str">
            <v>ListRef_421</v>
          </cell>
        </row>
        <row r="538">
          <cell r="AM538" t="str">
            <v>Hungary_Acquisitions_Standard_Poseidon_ClntDel&amp;Ops</v>
          </cell>
          <cell r="AN538" t="str">
            <v>ListRef_411</v>
          </cell>
        </row>
        <row r="539">
          <cell r="AM539" t="str">
            <v>Hungary_BusinessCons_Standard_NA_Clnt&amp;Market</v>
          </cell>
          <cell r="AN539" t="str">
            <v>ListRef_407</v>
          </cell>
        </row>
        <row r="540">
          <cell r="AM540" t="str">
            <v>Hungary_Client_NA_NA_Client</v>
          </cell>
          <cell r="AN540" t="str">
            <v>Generic_Client</v>
          </cell>
        </row>
        <row r="541">
          <cell r="AM541" t="str">
            <v>Hungary_ContractRun_Standard_Dedicated_ClntDel&amp;Ops</v>
          </cell>
          <cell r="AN541" t="str">
            <v>ListRef_412</v>
          </cell>
        </row>
        <row r="542">
          <cell r="AM542" t="str">
            <v>Hungary_ContractRun_Standard_Global Rate_ClntDel&amp;Ops</v>
          </cell>
          <cell r="AN542" t="str">
            <v>ListRef_412</v>
          </cell>
        </row>
        <row r="543">
          <cell r="AM543" t="str">
            <v>Hungary_CorpFunction_Standard_NA_CorpFunction</v>
          </cell>
          <cell r="AN543" t="str">
            <v>ListRef_418</v>
          </cell>
        </row>
        <row r="544">
          <cell r="AM544" t="str">
            <v>Hungary_CrssCntrctRn_IO_Borrowed IO NonDCN_ClntDel&amp;Ops</v>
          </cell>
          <cell r="AN544" t="str">
            <v>ListRef_413</v>
          </cell>
        </row>
        <row r="545">
          <cell r="AM545" t="str">
            <v>Hungary_CrssCntrctRn_Standard_Borrowed_ClntDel&amp;Ops</v>
          </cell>
          <cell r="AN545" t="str">
            <v>ListRef_414</v>
          </cell>
        </row>
        <row r="546">
          <cell r="AM546" t="str">
            <v>Hungary_IndTchSrvST_ATC_ST_ClntDel&amp;Ops</v>
          </cell>
          <cell r="AN546" t="str">
            <v>ListRef_415</v>
          </cell>
        </row>
        <row r="547">
          <cell r="AM547" t="str">
            <v>Hungary_IndTchSrvST_Tech GU_ST_ClntDel&amp;Ops</v>
          </cell>
          <cell r="AN547" t="str">
            <v>ListRef_416</v>
          </cell>
        </row>
        <row r="548">
          <cell r="AM548" t="str">
            <v>Hungary_InfrastrCons_Standard_NA_Clnt&amp;Market</v>
          </cell>
          <cell r="AN548" t="str">
            <v>ListRef_408</v>
          </cell>
        </row>
        <row r="549">
          <cell r="AM549" t="str">
            <v>Hungary_Invtn&amp;ThghtLd_Standard_NA_Invtn&amp;ThghtLd</v>
          </cell>
          <cell r="AN549" t="str">
            <v>ListRef_420</v>
          </cell>
        </row>
        <row r="550">
          <cell r="AM550" t="str">
            <v>Hungary_MgtCons_Standard_NA_Clnt&amp;Market</v>
          </cell>
          <cell r="AN550" t="str">
            <v>ListRef_409</v>
          </cell>
        </row>
        <row r="551">
          <cell r="AM551" t="str">
            <v>Hungary_Sales_Standard_NA_Sales</v>
          </cell>
          <cell r="AN551" t="str">
            <v>ListRef_422</v>
          </cell>
        </row>
        <row r="552">
          <cell r="AM552" t="str">
            <v>Hungary_Strategy_Standard_NA_Clnt&amp;Market</v>
          </cell>
          <cell r="AN552" t="str">
            <v>ListRef_410</v>
          </cell>
        </row>
        <row r="553">
          <cell r="AM553" t="str">
            <v>Hungary_Subcontractors_NA_NA_Subcontractors</v>
          </cell>
          <cell r="AN553" t="str">
            <v>Generic_Listref</v>
          </cell>
        </row>
        <row r="554">
          <cell r="AM554" t="str">
            <v>India_Acquisitions_Standard_NA_Clnt&amp;Market</v>
          </cell>
          <cell r="AN554" t="str">
            <v>ListRef_423</v>
          </cell>
        </row>
        <row r="555">
          <cell r="AM555" t="str">
            <v>India_Acquisitions_Standard_NA_ClntDel&amp;Ops</v>
          </cell>
          <cell r="AN555" t="str">
            <v>ListRef_428</v>
          </cell>
        </row>
        <row r="556">
          <cell r="AM556" t="str">
            <v>India_Acquisitions_Standard_NA_CorpFunction</v>
          </cell>
          <cell r="AN556" t="str">
            <v>ListRef_441</v>
          </cell>
        </row>
        <row r="557">
          <cell r="AM557" t="str">
            <v>India_Acquisitions_Standard_NA_Invtn&amp;ThghtLd</v>
          </cell>
          <cell r="AN557" t="str">
            <v>ListRef_443</v>
          </cell>
        </row>
        <row r="558">
          <cell r="AM558" t="str">
            <v>India_Acquisitions_Standard_NA_Sales</v>
          </cell>
          <cell r="AN558" t="str">
            <v>ListRef_445</v>
          </cell>
        </row>
        <row r="559">
          <cell r="AM559" t="str">
            <v>India_BusinessCons_Standard_NA_Clnt&amp;Market</v>
          </cell>
          <cell r="AN559" t="str">
            <v>ListRef_424</v>
          </cell>
        </row>
        <row r="560">
          <cell r="AM560" t="str">
            <v>India_Client_NA_NA_Client</v>
          </cell>
          <cell r="AN560" t="str">
            <v>Generic_Client</v>
          </cell>
        </row>
        <row r="561">
          <cell r="AM561" t="str">
            <v>India_ContractRun_Standard_Dedicated_ClntDel&amp;Ops</v>
          </cell>
          <cell r="AN561" t="str">
            <v>ListRef_429</v>
          </cell>
        </row>
        <row r="562">
          <cell r="AM562" t="str">
            <v>India_ContractRun_Standard_Global Rate_ClntDel&amp;Ops</v>
          </cell>
          <cell r="AN562" t="str">
            <v>ListRef_429</v>
          </cell>
        </row>
        <row r="563">
          <cell r="AM563" t="str">
            <v>India_CorpFunction_Standard_NA_CorpFunction</v>
          </cell>
          <cell r="AN563" t="str">
            <v>ListRef_442</v>
          </cell>
        </row>
        <row r="564">
          <cell r="AM564" t="str">
            <v>India_CrssCntrctRn_Standard_Borrowed_ClntDel&amp;Ops</v>
          </cell>
          <cell r="AN564" t="str">
            <v>ListRef_430</v>
          </cell>
        </row>
        <row r="565">
          <cell r="AM565" t="str">
            <v>India_CrssCntrctRn_Standard_Dedicated IO Service Desk ACN Facility_ClntDel&amp;Ops</v>
          </cell>
          <cell r="AN565" t="str">
            <v>ListRef_430</v>
          </cell>
        </row>
        <row r="566">
          <cell r="AM566" t="str">
            <v>India_CrssCntrctRn_Standard_TfO Account Management ACN Facility_ClntDel&amp;Ops</v>
          </cell>
          <cell r="AN566" t="str">
            <v>ListRef_430</v>
          </cell>
        </row>
        <row r="567">
          <cell r="AM567" t="str">
            <v>India_IndTchSrvLT_ATC_LT_ClntDel&amp;Ops</v>
          </cell>
          <cell r="AN567" t="str">
            <v>ListRef_431</v>
          </cell>
        </row>
        <row r="568">
          <cell r="AM568" t="str">
            <v>India_IndTchSrvLT_Avanade GDN_LT_ClntDel&amp;Ops</v>
          </cell>
          <cell r="AN568" t="str">
            <v>ListRef_432</v>
          </cell>
        </row>
        <row r="569">
          <cell r="AM569" t="str">
            <v>India_IndTchSrvLT_GCP_LT_ClntDel&amp;Ops</v>
          </cell>
          <cell r="AN569" t="str">
            <v>ListRef_433</v>
          </cell>
        </row>
        <row r="570">
          <cell r="AM570" t="str">
            <v>India_IndTchSrvLT_IO_Borrowed IO DCN AVANADE Domestic_ClntDel&amp;Ops</v>
          </cell>
          <cell r="AN570" t="str">
            <v>ListRef_434</v>
          </cell>
        </row>
        <row r="571">
          <cell r="AM571" t="str">
            <v>India_IndTchSrvLT_IO_Borrowed IO DCN AVANADE_ClntDel&amp;Ops</v>
          </cell>
          <cell r="AN571" t="str">
            <v>ListRef_434</v>
          </cell>
        </row>
        <row r="572">
          <cell r="AM572" t="str">
            <v>India_IndTchSrvLT_IO_Borrowed IO DCN Domestic_ClntDel&amp;Ops</v>
          </cell>
          <cell r="AN572" t="str">
            <v>ListRef_434</v>
          </cell>
        </row>
        <row r="573">
          <cell r="AM573" t="str">
            <v>India_IndTchSrvLT_IO_Borrowed IO DCN_ClntDel&amp;Ops</v>
          </cell>
          <cell r="AN573" t="str">
            <v>ListRef_434</v>
          </cell>
        </row>
        <row r="574">
          <cell r="AM574" t="str">
            <v>India_IndTchSrvLT_Standard_IDB Application Outsourcing_ClntDel&amp;Ops</v>
          </cell>
          <cell r="AN574" t="str">
            <v>ListRef_435</v>
          </cell>
        </row>
        <row r="575">
          <cell r="AM575" t="str">
            <v>India_IndTchSrvLT_Standard_TfO App Hosting &amp; Ops ACN Facility_ClntDel&amp;Ops</v>
          </cell>
          <cell r="AN575" t="str">
            <v>ListRef_435</v>
          </cell>
        </row>
        <row r="576">
          <cell r="AM576" t="str">
            <v>India_IndTchSrvLT_Standard_TfO Application Management ACN Facility_ClntDel&amp;Ops</v>
          </cell>
          <cell r="AN576" t="str">
            <v>ListRef_435</v>
          </cell>
        </row>
        <row r="577">
          <cell r="AM577" t="str">
            <v>India_IndTchSrvLT_Standard_TfO Application Management Client Facility_ClntDel&amp;Ops</v>
          </cell>
          <cell r="AN577" t="str">
            <v>ListRef_435</v>
          </cell>
        </row>
        <row r="578">
          <cell r="AM578" t="str">
            <v>India_IndTchSrvLT_Standard_TfO RPAaS ACN Facility_ClntDel&amp;Ops</v>
          </cell>
          <cell r="AN578" t="str">
            <v>ListRef_435</v>
          </cell>
        </row>
        <row r="579">
          <cell r="AM579" t="str">
            <v>India_IndTchSrvLT_Standard_TfO RPAaS Client Facility_ClntDel&amp;Ops</v>
          </cell>
          <cell r="AN579" t="str">
            <v>ListRef_435</v>
          </cell>
        </row>
        <row r="580">
          <cell r="AM580" t="str">
            <v>India_IndTchSrvST_ATC_ST_ClntDel&amp;Ops</v>
          </cell>
          <cell r="AN580" t="str">
            <v>ListRef_436</v>
          </cell>
        </row>
        <row r="581">
          <cell r="AM581" t="str">
            <v>India_IndTchSrvST_Avanade GDN_ST_ClntDel&amp;Ops</v>
          </cell>
          <cell r="AN581" t="str">
            <v>ListRef_437</v>
          </cell>
        </row>
        <row r="582">
          <cell r="AM582" t="str">
            <v>India_IndTchSrvST_IO_Borrowed IO DCN AVANADE ST_ClntDel&amp;Ops</v>
          </cell>
          <cell r="AN582" t="str">
            <v>ListRef_438</v>
          </cell>
        </row>
        <row r="583">
          <cell r="AM583" t="str">
            <v>India_IndTchSrvST_IO_Borrowed IO DCN ST_ClntDel&amp;Ops</v>
          </cell>
          <cell r="AN583" t="str">
            <v>ListRef_438</v>
          </cell>
        </row>
        <row r="584">
          <cell r="AM584" t="str">
            <v>India_IndTchSrvST_IO_ST_ClntDel&amp;Ops</v>
          </cell>
          <cell r="AN584" t="str">
            <v>ListRef_438</v>
          </cell>
        </row>
        <row r="585">
          <cell r="AM585" t="str">
            <v>India_IndTchSrvST_Standard_IDB IC ST_ClntDel&amp;Ops</v>
          </cell>
          <cell r="AN585" t="str">
            <v>ListRef_439</v>
          </cell>
        </row>
        <row r="586">
          <cell r="AM586" t="str">
            <v>India_InfrastrCons_Standard_NA_Clnt&amp;Market</v>
          </cell>
          <cell r="AN586" t="str">
            <v>ListRef_425</v>
          </cell>
        </row>
        <row r="587">
          <cell r="AM587" t="str">
            <v>India_Invtn&amp;ThghtLd_Standard_NA_Invtn&amp;ThghtLd</v>
          </cell>
          <cell r="AN587" t="str">
            <v>ListRef_444</v>
          </cell>
        </row>
        <row r="588">
          <cell r="AM588" t="str">
            <v>India_MgtCons_Standard_Cap Ntwk _ I/F Group_Clnt&amp;Market</v>
          </cell>
          <cell r="AN588" t="str">
            <v>ListRef_426</v>
          </cell>
        </row>
        <row r="589">
          <cell r="AM589" t="str">
            <v>India_MgtCons_Standard_NA_Clnt&amp;Market</v>
          </cell>
          <cell r="AN589" t="str">
            <v>ListRef_426</v>
          </cell>
        </row>
        <row r="590">
          <cell r="AM590" t="str">
            <v>India_OtherDelivery_Standard_Cap Ntwk _ I/F Group_ClntDel&amp;Ops</v>
          </cell>
          <cell r="AN590" t="str">
            <v>ListRef_440</v>
          </cell>
        </row>
        <row r="591">
          <cell r="AM591" t="str">
            <v>India_OtherDelivery_Standard_NA_ClntDel&amp;Ops</v>
          </cell>
          <cell r="AN591" t="str">
            <v>ListRef_440</v>
          </cell>
        </row>
        <row r="592">
          <cell r="AM592" t="str">
            <v>India_Sales_Standard_NA_Sales</v>
          </cell>
          <cell r="AN592" t="str">
            <v>ListRef_446</v>
          </cell>
        </row>
        <row r="593">
          <cell r="AM593" t="str">
            <v>India_Strategy_Standard_Cap Ntwk _ I/F Group_Clnt&amp;Market</v>
          </cell>
          <cell r="AN593" t="str">
            <v>ListRef_427</v>
          </cell>
        </row>
        <row r="594">
          <cell r="AM594" t="str">
            <v>India_Strategy_Standard_NA_Clnt&amp;Market</v>
          </cell>
          <cell r="AN594" t="str">
            <v>ListRef_427</v>
          </cell>
        </row>
        <row r="595">
          <cell r="AM595" t="str">
            <v>India_Subcontractors_NA_NA_Subcontractors</v>
          </cell>
          <cell r="AN595" t="str">
            <v>Generic_Listref</v>
          </cell>
        </row>
        <row r="596">
          <cell r="AM596" t="str">
            <v>Indonesia_BusinessCons_Standard_NA_Clnt&amp;Market</v>
          </cell>
          <cell r="AN596" t="str">
            <v>ListRef_447</v>
          </cell>
        </row>
        <row r="597">
          <cell r="AM597" t="str">
            <v>Indonesia_Client_NA_NA_Client</v>
          </cell>
          <cell r="AN597" t="str">
            <v>Generic_Client</v>
          </cell>
        </row>
        <row r="598">
          <cell r="AM598" t="str">
            <v>Indonesia_ContractRun_Standard_Dedicated_ClntDel&amp;Ops</v>
          </cell>
          <cell r="AN598" t="str">
            <v>ListRef_451</v>
          </cell>
        </row>
        <row r="599">
          <cell r="AM599" t="str">
            <v>Indonesia_ContractRun_Standard_Global Rate_ClntDel&amp;Ops</v>
          </cell>
          <cell r="AN599" t="str">
            <v>ListRef_451</v>
          </cell>
        </row>
        <row r="600">
          <cell r="AM600" t="str">
            <v>Indonesia_CorpFunction_Standard_NA_CorpFunction</v>
          </cell>
          <cell r="AN600" t="str">
            <v>ListRef_460</v>
          </cell>
        </row>
        <row r="601">
          <cell r="AM601" t="str">
            <v>Indonesia_CrssCntrctRn_IO_Borrowed IO NonDCN_ClntDel&amp;Ops</v>
          </cell>
          <cell r="AN601" t="str">
            <v>ListRef_452</v>
          </cell>
        </row>
        <row r="602">
          <cell r="AM602" t="str">
            <v>Indonesia_CrssCntrctRn_Standard_Borrowed_ClntDel&amp;Ops</v>
          </cell>
          <cell r="AN602" t="str">
            <v>ListRef_453</v>
          </cell>
        </row>
        <row r="603">
          <cell r="AM603" t="str">
            <v>Indonesia_IndTchSrvLT_ATC_LT_ClntDel&amp;Ops</v>
          </cell>
          <cell r="AN603" t="str">
            <v>ListRef_454</v>
          </cell>
        </row>
        <row r="604">
          <cell r="AM604" t="str">
            <v>Indonesia_IndTchSrvLT_GCP_LT_ClntDel&amp;Ops</v>
          </cell>
          <cell r="AN604" t="str">
            <v>ListRef_455</v>
          </cell>
        </row>
        <row r="605">
          <cell r="AM605" t="str">
            <v>Indonesia_IndTchSrvST_ATC | Onsite_ST_ClntDel&amp;Ops</v>
          </cell>
          <cell r="AN605" t="str">
            <v>ListRef_457</v>
          </cell>
        </row>
        <row r="606">
          <cell r="AM606" t="str">
            <v>Indonesia_IndTchSrvST_ATC_ST_ClntDel&amp;Ops</v>
          </cell>
          <cell r="AN606" t="str">
            <v>ListRef_456</v>
          </cell>
        </row>
        <row r="607">
          <cell r="AM607" t="str">
            <v>Indonesia_IndTchSrvST_Tech GU_ST_ClntDel&amp;Ops</v>
          </cell>
          <cell r="AN607" t="str">
            <v>ListRef_458</v>
          </cell>
        </row>
        <row r="608">
          <cell r="AM608" t="str">
            <v>Indonesia_InfrastrCons_Standard_NA_Clnt&amp;Market</v>
          </cell>
          <cell r="AN608" t="str">
            <v>ListRef_448</v>
          </cell>
        </row>
        <row r="609">
          <cell r="AM609" t="str">
            <v>Indonesia_MgtCons_Standard_Cap Ntwk _ I/F Group_Clnt&amp;Market</v>
          </cell>
          <cell r="AN609" t="str">
            <v>ListRef_449</v>
          </cell>
        </row>
        <row r="610">
          <cell r="AM610" t="str">
            <v>Indonesia_MgtCons_Standard_NA_Clnt&amp;Market</v>
          </cell>
          <cell r="AN610" t="str">
            <v>ListRef_449</v>
          </cell>
        </row>
        <row r="611">
          <cell r="AM611" t="str">
            <v>Indonesia_OtherDelivery_Standard_NA_ClntDel&amp;Ops</v>
          </cell>
          <cell r="AN611" t="str">
            <v>ListRef_459</v>
          </cell>
        </row>
        <row r="612">
          <cell r="AM612" t="str">
            <v>Indonesia_Sales_Standard_NA_Sales</v>
          </cell>
          <cell r="AN612" t="str">
            <v>ListRef_461</v>
          </cell>
        </row>
        <row r="613">
          <cell r="AM613" t="str">
            <v>Indonesia_Strategy_Standard_Cap Ntwk _ I/F Group_Clnt&amp;Market</v>
          </cell>
          <cell r="AN613" t="str">
            <v>ListRef_450</v>
          </cell>
        </row>
        <row r="614">
          <cell r="AM614" t="str">
            <v>Indonesia_Strategy_Standard_NA_Clnt&amp;Market</v>
          </cell>
          <cell r="AN614" t="str">
            <v>ListRef_450</v>
          </cell>
        </row>
        <row r="615">
          <cell r="AM615" t="str">
            <v>Indonesia_Subcontractors_NA_NA_Subcontractors</v>
          </cell>
          <cell r="AN615" t="str">
            <v>Generic_Listref</v>
          </cell>
        </row>
        <row r="616">
          <cell r="AM616" t="str">
            <v>Ireland_Acquisitions_Standard_NA_Clnt&amp;Market</v>
          </cell>
          <cell r="AN616" t="str">
            <v>ListRef_462</v>
          </cell>
        </row>
        <row r="617">
          <cell r="AM617" t="str">
            <v>Ireland_Acquisitions_Standard_NA_ClntDel&amp;Ops</v>
          </cell>
          <cell r="AN617" t="str">
            <v>ListRef_467</v>
          </cell>
        </row>
        <row r="618">
          <cell r="AM618" t="str">
            <v>Ireland_Acquisitions_Standard_NA_CorpFunction</v>
          </cell>
          <cell r="AN618" t="str">
            <v>ListRef_480</v>
          </cell>
        </row>
        <row r="619">
          <cell r="AM619" t="str">
            <v>Ireland_Acquisitions_Standard_NA_Invtn&amp;ThghtLd</v>
          </cell>
          <cell r="AN619" t="str">
            <v>ListRef_482</v>
          </cell>
        </row>
        <row r="620">
          <cell r="AM620" t="str">
            <v>Ireland_Acquisitions_Standard_NA_Sales</v>
          </cell>
          <cell r="AN620" t="str">
            <v>ListRef_484</v>
          </cell>
        </row>
        <row r="621">
          <cell r="AM621" t="str">
            <v>Ireland_BusinessCons_Standard_NA_Clnt&amp;Market</v>
          </cell>
          <cell r="AN621" t="str">
            <v>ListRef_463</v>
          </cell>
        </row>
        <row r="622">
          <cell r="AM622" t="str">
            <v>Ireland_Client_NA_NA_Client</v>
          </cell>
          <cell r="AN622" t="str">
            <v>Generic_Client</v>
          </cell>
        </row>
        <row r="623">
          <cell r="AM623" t="str">
            <v>Ireland_ContractRun_AO_Dedicated_ClntDel&amp;Ops</v>
          </cell>
          <cell r="AN623" t="str">
            <v>ListRef_468</v>
          </cell>
        </row>
        <row r="624">
          <cell r="AM624" t="str">
            <v>Ireland_ContractRun_RSA_Dedicated_ClntDel&amp;Ops</v>
          </cell>
          <cell r="AN624" t="str">
            <v>ListRef_469</v>
          </cell>
        </row>
        <row r="625">
          <cell r="AM625" t="str">
            <v>Ireland_ContractRun_Standard_Dedicated_ClntDel&amp;Ops</v>
          </cell>
          <cell r="AN625" t="str">
            <v>ListRef_470</v>
          </cell>
        </row>
        <row r="626">
          <cell r="AM626" t="str">
            <v>Ireland_ContractRun_Standard_Global Rate_ClntDel&amp;Ops</v>
          </cell>
          <cell r="AN626" t="str">
            <v>ListRef_470</v>
          </cell>
        </row>
        <row r="627">
          <cell r="AM627" t="str">
            <v>Ireland_CorpFunction_Standard_NA_CorpFunction</v>
          </cell>
          <cell r="AN627" t="str">
            <v>ListRef_481</v>
          </cell>
        </row>
        <row r="628">
          <cell r="AM628" t="str">
            <v>Ireland_CrssCntrctRn_BOI Learning_Borrowed_ClntDel&amp;Ops</v>
          </cell>
          <cell r="AN628" t="str">
            <v>ListRef_471</v>
          </cell>
        </row>
        <row r="629">
          <cell r="AM629" t="str">
            <v>Ireland_CrssCntrctRn_Google_Borrowed_ClntDel&amp;Ops</v>
          </cell>
          <cell r="AN629" t="str">
            <v>ListRef_472</v>
          </cell>
        </row>
        <row r="630">
          <cell r="AM630" t="str">
            <v>Ireland_CrssCntrctRn_IO_Borrowed IO DCN_ClntDel&amp;Ops</v>
          </cell>
          <cell r="AN630" t="str">
            <v>ListRef_473</v>
          </cell>
        </row>
        <row r="631">
          <cell r="AM631" t="str">
            <v>Ireland_CrssCntrctRn_Standard_Borrowed_ClntDel&amp;Ops</v>
          </cell>
          <cell r="AN631" t="str">
            <v>ListRef_474</v>
          </cell>
        </row>
        <row r="632">
          <cell r="AM632" t="str">
            <v>Ireland_IndTchSrvLT_GCP_LT_ClntDel&amp;Ops</v>
          </cell>
          <cell r="AN632" t="str">
            <v>ListRef_475</v>
          </cell>
        </row>
        <row r="633">
          <cell r="AM633" t="str">
            <v>Ireland_IndTchSrvLT_Tech GU_LT_ClntDel&amp;Ops</v>
          </cell>
          <cell r="AN633" t="str">
            <v>ListRef_476</v>
          </cell>
        </row>
        <row r="634">
          <cell r="AM634" t="str">
            <v>Ireland_IndTchSrvST_IO_Dedicated_S/Desk_ClntDel&amp;Ops</v>
          </cell>
          <cell r="AN634" t="str">
            <v>ListRef_477</v>
          </cell>
        </row>
        <row r="635">
          <cell r="AM635" t="str">
            <v>Ireland_IndTchSrvST_Tech GU_ST_ClntDel&amp;Ops</v>
          </cell>
          <cell r="AN635" t="str">
            <v>ListRef_478</v>
          </cell>
        </row>
        <row r="636">
          <cell r="AM636" t="str">
            <v>Ireland_InfrastrCons_Standard_NA_Clnt&amp;Market</v>
          </cell>
          <cell r="AN636" t="str">
            <v>ListRef_464</v>
          </cell>
        </row>
        <row r="637">
          <cell r="AM637" t="str">
            <v>Ireland_Invtn&amp;ThghtLd_Standard_NA_Invtn&amp;ThghtLd</v>
          </cell>
          <cell r="AN637" t="str">
            <v>ListRef_483</v>
          </cell>
        </row>
        <row r="638">
          <cell r="AM638" t="str">
            <v>Ireland_MgtCons_Standard_NA_Clnt&amp;Market</v>
          </cell>
          <cell r="AN638" t="str">
            <v>ListRef_465</v>
          </cell>
        </row>
        <row r="639">
          <cell r="AM639" t="str">
            <v>Ireland_OtherDelivery_Standard_NA_ClntDel&amp;Ops</v>
          </cell>
          <cell r="AN639" t="str">
            <v>ListRef_479</v>
          </cell>
        </row>
        <row r="640">
          <cell r="AM640" t="str">
            <v>Ireland_Sales_Standard_NA_Sales</v>
          </cell>
          <cell r="AN640" t="str">
            <v>ListRef_485</v>
          </cell>
        </row>
        <row r="641">
          <cell r="AM641" t="str">
            <v>Ireland_Strategy_Standard_NA_Clnt&amp;Market</v>
          </cell>
          <cell r="AN641" t="str">
            <v>ListRef_466</v>
          </cell>
        </row>
        <row r="642">
          <cell r="AM642" t="str">
            <v>Ireland_Subcontractors_NA_NA_Subcontractors</v>
          </cell>
          <cell r="AN642" t="str">
            <v>Generic_Listref</v>
          </cell>
        </row>
        <row r="643">
          <cell r="AM643" t="str">
            <v>Israel_Acquisitions_Standard_NA_Clnt&amp;Market</v>
          </cell>
          <cell r="AN643" t="str">
            <v>ListRef_486</v>
          </cell>
        </row>
        <row r="644">
          <cell r="AM644" t="str">
            <v>Israel_Acquisitions_Standard_NA_ClntDel&amp;Ops</v>
          </cell>
          <cell r="AN644" t="str">
            <v>ListRef_491</v>
          </cell>
        </row>
        <row r="645">
          <cell r="AM645" t="str">
            <v>Israel_Acquisitions_Standard_NA_CorpFunction</v>
          </cell>
          <cell r="AN645" t="str">
            <v>ListRef_496</v>
          </cell>
        </row>
        <row r="646">
          <cell r="AM646" t="str">
            <v>Israel_Acquisitions_Standard_NA_Invtn&amp;ThghtLd</v>
          </cell>
          <cell r="AN646" t="str">
            <v>ListRef_498</v>
          </cell>
        </row>
        <row r="647">
          <cell r="AM647" t="str">
            <v>Israel_Acquisitions_Standard_NA_Sales</v>
          </cell>
          <cell r="AN647" t="str">
            <v>ListRef_500</v>
          </cell>
        </row>
        <row r="648">
          <cell r="AM648" t="str">
            <v>Israel_BusinessCons_Standard_NA_Clnt&amp;Market</v>
          </cell>
          <cell r="AN648" t="str">
            <v>ListRef_487</v>
          </cell>
        </row>
        <row r="649">
          <cell r="AM649" t="str">
            <v>Israel_Client_NA_NA_Client</v>
          </cell>
          <cell r="AN649" t="str">
            <v>Generic_Client</v>
          </cell>
        </row>
        <row r="650">
          <cell r="AM650" t="str">
            <v>Israel_ContractRun_Standard_Dedicated_ClntDel&amp;Ops</v>
          </cell>
          <cell r="AN650" t="str">
            <v>ListRef_492</v>
          </cell>
        </row>
        <row r="651">
          <cell r="AM651" t="str">
            <v>Israel_ContractRun_Standard_Global Rate_ClntDel&amp;Ops</v>
          </cell>
          <cell r="AN651" t="str">
            <v>ListRef_492</v>
          </cell>
        </row>
        <row r="652">
          <cell r="AM652" t="str">
            <v>Israel_CorpFunction_Standard_NA_CorpFunction</v>
          </cell>
          <cell r="AN652" t="str">
            <v>ListRef_497</v>
          </cell>
        </row>
        <row r="653">
          <cell r="AM653" t="str">
            <v>Israel_CrssCntrctRn_Standard_Borrowed_ClntDel&amp;Ops</v>
          </cell>
          <cell r="AN653" t="str">
            <v>ListRef_493</v>
          </cell>
        </row>
        <row r="654">
          <cell r="AM654" t="str">
            <v>Israel_IndTchSrvST_Tech GU_ST_ClntDel&amp;Ops</v>
          </cell>
          <cell r="AN654" t="str">
            <v>ListRef_494</v>
          </cell>
        </row>
        <row r="655">
          <cell r="AM655" t="str">
            <v>Israel_InfrastrCons_Standard_NA_Clnt&amp;Market</v>
          </cell>
          <cell r="AN655" t="str">
            <v>ListRef_488</v>
          </cell>
        </row>
        <row r="656">
          <cell r="AM656" t="str">
            <v>Israel_Invtn&amp;ThghtLd_Standard_NA_Invtn&amp;ThghtLd</v>
          </cell>
          <cell r="AN656" t="str">
            <v>ListRef_499</v>
          </cell>
        </row>
        <row r="657">
          <cell r="AM657" t="str">
            <v>Israel_MgtCons_Standard_NA_Clnt&amp;Market</v>
          </cell>
          <cell r="AN657" t="str">
            <v>ListRef_489</v>
          </cell>
        </row>
        <row r="658">
          <cell r="AM658" t="str">
            <v>Israel_OtherDelivery_Standard_NA_ClntDel&amp;Ops</v>
          </cell>
          <cell r="AN658" t="str">
            <v>ListRef_495</v>
          </cell>
        </row>
        <row r="659">
          <cell r="AM659" t="str">
            <v>Israel_Strategy_Standard_NA_Clnt&amp;Market</v>
          </cell>
          <cell r="AN659" t="str">
            <v>ListRef_490</v>
          </cell>
        </row>
        <row r="660">
          <cell r="AM660" t="str">
            <v>Israel_Subcontractors_NA_NA_Subcontractors</v>
          </cell>
          <cell r="AN660" t="str">
            <v>Generic_Listref</v>
          </cell>
        </row>
        <row r="661">
          <cell r="AM661" t="str">
            <v>Italy_BusinessCons_Avanade_LT_Clnt&amp;Market</v>
          </cell>
          <cell r="AN661" t="str">
            <v>ListRef_501</v>
          </cell>
        </row>
        <row r="662">
          <cell r="AM662" t="str">
            <v>Italy_BusinessCons_Avanade_ST_Clnt&amp;Market</v>
          </cell>
          <cell r="AN662" t="str">
            <v>ListRef_501</v>
          </cell>
        </row>
        <row r="663">
          <cell r="AM663" t="str">
            <v>Italy_BusinessCons_Standard_NA_Clnt&amp;Market</v>
          </cell>
          <cell r="AN663" t="str">
            <v>ListRef_502</v>
          </cell>
        </row>
        <row r="664">
          <cell r="AM664" t="str">
            <v>Italy_Client_NA_NA_Client</v>
          </cell>
          <cell r="AN664" t="str">
            <v>Generic_Client</v>
          </cell>
        </row>
        <row r="665">
          <cell r="AM665" t="str">
            <v>Italy_ContractRun_Standard_Dedicated_ClntDel&amp;Ops</v>
          </cell>
          <cell r="AN665" t="str">
            <v>ListRef_507</v>
          </cell>
        </row>
        <row r="666">
          <cell r="AM666" t="str">
            <v>Italy_ContractRun_Standard_Global Rate_ClntDel&amp;Ops</v>
          </cell>
          <cell r="AN666" t="str">
            <v>ListRef_507</v>
          </cell>
        </row>
        <row r="667">
          <cell r="AM667" t="str">
            <v>Italy_CorpFunction_AVANADE_ST_CorpFunction</v>
          </cell>
          <cell r="AN667" t="str">
            <v>ListRef_518</v>
          </cell>
        </row>
        <row r="668">
          <cell r="AM668" t="str">
            <v>Italy_CorpFunction_Standard_NA_CorpFunction</v>
          </cell>
          <cell r="AN668" t="str">
            <v>ListRef_519</v>
          </cell>
        </row>
        <row r="669">
          <cell r="AM669" t="str">
            <v>Italy_CrssCntrctRn_AHRS_Borrowed_ClntDel&amp;Ops</v>
          </cell>
          <cell r="AN669" t="str">
            <v>ListRef_508</v>
          </cell>
        </row>
        <row r="670">
          <cell r="AM670" t="str">
            <v>Italy_CrssCntrctRn_Standard_Borrowed_ClntDel&amp;Ops</v>
          </cell>
          <cell r="AN670" t="str">
            <v>ListRef_509</v>
          </cell>
        </row>
        <row r="671">
          <cell r="AM671" t="str">
            <v>Italy_IndTchSrvLT_Avanade Sardinia_LT_ClntDel&amp;Ops</v>
          </cell>
          <cell r="AN671" t="str">
            <v>ListRef_511</v>
          </cell>
        </row>
        <row r="672">
          <cell r="AM672" t="str">
            <v>Italy_IndTchSrvLT_AVANADE_Florence LT_ClntDel&amp;Ops</v>
          </cell>
          <cell r="AN672" t="str">
            <v>ListRef_510</v>
          </cell>
        </row>
        <row r="673">
          <cell r="AM673" t="str">
            <v>Italy_IndTchSrvLT_AVANADE_LT_ClntDel&amp;Ops</v>
          </cell>
          <cell r="AN673" t="str">
            <v>ListRef_510</v>
          </cell>
        </row>
        <row r="674">
          <cell r="AM674" t="str">
            <v>Italy_IndTchSrvLT_GCP_LT_ClntDel&amp;Ops</v>
          </cell>
          <cell r="AN674" t="str">
            <v>ListRef_512</v>
          </cell>
        </row>
        <row r="675">
          <cell r="AM675" t="str">
            <v>Italy_IndTchSrvST_ATC_ST_ClntDel&amp;Ops</v>
          </cell>
          <cell r="AN675" t="str">
            <v>ListRef_513</v>
          </cell>
        </row>
        <row r="676">
          <cell r="AM676" t="str">
            <v>Italy_IndTchSrvST_AVANADE_ST_ClntDel&amp;Ops</v>
          </cell>
          <cell r="AN676" t="str">
            <v>ListRef_514</v>
          </cell>
        </row>
        <row r="677">
          <cell r="AM677" t="str">
            <v>Italy_IndTchSrvST_IO_Dedicated_ClntDel&amp;Ops</v>
          </cell>
          <cell r="AN677" t="str">
            <v>ListRef_515</v>
          </cell>
        </row>
        <row r="678">
          <cell r="AM678" t="str">
            <v>Italy_IndTchSrvST_Tech GU_ST_ClntDel&amp;Ops</v>
          </cell>
          <cell r="AN678" t="str">
            <v>ListRef_516</v>
          </cell>
        </row>
        <row r="679">
          <cell r="AM679" t="str">
            <v>Italy_InfrastrCons_Standard_NA_Clnt&amp;Market</v>
          </cell>
          <cell r="AN679" t="str">
            <v>ListRef_503</v>
          </cell>
        </row>
        <row r="680">
          <cell r="AM680" t="str">
            <v>Italy_Invtn&amp;ThghtLd_Standard_NA_Invtn&amp;ThghtLd</v>
          </cell>
          <cell r="AN680" t="str">
            <v>ListRef_520</v>
          </cell>
        </row>
        <row r="681">
          <cell r="AM681" t="str">
            <v>Italy_MgtCons_Avanade_LT_Clnt&amp;Market</v>
          </cell>
          <cell r="AN681" t="str">
            <v>ListRef_504</v>
          </cell>
        </row>
        <row r="682">
          <cell r="AM682" t="str">
            <v>Italy_MgtCons_Avanade_ST_Clnt&amp;Market</v>
          </cell>
          <cell r="AN682" t="str">
            <v>ListRef_504</v>
          </cell>
        </row>
        <row r="683">
          <cell r="AM683" t="str">
            <v>Italy_MgtCons_Standard_Cap Ntwk _ I/F Group_Clnt&amp;Market</v>
          </cell>
          <cell r="AN683" t="str">
            <v>ListRef_505</v>
          </cell>
        </row>
        <row r="684">
          <cell r="AM684" t="str">
            <v>Italy_MgtCons_Standard_NA_Clnt&amp;Market</v>
          </cell>
          <cell r="AN684" t="str">
            <v>ListRef_505</v>
          </cell>
        </row>
        <row r="685">
          <cell r="AM685" t="str">
            <v>Italy_OtherDelivery_Standard_NA_ClntDel&amp;Ops</v>
          </cell>
          <cell r="AN685" t="str">
            <v>ListRef_517</v>
          </cell>
        </row>
        <row r="686">
          <cell r="AM686" t="str">
            <v>Italy_Sales_AVANADE_ST_Sales</v>
          </cell>
          <cell r="AN686" t="str">
            <v>ListRef_521</v>
          </cell>
        </row>
        <row r="687">
          <cell r="AM687" t="str">
            <v>Italy_Sales_Standard_NA_Sales</v>
          </cell>
          <cell r="AN687" t="str">
            <v>ListRef_522</v>
          </cell>
        </row>
        <row r="688">
          <cell r="AM688" t="str">
            <v>Italy_Strategy_Standard_Cap Ntwk _ I/F Group_Clnt&amp;Market</v>
          </cell>
          <cell r="AN688" t="str">
            <v>ListRef_506</v>
          </cell>
        </row>
        <row r="689">
          <cell r="AM689" t="str">
            <v>Italy_Strategy_Standard_NA_Clnt&amp;Market</v>
          </cell>
          <cell r="AN689" t="str">
            <v>ListRef_506</v>
          </cell>
        </row>
        <row r="690">
          <cell r="AM690" t="str">
            <v>Italy_Subcontractors_NA_NA_Subcontractors</v>
          </cell>
          <cell r="AN690" t="str">
            <v>Generic_Listref</v>
          </cell>
        </row>
        <row r="691">
          <cell r="AM691" t="str">
            <v>Japan_Acquisitions_Standard_NA_Clnt&amp;Market</v>
          </cell>
          <cell r="AN691" t="str">
            <v>ListRef_523</v>
          </cell>
        </row>
        <row r="692">
          <cell r="AM692" t="str">
            <v>Japan_Acquisitions_Standard_NA_ClntDel&amp;Ops</v>
          </cell>
          <cell r="AN692" t="str">
            <v>ListRef_530</v>
          </cell>
        </row>
        <row r="693">
          <cell r="AM693" t="str">
            <v>Japan_Acquisitions_Standard_NA_CorpFunction</v>
          </cell>
          <cell r="AN693" t="str">
            <v>ListRef_542</v>
          </cell>
        </row>
        <row r="694">
          <cell r="AM694" t="str">
            <v>Japan_Acquisitions_Standard_NA_Invtn&amp;ThghtLd</v>
          </cell>
          <cell r="AN694" t="str">
            <v>ListRef_545</v>
          </cell>
        </row>
        <row r="695">
          <cell r="AM695" t="str">
            <v>Japan_Acquisitions_Standard_NA_Sales</v>
          </cell>
          <cell r="AN695" t="str">
            <v>ListRef_547</v>
          </cell>
        </row>
        <row r="696">
          <cell r="AM696" t="str">
            <v>Japan_BusinessCons_Avanade_LT_Clnt&amp;Market</v>
          </cell>
          <cell r="AN696" t="str">
            <v>ListRef_524</v>
          </cell>
        </row>
        <row r="697">
          <cell r="AM697" t="str">
            <v>Japan_BusinessCons_Avanade_ST_Clnt&amp;Market</v>
          </cell>
          <cell r="AN697" t="str">
            <v>ListRef_524</v>
          </cell>
        </row>
        <row r="698">
          <cell r="AM698" t="str">
            <v>Japan_BusinessCons_Standard_NA_Clnt&amp;Market</v>
          </cell>
          <cell r="AN698" t="str">
            <v>ListRef_525</v>
          </cell>
        </row>
        <row r="699">
          <cell r="AM699" t="str">
            <v>Japan_Client_NA_NA_Client</v>
          </cell>
          <cell r="AN699" t="str">
            <v>Generic_Client</v>
          </cell>
        </row>
        <row r="700">
          <cell r="AM700" t="str">
            <v>Japan_ContractRun_Standard_Dedicated_ClntDel&amp;Ops</v>
          </cell>
          <cell r="AN700" t="str">
            <v>ListRef_531</v>
          </cell>
        </row>
        <row r="701">
          <cell r="AM701" t="str">
            <v>Japan_ContractRun_Standard_Global Rate_ClntDel&amp;Ops</v>
          </cell>
          <cell r="AN701" t="str">
            <v>ListRef_531</v>
          </cell>
        </row>
        <row r="702">
          <cell r="AM702" t="str">
            <v>Japan_CorpFunction_Avanade_ST_CorpFunction</v>
          </cell>
          <cell r="AN702" t="str">
            <v>ListRef_543</v>
          </cell>
        </row>
        <row r="703">
          <cell r="AM703" t="str">
            <v>Japan_CorpFunction_Standard_NA_CorpFunction</v>
          </cell>
          <cell r="AN703" t="str">
            <v>ListRef_544</v>
          </cell>
        </row>
        <row r="704">
          <cell r="AM704" t="str">
            <v>Japan_CrssCntrctRn_IO_Borrowed IO NonDCN_ClntDel&amp;Ops</v>
          </cell>
          <cell r="AN704" t="str">
            <v>ListRef_532</v>
          </cell>
        </row>
        <row r="705">
          <cell r="AM705" t="str">
            <v>Japan_CrssCntrctRn_Standard_Borrowed_ClntDel&amp;Ops</v>
          </cell>
          <cell r="AN705" t="str">
            <v>ListRef_533</v>
          </cell>
        </row>
        <row r="706">
          <cell r="AM706" t="str">
            <v>Japan_IndTchSrvLT_Avanade_LT_ClntDel&amp;Ops</v>
          </cell>
          <cell r="AN706" t="str">
            <v>ListRef_534</v>
          </cell>
        </row>
        <row r="707">
          <cell r="AM707" t="str">
            <v>Japan_IndTchSrvLT_GCP_LT_ClntDel&amp;Ops</v>
          </cell>
          <cell r="AN707" t="str">
            <v>ListRef_535</v>
          </cell>
        </row>
        <row r="708">
          <cell r="AM708" t="str">
            <v>Japan_IndTchSrvLT_Tech GU | Hokkaido_LT_ClntDel&amp;Ops</v>
          </cell>
          <cell r="AN708" t="str">
            <v>ListRef_536</v>
          </cell>
        </row>
        <row r="709">
          <cell r="AM709" t="str">
            <v>Japan_IndTchSrvLT_Tech GU | Low_LT_ClntDel&amp;Ops</v>
          </cell>
          <cell r="AN709" t="str">
            <v>ListRef_537</v>
          </cell>
        </row>
        <row r="710">
          <cell r="AM710" t="str">
            <v>Japan_IndTchSrvST_Avanade_ST_ClntDel&amp;Ops</v>
          </cell>
          <cell r="AN710" t="str">
            <v>ListRef_538</v>
          </cell>
        </row>
        <row r="711">
          <cell r="AM711" t="str">
            <v>Japan_IndTchSrvST_Tech GU | High_ST_ClntDel&amp;Ops</v>
          </cell>
          <cell r="AN711" t="str">
            <v>ListRef_539</v>
          </cell>
        </row>
        <row r="712">
          <cell r="AM712" t="str">
            <v>Japan_IndTchSrvST_Tech GU | Low_ST_ClntDel&amp;Ops</v>
          </cell>
          <cell r="AN712" t="str">
            <v>ListRef_540</v>
          </cell>
        </row>
        <row r="713">
          <cell r="AM713" t="str">
            <v>Japan_InfrastrCons_Standard_NA_Clnt&amp;Market</v>
          </cell>
          <cell r="AN713" t="str">
            <v>ListRef_526</v>
          </cell>
        </row>
        <row r="714">
          <cell r="AM714" t="str">
            <v>Japan_Invtn&amp;ThghtLd_Standard_NA_Invtn&amp;ThghtLd</v>
          </cell>
          <cell r="AN714" t="str">
            <v>ListRef_546</v>
          </cell>
        </row>
        <row r="715">
          <cell r="AM715" t="str">
            <v>Japan_MgtCons_Avanade_LT_Clnt&amp;Market</v>
          </cell>
          <cell r="AN715" t="str">
            <v>ListRef_527</v>
          </cell>
        </row>
        <row r="716">
          <cell r="AM716" t="str">
            <v>Japan_MgtCons_Avanade_ST_Clnt&amp;Market</v>
          </cell>
          <cell r="AN716" t="str">
            <v>ListRef_527</v>
          </cell>
        </row>
        <row r="717">
          <cell r="AM717" t="str">
            <v>Japan_MgtCons_Standard_NA_Clnt&amp;Market</v>
          </cell>
          <cell r="AN717" t="str">
            <v>ListRef_528</v>
          </cell>
        </row>
        <row r="718">
          <cell r="AM718" t="str">
            <v>Japan_OtherDelivery_Standard_NA_ClntDel&amp;Ops</v>
          </cell>
          <cell r="AN718" t="str">
            <v>ListRef_541</v>
          </cell>
        </row>
        <row r="719">
          <cell r="AM719" t="str">
            <v>Japan_Sales_Avanade_ST_Sales</v>
          </cell>
          <cell r="AN719" t="str">
            <v>ListRef_548</v>
          </cell>
        </row>
        <row r="720">
          <cell r="AM720" t="str">
            <v>Japan_Sales_Standard_NA_Sales</v>
          </cell>
          <cell r="AN720" t="str">
            <v>ListRef_549</v>
          </cell>
        </row>
        <row r="721">
          <cell r="AM721" t="str">
            <v>Japan_Strategy_Standard_NA_Clnt&amp;Market</v>
          </cell>
          <cell r="AN721" t="str">
            <v>ListRef_529</v>
          </cell>
        </row>
        <row r="722">
          <cell r="AM722" t="str">
            <v>Japan_Subcontractors_NA_NA_Subcontractors</v>
          </cell>
          <cell r="AN722" t="str">
            <v>Generic_Listref</v>
          </cell>
        </row>
        <row r="723">
          <cell r="AM723" t="str">
            <v>Kenya_BusinessCons_Standard_NA_Clnt&amp;Market</v>
          </cell>
          <cell r="AN723" t="str">
            <v>ListRef_550</v>
          </cell>
        </row>
        <row r="724">
          <cell r="AM724" t="str">
            <v>Kenya_Client_NA_NA_Client</v>
          </cell>
          <cell r="AN724" t="str">
            <v>Generic_Client</v>
          </cell>
        </row>
        <row r="725">
          <cell r="AM725" t="str">
            <v>Kenya_InfrastrCons_Standard_NA_Clnt&amp;Market</v>
          </cell>
          <cell r="AN725" t="str">
            <v>ListRef_551</v>
          </cell>
        </row>
        <row r="726">
          <cell r="AM726" t="str">
            <v>Kenya_MgtCons_Standard_NA_Clnt&amp;Market</v>
          </cell>
          <cell r="AN726" t="str">
            <v>ListRef_552</v>
          </cell>
        </row>
        <row r="727">
          <cell r="AM727" t="str">
            <v>Kenya_Strategy_Standard_NA_Clnt&amp;Market</v>
          </cell>
          <cell r="AN727" t="str">
            <v>ListRef_553</v>
          </cell>
        </row>
        <row r="728">
          <cell r="AM728" t="str">
            <v>Kenya_Subcontractors_NA_NA_Subcontractors</v>
          </cell>
          <cell r="AN728" t="str">
            <v>Generic_Listref</v>
          </cell>
        </row>
        <row r="729">
          <cell r="AM729" t="str">
            <v>Latvia_Client_NA_NA_Client</v>
          </cell>
          <cell r="AN729" t="str">
            <v>Generic_Client</v>
          </cell>
        </row>
        <row r="730">
          <cell r="AM730" t="str">
            <v>Latvia_ContractRun_Standard_Dedicated_ClntDel&amp;Ops</v>
          </cell>
          <cell r="AN730" t="str">
            <v>ListRef_554</v>
          </cell>
        </row>
        <row r="731">
          <cell r="AM731" t="str">
            <v>Latvia_ContractRun_Standard_Global Rate_ClntDel&amp;Ops</v>
          </cell>
          <cell r="AN731" t="str">
            <v>ListRef_554</v>
          </cell>
        </row>
        <row r="732">
          <cell r="AM732" t="str">
            <v>Latvia_CorpFunction_Standard_NA_CorpFunction</v>
          </cell>
          <cell r="AN732" t="str">
            <v>ListRef_560</v>
          </cell>
        </row>
        <row r="733">
          <cell r="AM733" t="str">
            <v>Latvia_CrssCntrctRn_IO_Borrowed IO NonDCN_ClntDel&amp;Ops</v>
          </cell>
          <cell r="AN733" t="str">
            <v>ListRef_555</v>
          </cell>
        </row>
        <row r="734">
          <cell r="AM734" t="str">
            <v>Latvia_CrssCntrctRn_Standard_Borrowed_ClntDel&amp;Ops</v>
          </cell>
          <cell r="AN734" t="str">
            <v>ListRef_556</v>
          </cell>
        </row>
        <row r="735">
          <cell r="AM735" t="str">
            <v>Latvia_IndTchSrvLT_ATC_LT_ClntDel&amp;Ops</v>
          </cell>
          <cell r="AN735" t="str">
            <v>ListRef_557</v>
          </cell>
        </row>
        <row r="736">
          <cell r="AM736" t="str">
            <v>Latvia_IndTchSrvLT_GCP_LT_ClntDel&amp;Ops</v>
          </cell>
          <cell r="AN736" t="str">
            <v>ListRef_558</v>
          </cell>
        </row>
        <row r="737">
          <cell r="AM737" t="str">
            <v>Latvia_IndTchSrvST_ATC_ST_ClntDel&amp;Ops</v>
          </cell>
          <cell r="AN737" t="str">
            <v>ListRef_559</v>
          </cell>
        </row>
        <row r="738">
          <cell r="AM738" t="str">
            <v>Latvia_Subcontractors_NA_NA_Subcontractors</v>
          </cell>
          <cell r="AN738" t="str">
            <v>Generic_Listref</v>
          </cell>
        </row>
        <row r="739">
          <cell r="AM739" t="str">
            <v>Luxembourg_BusinessCons_Standard_NA_Clnt&amp;Market</v>
          </cell>
          <cell r="AN739" t="str">
            <v>ListRef_561</v>
          </cell>
        </row>
        <row r="740">
          <cell r="AM740" t="str">
            <v>Luxembourg_Client_NA_NA_Client</v>
          </cell>
          <cell r="AN740" t="str">
            <v>Generic_Client</v>
          </cell>
        </row>
        <row r="741">
          <cell r="AM741" t="str">
            <v>Luxembourg_ContractRun_Standard_Dedicated_ClntDel&amp;Ops</v>
          </cell>
          <cell r="AN741" t="str">
            <v>ListRef_565</v>
          </cell>
        </row>
        <row r="742">
          <cell r="AM742" t="str">
            <v>Luxembourg_ContractRun_Standard_Global Rate_ClntDel&amp;Ops</v>
          </cell>
          <cell r="AN742" t="str">
            <v>ListRef_565</v>
          </cell>
        </row>
        <row r="743">
          <cell r="AM743" t="str">
            <v>Luxembourg_CorpFunction_Standard_NA_CorpFunction</v>
          </cell>
          <cell r="AN743" t="str">
            <v>ListRef_570</v>
          </cell>
        </row>
        <row r="744">
          <cell r="AM744" t="str">
            <v>Luxembourg_CrssCntrctRn_Standard_Borrowed_ClntDel&amp;Ops</v>
          </cell>
          <cell r="AN744" t="str">
            <v>ListRef_566</v>
          </cell>
        </row>
        <row r="745">
          <cell r="AM745" t="str">
            <v>Luxembourg_IndTchSrvLT_Tech GU_LT_ClntDel&amp;Ops</v>
          </cell>
          <cell r="AN745" t="str">
            <v>ListRef_567</v>
          </cell>
        </row>
        <row r="746">
          <cell r="AM746" t="str">
            <v>Luxembourg_IndTchSrvST_Tech GU_ST_ClntDel&amp;Ops</v>
          </cell>
          <cell r="AN746" t="str">
            <v>ListRef_568</v>
          </cell>
        </row>
        <row r="747">
          <cell r="AM747" t="str">
            <v>Luxembourg_InfrastrCons_Standard_NA_Clnt&amp;Market</v>
          </cell>
          <cell r="AN747" t="str">
            <v>ListRef_562</v>
          </cell>
        </row>
        <row r="748">
          <cell r="AM748" t="str">
            <v>Luxembourg_Invtn&amp;ThghtLd_Standard_NA_Invtn&amp;ThghtLd</v>
          </cell>
          <cell r="AN748" t="str">
            <v>ListRef_571</v>
          </cell>
        </row>
        <row r="749">
          <cell r="AM749" t="str">
            <v>Luxembourg_MgtCons_Standard_NA_Clnt&amp;Market</v>
          </cell>
          <cell r="AN749" t="str">
            <v>ListRef_563</v>
          </cell>
        </row>
        <row r="750">
          <cell r="AM750" t="str">
            <v>Luxembourg_OtherDelivery_Standard_NA_ClntDel&amp;Ops</v>
          </cell>
          <cell r="AN750" t="str">
            <v>ListRef_569</v>
          </cell>
        </row>
        <row r="751">
          <cell r="AM751" t="str">
            <v>Luxembourg_Sales_Standard_NA_Sales</v>
          </cell>
          <cell r="AN751" t="str">
            <v>ListRef_572</v>
          </cell>
        </row>
        <row r="752">
          <cell r="AM752" t="str">
            <v>Luxembourg_Strategy_Standard_NA_Clnt&amp;Market</v>
          </cell>
          <cell r="AN752" t="str">
            <v>ListRef_564</v>
          </cell>
        </row>
        <row r="753">
          <cell r="AM753" t="str">
            <v>Luxembourg_Subcontractors_NA_NA_Subcontractors</v>
          </cell>
          <cell r="AN753" t="str">
            <v>Generic_Listref</v>
          </cell>
        </row>
        <row r="754">
          <cell r="AM754" t="str">
            <v>Malaysia_Acquisitions_Standard_NA_Clnt&amp;Market</v>
          </cell>
          <cell r="AN754" t="str">
            <v>ListRef_573</v>
          </cell>
        </row>
        <row r="755">
          <cell r="AM755" t="str">
            <v>Malaysia_Acquisitions_Standard_NA_ClntDel&amp;Ops</v>
          </cell>
          <cell r="AN755" t="str">
            <v>ListRef_580</v>
          </cell>
        </row>
        <row r="756">
          <cell r="AM756" t="str">
            <v>Malaysia_Acquisitions_Standard_NA_CorpFunction</v>
          </cell>
          <cell r="AN756" t="str">
            <v>ListRef_589</v>
          </cell>
        </row>
        <row r="757">
          <cell r="AM757" t="str">
            <v>Malaysia_Acquisitions_Standard_NA_Invtn&amp;ThghtLd</v>
          </cell>
          <cell r="AN757" t="str">
            <v>ListRef_592</v>
          </cell>
        </row>
        <row r="758">
          <cell r="AM758" t="str">
            <v>Malaysia_Acquisitions_Standard_NA_Sales</v>
          </cell>
          <cell r="AN758" t="str">
            <v>ListRef_594</v>
          </cell>
        </row>
        <row r="759">
          <cell r="AM759" t="str">
            <v>Malaysia_BusinessCons_Avanade_ST_Clnt&amp;Market</v>
          </cell>
          <cell r="AN759" t="str">
            <v>ListRef_574</v>
          </cell>
        </row>
        <row r="760">
          <cell r="AM760" t="str">
            <v>Malaysia_BusinessCons_Standard_NA_Clnt&amp;Market</v>
          </cell>
          <cell r="AN760" t="str">
            <v>ListRef_575</v>
          </cell>
        </row>
        <row r="761">
          <cell r="AM761" t="str">
            <v>Malaysia_Client_NA_NA_Client</v>
          </cell>
          <cell r="AN761" t="str">
            <v>Generic_Client</v>
          </cell>
        </row>
        <row r="762">
          <cell r="AM762" t="str">
            <v>Malaysia_ContractRun_Standard_Dedicated_ClntDel&amp;Ops</v>
          </cell>
          <cell r="AN762" t="str">
            <v>ListRef_581</v>
          </cell>
        </row>
        <row r="763">
          <cell r="AM763" t="str">
            <v>Malaysia_ContractRun_Standard_Global Rate_ClntDel&amp;Ops</v>
          </cell>
          <cell r="AN763" t="str">
            <v>ListRef_581</v>
          </cell>
        </row>
        <row r="764">
          <cell r="AM764" t="str">
            <v>Malaysia_CorpFunction_Avanade_ST_CorpFunction</v>
          </cell>
          <cell r="AN764" t="str">
            <v>ListRef_590</v>
          </cell>
        </row>
        <row r="765">
          <cell r="AM765" t="str">
            <v>Malaysia_CorpFunction_Standard_NA_CorpFunction</v>
          </cell>
          <cell r="AN765" t="str">
            <v>ListRef_591</v>
          </cell>
        </row>
        <row r="766">
          <cell r="AM766" t="str">
            <v>Malaysia_CrssCntrctRn_IO_Borrowed IO NonDCN_ClntDel&amp;Ops</v>
          </cell>
          <cell r="AN766" t="str">
            <v>ListRef_582</v>
          </cell>
        </row>
        <row r="767">
          <cell r="AM767" t="str">
            <v>Malaysia_CrssCntrctRn_Standard_Borrowed_ClntDel&amp;Ops</v>
          </cell>
          <cell r="AN767" t="str">
            <v>ListRef_583</v>
          </cell>
        </row>
        <row r="768">
          <cell r="AM768" t="str">
            <v>Malaysia_IndTchSrvLT_GCP_LT_ClntDel&amp;Ops</v>
          </cell>
          <cell r="AN768" t="str">
            <v>ListRef_584</v>
          </cell>
        </row>
        <row r="769">
          <cell r="AM769" t="str">
            <v>Malaysia_IndTchSrvLT_Tech GU_LT_ClntDel&amp;Ops</v>
          </cell>
          <cell r="AN769" t="str">
            <v>ListRef_585</v>
          </cell>
        </row>
        <row r="770">
          <cell r="AM770" t="str">
            <v>Malaysia_IndTchSrvST_Avanade_ST_ClntDel&amp;Ops</v>
          </cell>
          <cell r="AN770" t="str">
            <v>ListRef_586</v>
          </cell>
        </row>
        <row r="771">
          <cell r="AM771" t="str">
            <v>Malaysia_IndTchSrvST_Tech GU_ST_ClntDel&amp;Ops</v>
          </cell>
          <cell r="AN771" t="str">
            <v>ListRef_587</v>
          </cell>
        </row>
        <row r="772">
          <cell r="AM772" t="str">
            <v>Malaysia_InfrastrCons_Standard_NA_Clnt&amp;Market</v>
          </cell>
          <cell r="AN772" t="str">
            <v>ListRef_576</v>
          </cell>
        </row>
        <row r="773">
          <cell r="AM773" t="str">
            <v>Malaysia_Invtn&amp;ThghtLd_Standard_NA_Invtn&amp;ThghtLd</v>
          </cell>
          <cell r="AN773" t="str">
            <v>ListRef_593</v>
          </cell>
        </row>
        <row r="774">
          <cell r="AM774" t="str">
            <v>Malaysia_MgtCons_Avanade_ST_Clnt&amp;Market</v>
          </cell>
          <cell r="AN774" t="str">
            <v>ListRef_577</v>
          </cell>
        </row>
        <row r="775">
          <cell r="AM775" t="str">
            <v>Malaysia_MgtCons_Standard_NA_Clnt&amp;Market</v>
          </cell>
          <cell r="AN775" t="str">
            <v>ListRef_578</v>
          </cell>
        </row>
        <row r="776">
          <cell r="AM776" t="str">
            <v>Malaysia_OtherDelivery_Standard_NA_ClntDel&amp;Ops</v>
          </cell>
          <cell r="AN776" t="str">
            <v>ListRef_588</v>
          </cell>
        </row>
        <row r="777">
          <cell r="AM777" t="str">
            <v>Malaysia_Sales_Avanade_ST_Sales</v>
          </cell>
          <cell r="AN777" t="str">
            <v>ListRef_595</v>
          </cell>
        </row>
        <row r="778">
          <cell r="AM778" t="str">
            <v>Malaysia_Sales_Standard_NA_Sales</v>
          </cell>
          <cell r="AN778" t="str">
            <v>ListRef_596</v>
          </cell>
        </row>
        <row r="779">
          <cell r="AM779" t="str">
            <v>Malaysia_Strategy_Standard_NA_Clnt&amp;Market</v>
          </cell>
          <cell r="AN779" t="str">
            <v>ListRef_579</v>
          </cell>
        </row>
        <row r="780">
          <cell r="AM780" t="str">
            <v>Malaysia_Subcontractors_NA_NA_Subcontractors</v>
          </cell>
          <cell r="AN780" t="str">
            <v>Generic_Listref</v>
          </cell>
        </row>
        <row r="781">
          <cell r="AM781" t="str">
            <v>Mauritius_Acquisitions_Standard_NA_Clnt&amp;Market</v>
          </cell>
          <cell r="AN781" t="str">
            <v>ListRef_597</v>
          </cell>
        </row>
        <row r="782">
          <cell r="AM782" t="str">
            <v>Mauritius_Acquisitions_Standard_NA_ClntDel&amp;Ops</v>
          </cell>
          <cell r="AN782" t="str">
            <v>ListRef_598</v>
          </cell>
        </row>
        <row r="783">
          <cell r="AM783" t="str">
            <v>Mauritius_Acquisitions_Standard_NA_CorpFunction</v>
          </cell>
          <cell r="AN783" t="str">
            <v>ListRef_605</v>
          </cell>
        </row>
        <row r="784">
          <cell r="AM784" t="str">
            <v>Mauritius_Acquisitions_Standard_NA_Invtn&amp;ThghtLd</v>
          </cell>
          <cell r="AN784" t="str">
            <v>ListRef_607</v>
          </cell>
        </row>
        <row r="785">
          <cell r="AM785" t="str">
            <v>Mauritius_Acquisitions_Standard_NA_Sales</v>
          </cell>
          <cell r="AN785" t="str">
            <v>ListRef_608</v>
          </cell>
        </row>
        <row r="786">
          <cell r="AM786" t="str">
            <v>Mauritius_Client_NA_NA_Client</v>
          </cell>
          <cell r="AN786" t="str">
            <v>Generic_Client</v>
          </cell>
        </row>
        <row r="787">
          <cell r="AM787" t="str">
            <v>Mauritius_ContractRun_Standard_Dedicated_ClntDel&amp;Ops</v>
          </cell>
          <cell r="AN787" t="str">
            <v>ListRef_599</v>
          </cell>
        </row>
        <row r="788">
          <cell r="AM788" t="str">
            <v>Mauritius_ContractRun_Standard_Global Rate_ClntDel&amp;Ops</v>
          </cell>
          <cell r="AN788" t="str">
            <v>ListRef_599</v>
          </cell>
        </row>
        <row r="789">
          <cell r="AM789" t="str">
            <v>Mauritius_CorpFunction_Standard_NA_CorpFunction</v>
          </cell>
          <cell r="AN789" t="str">
            <v>ListRef_606</v>
          </cell>
        </row>
        <row r="790">
          <cell r="AM790" t="str">
            <v>Mauritius_CrssCntrctRn_IO_Borrowed IO NonDCN_ClntDel&amp;Ops</v>
          </cell>
          <cell r="AN790" t="str">
            <v>ListRef_600</v>
          </cell>
        </row>
        <row r="791">
          <cell r="AM791" t="str">
            <v>Mauritius_CrssCntrctRn_Standard_Borrowed_ClntDel&amp;Ops</v>
          </cell>
          <cell r="AN791" t="str">
            <v>ListRef_601</v>
          </cell>
        </row>
        <row r="792">
          <cell r="AM792" t="str">
            <v>Mauritius_CrssCntrctRn_Standard_Dedicated IO Service Desk ACN Facility_ClntDel&amp;Ops</v>
          </cell>
          <cell r="AN792" t="str">
            <v>ListRef_601</v>
          </cell>
        </row>
        <row r="793">
          <cell r="AM793" t="str">
            <v>Mauritius_IndTchSrvLT_ATC_LT_ClntDel&amp;Ops</v>
          </cell>
          <cell r="AN793" t="str">
            <v>ListRef_602</v>
          </cell>
        </row>
        <row r="794">
          <cell r="AM794" t="str">
            <v>Mauritius_IndTchSrvLT_GCP_LT_ClntDel&amp;Ops</v>
          </cell>
          <cell r="AN794" t="str">
            <v>ListRef_603</v>
          </cell>
        </row>
        <row r="795">
          <cell r="AM795" t="str">
            <v>Mauritius_IndTchSrvST_ATC_ST_ClntDel&amp;Ops</v>
          </cell>
          <cell r="AN795" t="str">
            <v>ListRef_604</v>
          </cell>
        </row>
        <row r="796">
          <cell r="AM796" t="str">
            <v>Mauritius_Subcontractors_NA_NA_Subcontractors</v>
          </cell>
          <cell r="AN796" t="str">
            <v>Generic_Listref</v>
          </cell>
        </row>
        <row r="797">
          <cell r="AM797" t="str">
            <v>Mexico_Acquisitions_Standard_NA_Clnt&amp;Market</v>
          </cell>
          <cell r="AN797" t="str">
            <v>ListRef_609</v>
          </cell>
        </row>
        <row r="798">
          <cell r="AM798" t="str">
            <v>Mexico_Acquisitions_Standard_NA_ClntDel&amp;Ops</v>
          </cell>
          <cell r="AN798" t="str">
            <v>ListRef_614</v>
          </cell>
        </row>
        <row r="799">
          <cell r="AM799" t="str">
            <v>Mexico_Acquisitions_Standard_NA_CorpFunction</v>
          </cell>
          <cell r="AN799" t="str">
            <v>ListRef_626</v>
          </cell>
        </row>
        <row r="800">
          <cell r="AM800" t="str">
            <v>Mexico_Acquisitions_Standard_NA_Invtn&amp;ThghtLd</v>
          </cell>
          <cell r="AN800" t="str">
            <v>ListRef_628</v>
          </cell>
        </row>
        <row r="801">
          <cell r="AM801" t="str">
            <v>Mexico_Acquisitions_Standard_NA_Sales</v>
          </cell>
          <cell r="AN801" t="str">
            <v>ListRef_629</v>
          </cell>
        </row>
        <row r="802">
          <cell r="AM802" t="str">
            <v>Mexico_BusinessCons_Standard_NA_Clnt&amp;Market</v>
          </cell>
          <cell r="AN802" t="str">
            <v>ListRef_610</v>
          </cell>
        </row>
        <row r="803">
          <cell r="AM803" t="str">
            <v>Mexico_Client_NA_NA_Client</v>
          </cell>
          <cell r="AN803" t="str">
            <v>Generic_Client</v>
          </cell>
        </row>
        <row r="804">
          <cell r="AM804" t="str">
            <v>Mexico_ContractRun_Standard_Dedicated_ClntDel&amp;Ops</v>
          </cell>
          <cell r="AN804" t="str">
            <v>ListRef_615</v>
          </cell>
        </row>
        <row r="805">
          <cell r="AM805" t="str">
            <v>Mexico_ContractRun_Standard_Global Rate_ClntDel&amp;Ops</v>
          </cell>
          <cell r="AN805" t="str">
            <v>ListRef_615</v>
          </cell>
        </row>
        <row r="806">
          <cell r="AM806" t="str">
            <v>Mexico_CorpFunction_Standard_NA_CorpFunction</v>
          </cell>
          <cell r="AN806" t="str">
            <v>ListRef_627</v>
          </cell>
        </row>
        <row r="807">
          <cell r="AM807" t="str">
            <v>Mexico_CrssCntrctRn_IO_Borrowed IO NonDCN_ClntDel&amp;Ops</v>
          </cell>
          <cell r="AN807" t="str">
            <v>ListRef_616</v>
          </cell>
        </row>
        <row r="808">
          <cell r="AM808" t="str">
            <v>Mexico_CrssCntrctRn_Standard_Borrowed_ClntDel&amp;Ops</v>
          </cell>
          <cell r="AN808" t="str">
            <v>ListRef_617</v>
          </cell>
        </row>
        <row r="809">
          <cell r="AM809" t="str">
            <v>Mexico_IndTchSrvLT_ATC | Monterrey_LT_ClntDel&amp;Ops</v>
          </cell>
          <cell r="AN809" t="str">
            <v>ListRef_618</v>
          </cell>
        </row>
        <row r="810">
          <cell r="AM810" t="str">
            <v>Mexico_IndTchSrvLT_ATC | Non_Monterrey ATS_LT_ClntDel&amp;Ops</v>
          </cell>
          <cell r="AN810" t="str">
            <v>ListRef_619</v>
          </cell>
        </row>
        <row r="811">
          <cell r="AM811" t="str">
            <v>Mexico_IndTchSrvLT_ATC | Non_Monterrey STPA_LT_ClntDel&amp;Ops</v>
          </cell>
          <cell r="AN811" t="str">
            <v>ListRef_620</v>
          </cell>
        </row>
        <row r="812">
          <cell r="AM812" t="str">
            <v>Mexico_IndTchSrvLT_GCP_LT_ClntDel&amp;Ops</v>
          </cell>
          <cell r="AN812" t="str">
            <v>ListRef_621</v>
          </cell>
        </row>
        <row r="813">
          <cell r="AM813" t="str">
            <v>Mexico_IndTchSrvST_ATC | Monterrey_ST_ClntDel&amp;Ops</v>
          </cell>
          <cell r="AN813" t="str">
            <v>ListRef_622</v>
          </cell>
        </row>
        <row r="814">
          <cell r="AM814" t="str">
            <v>Mexico_IndTchSrvST_ATC | Non_Monterrey ATS_ST_ClntDel&amp;Ops</v>
          </cell>
          <cell r="AN814" t="str">
            <v>ListRef_623</v>
          </cell>
        </row>
        <row r="815">
          <cell r="AM815" t="str">
            <v>Mexico_IndTchSrvST_ATC | Non_Monterrey STPA_ST_ClntDel&amp;Ops</v>
          </cell>
          <cell r="AN815" t="str">
            <v>ListRef_624</v>
          </cell>
        </row>
        <row r="816">
          <cell r="AM816" t="str">
            <v>Mexico_InfrastrCons_Standard_NA_Clnt&amp;Market</v>
          </cell>
          <cell r="AN816" t="str">
            <v>ListRef_611</v>
          </cell>
        </row>
        <row r="817">
          <cell r="AM817" t="str">
            <v>Mexico_MgtCons_Standard_NA_Clnt&amp;Market</v>
          </cell>
          <cell r="AN817" t="str">
            <v>ListRef_612</v>
          </cell>
        </row>
        <row r="818">
          <cell r="AM818" t="str">
            <v>Mexico_OtherDelivery_Standard_NA_ClntDel&amp;Ops</v>
          </cell>
          <cell r="AN818" t="str">
            <v>ListRef_625</v>
          </cell>
        </row>
        <row r="819">
          <cell r="AM819" t="str">
            <v>Mexico_Sales_Standard_NA_Sales</v>
          </cell>
          <cell r="AN819" t="str">
            <v>ListRef_630</v>
          </cell>
        </row>
        <row r="820">
          <cell r="AM820" t="str">
            <v>Mexico_Strategy_Standard_NA_Clnt&amp;Market</v>
          </cell>
          <cell r="AN820" t="str">
            <v>ListRef_613</v>
          </cell>
        </row>
        <row r="821">
          <cell r="AM821" t="str">
            <v>Mexico_Subcontractors_NA_NA_Subcontractors</v>
          </cell>
          <cell r="AN821" t="str">
            <v>Generic_Listref</v>
          </cell>
        </row>
        <row r="822">
          <cell r="AM822" t="str">
            <v>Morocco_Client_NA_NA_Client</v>
          </cell>
          <cell r="AN822" t="str">
            <v>Generic_Client</v>
          </cell>
        </row>
        <row r="823">
          <cell r="AM823" t="str">
            <v>Morocco_CorpFunction_Standard_NA_CorpFunction</v>
          </cell>
          <cell r="AN823" t="str">
            <v>ListRef_636</v>
          </cell>
        </row>
        <row r="824">
          <cell r="AM824" t="str">
            <v>Morocco_CrssCntrctRn_IO_Borrowed IO NonDCN_ClntDel&amp;Ops</v>
          </cell>
          <cell r="AN824" t="str">
            <v>ListRef_631</v>
          </cell>
        </row>
        <row r="825">
          <cell r="AM825" t="str">
            <v>Morocco_IndTchSrvLT_ATC_LT_ClntDel&amp;Ops</v>
          </cell>
          <cell r="AN825" t="str">
            <v>ListRef_632</v>
          </cell>
        </row>
        <row r="826">
          <cell r="AM826" t="str">
            <v>Morocco_IndTchSrvLT_Avanade GDN_LT_ClntDel&amp;Ops</v>
          </cell>
          <cell r="AN826" t="str">
            <v>ListRef_633</v>
          </cell>
        </row>
        <row r="827">
          <cell r="AM827" t="str">
            <v>Morocco_IndTchSrvST_ATC_ST_ClntDel&amp;Ops</v>
          </cell>
          <cell r="AN827" t="str">
            <v>ListRef_634</v>
          </cell>
        </row>
        <row r="828">
          <cell r="AM828" t="str">
            <v>Morocco_IndTchSrvST_Avanade GDN_ST_ClntDel&amp;Ops</v>
          </cell>
          <cell r="AN828" t="str">
            <v>ListRef_635</v>
          </cell>
        </row>
        <row r="829">
          <cell r="AM829" t="str">
            <v>Morocco_Subcontractors_NA_NA_Subcontractors</v>
          </cell>
          <cell r="AN829" t="str">
            <v>Generic_Listref</v>
          </cell>
        </row>
        <row r="830">
          <cell r="AM830" t="str">
            <v>Mozambique_Client_NA_NA_Client</v>
          </cell>
          <cell r="AN830" t="str">
            <v>Generic_Client</v>
          </cell>
        </row>
        <row r="831">
          <cell r="AM831" t="str">
            <v>Mozambique_Subcontractors_NA_NA_Subcontractors</v>
          </cell>
          <cell r="AN831" t="str">
            <v>Generic_Listref</v>
          </cell>
        </row>
        <row r="832">
          <cell r="AM832" t="str">
            <v>Netherlands_Acquisitions_Standard_NA_Clnt&amp;Market</v>
          </cell>
          <cell r="AN832" t="str">
            <v>ListRef_637</v>
          </cell>
        </row>
        <row r="833">
          <cell r="AM833" t="str">
            <v>Netherlands_Acquisitions_Standard_NA_ClntDel&amp;Ops</v>
          </cell>
          <cell r="AN833" t="str">
            <v>ListRef_642</v>
          </cell>
        </row>
        <row r="834">
          <cell r="AM834" t="str">
            <v>Netherlands_Acquisitions_Standard_NA_CorpFunction</v>
          </cell>
          <cell r="AN834" t="str">
            <v>ListRef_655</v>
          </cell>
        </row>
        <row r="835">
          <cell r="AM835" t="str">
            <v>Netherlands_Acquisitions_Standard_NA_Invtn&amp;ThghtLd</v>
          </cell>
          <cell r="AN835" t="str">
            <v>ListRef_658</v>
          </cell>
        </row>
        <row r="836">
          <cell r="AM836" t="str">
            <v>Netherlands_Acquisitions_Standard_NA_Sales</v>
          </cell>
          <cell r="AN836" t="str">
            <v>ListRef_660</v>
          </cell>
        </row>
        <row r="837">
          <cell r="AM837" t="str">
            <v>Netherlands_BusinessCons_Standard_NA_Clnt&amp;Market</v>
          </cell>
          <cell r="AN837" t="str">
            <v>ListRef_638</v>
          </cell>
        </row>
        <row r="838">
          <cell r="AM838" t="str">
            <v>Netherlands_Client_NA_NA_Client</v>
          </cell>
          <cell r="AN838" t="str">
            <v>Generic_Client</v>
          </cell>
        </row>
        <row r="839">
          <cell r="AM839" t="str">
            <v>Netherlands_ContractRun_Standard_Dedicated_ClntDel&amp;Ops</v>
          </cell>
          <cell r="AN839" t="str">
            <v>ListRef_643</v>
          </cell>
        </row>
        <row r="840">
          <cell r="AM840" t="str">
            <v>Netherlands_ContractRun_Standard_Global Rate_ClntDel&amp;Ops</v>
          </cell>
          <cell r="AN840" t="str">
            <v>ListRef_643</v>
          </cell>
        </row>
        <row r="841">
          <cell r="AM841" t="str">
            <v>Netherlands_CorpFunction_Avanade_ST_CorpFunction</v>
          </cell>
          <cell r="AN841" t="str">
            <v>ListRef_656</v>
          </cell>
        </row>
        <row r="842">
          <cell r="AM842" t="str">
            <v>Netherlands_CorpFunction_Standard_NA_CorpFunction</v>
          </cell>
          <cell r="AN842" t="str">
            <v>ListRef_657</v>
          </cell>
        </row>
        <row r="843">
          <cell r="AM843" t="str">
            <v>Netherlands_CrssCntrctRn_IO_Borrowed IO NonDCN_ClntDel&amp;Ops</v>
          </cell>
          <cell r="AN843" t="str">
            <v>ListRef_644</v>
          </cell>
        </row>
        <row r="844">
          <cell r="AM844" t="str">
            <v>Netherlands_CrssCntrctRn_Project Based ABS NL_Borrowed_ClntDel&amp;Ops</v>
          </cell>
          <cell r="AN844" t="str">
            <v>ListRef_645</v>
          </cell>
        </row>
        <row r="845">
          <cell r="AM845" t="str">
            <v>Netherlands_CrssCntrctRn_Standard_Borrowed_ClntDel&amp;Ops</v>
          </cell>
          <cell r="AN845" t="str">
            <v>ListRef_646</v>
          </cell>
        </row>
        <row r="846">
          <cell r="AM846" t="str">
            <v>Netherlands_IndTchSrvLT_ATC_LT_ClntDel&amp;Ops</v>
          </cell>
          <cell r="AN846" t="str">
            <v>ListRef_647</v>
          </cell>
        </row>
        <row r="847">
          <cell r="AM847" t="str">
            <v>Netherlands_IndTchSrvLT_Avanade_LT_ClntDel&amp;Ops</v>
          </cell>
          <cell r="AN847" t="str">
            <v>ListRef_648</v>
          </cell>
        </row>
        <row r="848">
          <cell r="AM848" t="str">
            <v>Netherlands_IndTchSrvLT_GCP_LT_ClntDel&amp;Ops</v>
          </cell>
          <cell r="AN848" t="str">
            <v>ListRef_649</v>
          </cell>
        </row>
        <row r="849">
          <cell r="AM849" t="str">
            <v>Netherlands_IndTchSrvLT_Tech GU_LT_ClntDel&amp;Ops</v>
          </cell>
          <cell r="AN849" t="str">
            <v>ListRef_650</v>
          </cell>
        </row>
        <row r="850">
          <cell r="AM850" t="str">
            <v>Netherlands_IndTchSrvST_ATC_ST_ClntDel&amp;Ops</v>
          </cell>
          <cell r="AN850" t="str">
            <v>ListRef_651</v>
          </cell>
        </row>
        <row r="851">
          <cell r="AM851" t="str">
            <v>Netherlands_IndTchSrvST_Avanade_ST_ClntDel&amp;Ops</v>
          </cell>
          <cell r="AN851" t="str">
            <v>ListRef_652</v>
          </cell>
        </row>
        <row r="852">
          <cell r="AM852" t="str">
            <v>Netherlands_IndTchSrvST_Tech GU_ST_ClntDel&amp;Ops</v>
          </cell>
          <cell r="AN852" t="str">
            <v>ListRef_653</v>
          </cell>
        </row>
        <row r="853">
          <cell r="AM853" t="str">
            <v>Netherlands_InfrastrCons_Standard_NA_Clnt&amp;Market</v>
          </cell>
          <cell r="AN853" t="str">
            <v>ListRef_639</v>
          </cell>
        </row>
        <row r="854">
          <cell r="AM854" t="str">
            <v>Netherlands_Invtn&amp;ThghtLd_Standard_NA_Invtn&amp;ThghtLd</v>
          </cell>
          <cell r="AN854" t="str">
            <v>ListRef_659</v>
          </cell>
        </row>
        <row r="855">
          <cell r="AM855" t="str">
            <v>Netherlands_MgtCons_Standard_NA_Clnt&amp;Market</v>
          </cell>
          <cell r="AN855" t="str">
            <v>ListRef_640</v>
          </cell>
        </row>
        <row r="856">
          <cell r="AM856" t="str">
            <v>Netherlands_OtherDelivery_Standard_NA_ClntDel&amp;Ops</v>
          </cell>
          <cell r="AN856" t="str">
            <v>ListRef_654</v>
          </cell>
        </row>
        <row r="857">
          <cell r="AM857" t="str">
            <v>Netherlands_Sales_Avanade_ST_Sales</v>
          </cell>
          <cell r="AN857" t="str">
            <v>ListRef_661</v>
          </cell>
        </row>
        <row r="858">
          <cell r="AM858" t="str">
            <v>Netherlands_Sales_Standard_NA_Sales</v>
          </cell>
          <cell r="AN858" t="str">
            <v>ListRef_662</v>
          </cell>
        </row>
        <row r="859">
          <cell r="AM859" t="str">
            <v>Netherlands_Strategy_Standard_NA_Clnt&amp;Market</v>
          </cell>
          <cell r="AN859" t="str">
            <v>ListRef_641</v>
          </cell>
        </row>
        <row r="860">
          <cell r="AM860" t="str">
            <v>Netherlands_Subcontractors_NA_NA_Subcontractors</v>
          </cell>
          <cell r="AN860" t="str">
            <v>Generic_Listref</v>
          </cell>
        </row>
        <row r="861">
          <cell r="AM861" t="str">
            <v>New Zealand_Acquisitions_Standard_NA_Clnt&amp;Market</v>
          </cell>
          <cell r="AN861" t="str">
            <v>ListRef_663</v>
          </cell>
        </row>
        <row r="862">
          <cell r="AM862" t="str">
            <v>New Zealand_Acquisitions_Standard_NA_ClntDel&amp;Ops</v>
          </cell>
          <cell r="AN862" t="str">
            <v>ListRef_668</v>
          </cell>
        </row>
        <row r="863">
          <cell r="AM863" t="str">
            <v>New Zealand_Acquisitions_Standard_NA_CorpFunction</v>
          </cell>
          <cell r="AN863" t="str">
            <v>ListRef_675</v>
          </cell>
        </row>
        <row r="864">
          <cell r="AM864" t="str">
            <v>New Zealand_Acquisitions_Standard_NA_Invtn&amp;ThghtLd</v>
          </cell>
          <cell r="AN864" t="str">
            <v>ListRef_677</v>
          </cell>
        </row>
        <row r="865">
          <cell r="AM865" t="str">
            <v>New Zealand_Acquisitions_Standard_NA_Sales</v>
          </cell>
          <cell r="AN865" t="str">
            <v>ListRef_679</v>
          </cell>
        </row>
        <row r="866">
          <cell r="AM866" t="str">
            <v>New Zealand_BusinessCons_Standard_NA_Clnt&amp;Market</v>
          </cell>
          <cell r="AN866" t="str">
            <v>ListRef_664</v>
          </cell>
        </row>
        <row r="867">
          <cell r="AM867" t="str">
            <v>New Zealand_Client_NA_NA_Client</v>
          </cell>
          <cell r="AN867" t="str">
            <v>Generic_Client</v>
          </cell>
        </row>
        <row r="868">
          <cell r="AM868" t="str">
            <v>New Zealand_ContractRun_Standard_Dedicated_ClntDel&amp;Ops</v>
          </cell>
          <cell r="AN868" t="str">
            <v>ListRef_669</v>
          </cell>
        </row>
        <row r="869">
          <cell r="AM869" t="str">
            <v>New Zealand_ContractRun_Standard_Global Rate_ClntDel&amp;Ops</v>
          </cell>
          <cell r="AN869" t="str">
            <v>ListRef_669</v>
          </cell>
        </row>
        <row r="870">
          <cell r="AM870" t="str">
            <v>New Zealand_CorpFunction_Standard_NA_CorpFunction</v>
          </cell>
          <cell r="AN870" t="str">
            <v>ListRef_676</v>
          </cell>
        </row>
        <row r="871">
          <cell r="AM871" t="str">
            <v>New Zealand_CrssCntrctRn_Standard_Borrowed_ClntDel&amp;Ops</v>
          </cell>
          <cell r="AN871" t="str">
            <v>ListRef_670</v>
          </cell>
        </row>
        <row r="872">
          <cell r="AM872" t="str">
            <v>New Zealand_IndTchSrvLT_GCP_LT_ClntDel&amp;Ops</v>
          </cell>
          <cell r="AN872" t="str">
            <v>ListRef_671</v>
          </cell>
        </row>
        <row r="873">
          <cell r="AM873" t="str">
            <v>New Zealand_IndTchSrvST_Tech GU | Core_ST_ClntDel&amp;Ops</v>
          </cell>
          <cell r="AN873" t="str">
            <v>ListRef_672</v>
          </cell>
        </row>
        <row r="874">
          <cell r="AM874" t="str">
            <v>New Zealand_IndTchSrvST_Tech GU | Niche_ST_ClntDel&amp;Ops</v>
          </cell>
          <cell r="AN874" t="str">
            <v>ListRef_673</v>
          </cell>
        </row>
        <row r="875">
          <cell r="AM875" t="str">
            <v>New Zealand_InfrastrCons_Standard_NA_Clnt&amp;Market</v>
          </cell>
          <cell r="AN875" t="str">
            <v>ListRef_665</v>
          </cell>
        </row>
        <row r="876">
          <cell r="AM876" t="str">
            <v>New Zealand_Invtn&amp;ThghtLd_Standard_NA_Invtn&amp;ThghtLd</v>
          </cell>
          <cell r="AN876" t="str">
            <v>ListRef_678</v>
          </cell>
        </row>
        <row r="877">
          <cell r="AM877" t="str">
            <v>New Zealand_MgtCons_Standard_NA_Clnt&amp;Market</v>
          </cell>
          <cell r="AN877" t="str">
            <v>ListRef_666</v>
          </cell>
        </row>
        <row r="878">
          <cell r="AM878" t="str">
            <v>New Zealand_OtherDelivery_Standard_NA_ClntDel&amp;Ops</v>
          </cell>
          <cell r="AN878" t="str">
            <v>ListRef_674</v>
          </cell>
        </row>
        <row r="879">
          <cell r="AM879" t="str">
            <v>New Zealand_Sales_Standard_NA_Sales</v>
          </cell>
          <cell r="AN879" t="str">
            <v>ListRef_680</v>
          </cell>
        </row>
        <row r="880">
          <cell r="AM880" t="str">
            <v>New Zealand_Strategy_Standard_NA_Clnt&amp;Market</v>
          </cell>
          <cell r="AN880" t="str">
            <v>ListRef_667</v>
          </cell>
        </row>
        <row r="881">
          <cell r="AM881" t="str">
            <v>New Zealand_Subcontractors_NA_NA_Subcontractors</v>
          </cell>
          <cell r="AN881" t="str">
            <v>Generic_Listref</v>
          </cell>
        </row>
        <row r="882">
          <cell r="AM882" t="str">
            <v>Nigeria_BusinessCons_Standard_NA_Clnt&amp;Market</v>
          </cell>
          <cell r="AN882" t="str">
            <v>ListRef_681</v>
          </cell>
        </row>
        <row r="883">
          <cell r="AM883" t="str">
            <v>Nigeria_Client_NA_NA_Client</v>
          </cell>
          <cell r="AN883" t="str">
            <v>Generic_Client</v>
          </cell>
        </row>
        <row r="884">
          <cell r="AM884" t="str">
            <v>Nigeria_ContractRun_Standard_Dedicated_ClntDel&amp;Ops</v>
          </cell>
          <cell r="AN884" t="str">
            <v>ListRef_685</v>
          </cell>
        </row>
        <row r="885">
          <cell r="AM885" t="str">
            <v>Nigeria_ContractRun_Standard_Global Rate_ClntDel&amp;Ops</v>
          </cell>
          <cell r="AN885" t="str">
            <v>ListRef_685</v>
          </cell>
        </row>
        <row r="886">
          <cell r="AM886" t="str">
            <v>Nigeria_CorpFunction_Standard_NA_CorpFunction</v>
          </cell>
          <cell r="AN886" t="str">
            <v>ListRef_689</v>
          </cell>
        </row>
        <row r="887">
          <cell r="AM887" t="str">
            <v>Nigeria_CrssCntrctRn_IO_Borrowed IO NonDCN_ClntDel&amp;Ops</v>
          </cell>
          <cell r="AN887" t="str">
            <v>ListRef_686</v>
          </cell>
        </row>
        <row r="888">
          <cell r="AM888" t="str">
            <v>Nigeria_CrssCntrctRn_Standard_Borrowed_ClntDel&amp;Ops</v>
          </cell>
          <cell r="AN888" t="str">
            <v>ListRef_687</v>
          </cell>
        </row>
        <row r="889">
          <cell r="AM889" t="str">
            <v>Nigeria_IndTchSrvST_Tech GU_ST_ClntDel&amp;Ops</v>
          </cell>
          <cell r="AN889" t="str">
            <v>ListRef_688</v>
          </cell>
        </row>
        <row r="890">
          <cell r="AM890" t="str">
            <v>Nigeria_InfrastrCons_Standard_NA_Clnt&amp;Market</v>
          </cell>
          <cell r="AN890" t="str">
            <v>ListRef_682</v>
          </cell>
        </row>
        <row r="891">
          <cell r="AM891" t="str">
            <v>Nigeria_MgtCons_Standard_NA_Clnt&amp;Market</v>
          </cell>
          <cell r="AN891" t="str">
            <v>ListRef_683</v>
          </cell>
        </row>
        <row r="892">
          <cell r="AM892" t="str">
            <v>Nigeria_Strategy_Standard_NA_Clnt&amp;Market</v>
          </cell>
          <cell r="AN892" t="str">
            <v>ListRef_684</v>
          </cell>
        </row>
        <row r="893">
          <cell r="AM893" t="str">
            <v>Nigeria_Subcontractors_NA_NA_Subcontractors</v>
          </cell>
          <cell r="AN893" t="str">
            <v>Generic_Listref</v>
          </cell>
        </row>
        <row r="894">
          <cell r="AM894" t="str">
            <v>Norway_Acquisitions_Standard_NA_Clnt&amp;Market</v>
          </cell>
          <cell r="AN894" t="str">
            <v>ListRef_690</v>
          </cell>
        </row>
        <row r="895">
          <cell r="AM895" t="str">
            <v>Norway_Acquisitions_Standard_NA_ClntDel&amp;Ops</v>
          </cell>
          <cell r="AN895" t="str">
            <v>ListRef_697</v>
          </cell>
        </row>
        <row r="896">
          <cell r="AM896" t="str">
            <v>Norway_Acquisitions_Standard_NA_CorpFunction</v>
          </cell>
          <cell r="AN896" t="str">
            <v>ListRef_707</v>
          </cell>
        </row>
        <row r="897">
          <cell r="AM897" t="str">
            <v>Norway_Acquisitions_Standard_NA_Invtn&amp;ThghtLd</v>
          </cell>
          <cell r="AN897" t="str">
            <v>ListRef_710</v>
          </cell>
        </row>
        <row r="898">
          <cell r="AM898" t="str">
            <v>Norway_Acquisitions_Standard_NA_Sales</v>
          </cell>
          <cell r="AN898" t="str">
            <v>ListRef_712</v>
          </cell>
        </row>
        <row r="899">
          <cell r="AM899" t="str">
            <v>Norway_BusinessCons_Avanade_LT_Clnt&amp;Market</v>
          </cell>
          <cell r="AN899" t="str">
            <v>ListRef_691</v>
          </cell>
        </row>
        <row r="900">
          <cell r="AM900" t="str">
            <v>Norway_BusinessCons_Avanade_ST_Clnt&amp;Market</v>
          </cell>
          <cell r="AN900" t="str">
            <v>ListRef_691</v>
          </cell>
        </row>
        <row r="901">
          <cell r="AM901" t="str">
            <v>Norway_BusinessCons_Standard_NA_Clnt&amp;Market</v>
          </cell>
          <cell r="AN901" t="str">
            <v>ListRef_692</v>
          </cell>
        </row>
        <row r="902">
          <cell r="AM902" t="str">
            <v>Norway_Client_NA_NA_Client</v>
          </cell>
          <cell r="AN902" t="str">
            <v>Generic_Client</v>
          </cell>
        </row>
        <row r="903">
          <cell r="AM903" t="str">
            <v>Norway_ContractRun_Standard_Dedicated_ClntDel&amp;Ops</v>
          </cell>
          <cell r="AN903" t="str">
            <v>ListRef_698</v>
          </cell>
        </row>
        <row r="904">
          <cell r="AM904" t="str">
            <v>Norway_ContractRun_Standard_Global Rate_ClntDel&amp;Ops</v>
          </cell>
          <cell r="AN904" t="str">
            <v>ListRef_698</v>
          </cell>
        </row>
        <row r="905">
          <cell r="AM905" t="str">
            <v>Norway_CorpFunction_Avanade_ST_CorpFunction</v>
          </cell>
          <cell r="AN905" t="str">
            <v>ListRef_708</v>
          </cell>
        </row>
        <row r="906">
          <cell r="AM906" t="str">
            <v>Norway_CorpFunction_Standard_NA_CorpFunction</v>
          </cell>
          <cell r="AN906" t="str">
            <v>ListRef_709</v>
          </cell>
        </row>
        <row r="907">
          <cell r="AM907" t="str">
            <v>Norway_CrssCntrctRn_IO_Borrowed IO NonDCN_ClntDel&amp;Ops</v>
          </cell>
          <cell r="AN907" t="str">
            <v>ListRef_699</v>
          </cell>
        </row>
        <row r="908">
          <cell r="AM908" t="str">
            <v>Norway_CrssCntrctRn_Standard_Borrowed_ClntDel&amp;Ops</v>
          </cell>
          <cell r="AN908" t="str">
            <v>ListRef_700</v>
          </cell>
        </row>
        <row r="909">
          <cell r="AM909" t="str">
            <v>Norway_IndTchSrvLT_Avanade_LT_ClntDel&amp;Ops</v>
          </cell>
          <cell r="AN909" t="str">
            <v>ListRef_701</v>
          </cell>
        </row>
        <row r="910">
          <cell r="AM910" t="str">
            <v>Norway_IndTchSrvLT_GCP_LT_ClntDel&amp;Ops</v>
          </cell>
          <cell r="AN910" t="str">
            <v>ListRef_702</v>
          </cell>
        </row>
        <row r="911">
          <cell r="AM911" t="str">
            <v>Norway_IndTchSrvLT_Tech GU_LT_ClntDel&amp;Ops</v>
          </cell>
          <cell r="AN911" t="str">
            <v>ListRef_703</v>
          </cell>
        </row>
        <row r="912">
          <cell r="AM912" t="str">
            <v>Norway_IndTchSrvST_Avanade_ST_ClntDel&amp;Ops</v>
          </cell>
          <cell r="AN912" t="str">
            <v>ListRef_704</v>
          </cell>
        </row>
        <row r="913">
          <cell r="AM913" t="str">
            <v>Norway_IndTchSrvST_Tech GU_ST_ClntDel&amp;Ops</v>
          </cell>
          <cell r="AN913" t="str">
            <v>ListRef_705</v>
          </cell>
        </row>
        <row r="914">
          <cell r="AM914" t="str">
            <v>Norway_InfrastrCons_Standard_NA_Clnt&amp;Market</v>
          </cell>
          <cell r="AN914" t="str">
            <v>ListRef_693</v>
          </cell>
        </row>
        <row r="915">
          <cell r="AM915" t="str">
            <v>Norway_Invtn&amp;ThghtLd_Standard_NA_Invtn&amp;ThghtLd</v>
          </cell>
          <cell r="AN915" t="str">
            <v>ListRef_711</v>
          </cell>
        </row>
        <row r="916">
          <cell r="AM916" t="str">
            <v>Norway_MgtCons_Avanade_LT_Clnt&amp;Market</v>
          </cell>
          <cell r="AN916" t="str">
            <v>ListRef_694</v>
          </cell>
        </row>
        <row r="917">
          <cell r="AM917" t="str">
            <v>Norway_MgtCons_Avanade_ST_Clnt&amp;Market</v>
          </cell>
          <cell r="AN917" t="str">
            <v>ListRef_694</v>
          </cell>
        </row>
        <row r="918">
          <cell r="AM918" t="str">
            <v>Norway_MgtCons_Standard_NA_Clnt&amp;Market</v>
          </cell>
          <cell r="AN918" t="str">
            <v>ListRef_695</v>
          </cell>
        </row>
        <row r="919">
          <cell r="AM919" t="str">
            <v>Norway_OtherDelivery_Standard_NA_ClntDel&amp;Ops</v>
          </cell>
          <cell r="AN919" t="str">
            <v>ListRef_706</v>
          </cell>
        </row>
        <row r="920">
          <cell r="AM920" t="str">
            <v>Norway_Sales_Avanade_ST_Sales</v>
          </cell>
          <cell r="AN920" t="str">
            <v>ListRef_713</v>
          </cell>
        </row>
        <row r="921">
          <cell r="AM921" t="str">
            <v>Norway_Sales_Standard_NA_Sales</v>
          </cell>
          <cell r="AN921" t="str">
            <v>ListRef_714</v>
          </cell>
        </row>
        <row r="922">
          <cell r="AM922" t="str">
            <v>Norway_Strategy_Standard_NA_Clnt&amp;Market</v>
          </cell>
          <cell r="AN922" t="str">
            <v>ListRef_696</v>
          </cell>
        </row>
        <row r="923">
          <cell r="AM923" t="str">
            <v>Norway_Subcontractors_NA_NA_Subcontractors</v>
          </cell>
          <cell r="AN923" t="str">
            <v>Generic_Listref</v>
          </cell>
        </row>
        <row r="924">
          <cell r="AM924" t="str">
            <v>Peru_BusinessCons_Standard_NA_Clnt&amp;Market</v>
          </cell>
          <cell r="AN924" t="str">
            <v>ListRef_715</v>
          </cell>
        </row>
        <row r="925">
          <cell r="AM925" t="str">
            <v>Peru_Client_NA_NA_Client</v>
          </cell>
          <cell r="AN925" t="str">
            <v>Generic_Client</v>
          </cell>
        </row>
        <row r="926">
          <cell r="AM926" t="str">
            <v>Peru_ContractRun_Standard_Dedicated_ClntDel&amp;Ops</v>
          </cell>
          <cell r="AN926" t="str">
            <v>ListRef_719</v>
          </cell>
        </row>
        <row r="927">
          <cell r="AM927" t="str">
            <v>Peru_ContractRun_Standard_Global Rate_ClntDel&amp;Ops</v>
          </cell>
          <cell r="AN927" t="str">
            <v>ListRef_719</v>
          </cell>
        </row>
        <row r="928">
          <cell r="AM928" t="str">
            <v>Peru_CorpFunction_Standard_NA_CorpFunction</v>
          </cell>
          <cell r="AN928" t="str">
            <v>ListRef_722</v>
          </cell>
        </row>
        <row r="929">
          <cell r="AM929" t="str">
            <v>Peru_CrssCntrctRn_Standard_Borrowed_ClntDel&amp;Ops</v>
          </cell>
          <cell r="AN929" t="str">
            <v>ListRef_720</v>
          </cell>
        </row>
        <row r="930">
          <cell r="AM930" t="str">
            <v>Peru_IndTchSrvLT_Tech GU_LT_ClntDel&amp;Ops</v>
          </cell>
          <cell r="AN930" t="str">
            <v>ListRef_721</v>
          </cell>
        </row>
        <row r="931">
          <cell r="AM931" t="str">
            <v>Peru_InfrastrCons_Standard_NA_Clnt&amp;Market</v>
          </cell>
          <cell r="AN931" t="str">
            <v>ListRef_716</v>
          </cell>
        </row>
        <row r="932">
          <cell r="AM932" t="str">
            <v>Peru_MgtCons_Standard_NA_Clnt&amp;Market</v>
          </cell>
          <cell r="AN932" t="str">
            <v>ListRef_717</v>
          </cell>
        </row>
        <row r="933">
          <cell r="AM933" t="str">
            <v>Peru_Sales_Standard_NA_Sales</v>
          </cell>
          <cell r="AN933" t="str">
            <v>ListRef_723</v>
          </cell>
        </row>
        <row r="934">
          <cell r="AM934" t="str">
            <v>Peru_Strategy_Standard_NA_Clnt&amp;Market</v>
          </cell>
          <cell r="AN934" t="str">
            <v>ListRef_718</v>
          </cell>
        </row>
        <row r="935">
          <cell r="AM935" t="str">
            <v>Peru_Subcontractors_NA_NA_Subcontractors</v>
          </cell>
          <cell r="AN935" t="str">
            <v>Generic_Listref</v>
          </cell>
        </row>
        <row r="936">
          <cell r="AM936" t="str">
            <v>Philippines_BusinessCons_Standard_NA_Clnt&amp;Market</v>
          </cell>
          <cell r="AN936" t="str">
            <v>ListRef_724</v>
          </cell>
        </row>
        <row r="937">
          <cell r="AM937" t="str">
            <v>Philippines_Client_NA_NA_Client</v>
          </cell>
          <cell r="AN937" t="str">
            <v>Generic_Client</v>
          </cell>
        </row>
        <row r="938">
          <cell r="AM938" t="str">
            <v>Philippines_ContractRun_Standard_Dedicated_ClntDel&amp;Ops</v>
          </cell>
          <cell r="AN938" t="str">
            <v>ListRef_728</v>
          </cell>
        </row>
        <row r="939">
          <cell r="AM939" t="str">
            <v>Philippines_ContractRun_Standard_Global Rate_ClntDel&amp;Ops</v>
          </cell>
          <cell r="AN939" t="str">
            <v>ListRef_728</v>
          </cell>
        </row>
        <row r="940">
          <cell r="AM940" t="str">
            <v>Philippines_CorpFunction_Standard_NA_CorpFunction</v>
          </cell>
          <cell r="AN940" t="str">
            <v>ListRef_739</v>
          </cell>
        </row>
        <row r="941">
          <cell r="AM941" t="str">
            <v>Philippines_CrssCntrctRn_Standard_Borrowed_ClntDel&amp;Ops</v>
          </cell>
          <cell r="AN941" t="str">
            <v>ListRef_729</v>
          </cell>
        </row>
        <row r="942">
          <cell r="AM942" t="str">
            <v>Philippines_IndTchSrvLT_ATC_LT_ClntDel&amp;Ops</v>
          </cell>
          <cell r="AN942" t="str">
            <v>ListRef_730</v>
          </cell>
        </row>
        <row r="943">
          <cell r="AM943" t="str">
            <v>Philippines_IndTchSrvLT_Avanade GDN_LT_ClntDel&amp;Ops</v>
          </cell>
          <cell r="AN943" t="str">
            <v>ListRef_731</v>
          </cell>
        </row>
        <row r="944">
          <cell r="AM944" t="str">
            <v>Philippines_IndTchSrvLT_GCP_LT_ClntDel&amp;Ops</v>
          </cell>
          <cell r="AN944" t="str">
            <v>ListRef_732</v>
          </cell>
        </row>
        <row r="945">
          <cell r="AM945" t="str">
            <v>Philippines_IndTchSrvLT_IO_Borrowed IO DCN_ClntDel&amp;Ops</v>
          </cell>
          <cell r="AN945" t="str">
            <v>ListRef_733</v>
          </cell>
        </row>
        <row r="946">
          <cell r="AM946" t="str">
            <v>Philippines_IndTchSrvLT_IO_Dedicated IO Service Desk ACN Facility_ClntDel&amp;Ops</v>
          </cell>
          <cell r="AN946" t="str">
            <v>ListRef_733</v>
          </cell>
        </row>
        <row r="947">
          <cell r="AM947" t="str">
            <v>Philippines_IndTchSrvLT_Standard_TfO Application Management ACN Facility_ClntDel&amp;Ops</v>
          </cell>
          <cell r="AN947" t="str">
            <v>ListRef_734</v>
          </cell>
        </row>
        <row r="948">
          <cell r="AM948" t="str">
            <v>Philippines_IndTchSrvLT_Standard_TfO Application Management Client Facility_ClntDel&amp;Ops</v>
          </cell>
          <cell r="AN948" t="str">
            <v>ListRef_734</v>
          </cell>
        </row>
        <row r="949">
          <cell r="AM949" t="str">
            <v>Philippines_IndTchSrvLT_Standard_TfO RPAaS ACN Facility_ClntDel&amp;Ops</v>
          </cell>
          <cell r="AN949" t="str">
            <v>ListRef_734</v>
          </cell>
        </row>
        <row r="950">
          <cell r="AM950" t="str">
            <v>Philippines_IndTchSrvLT_Standard_TfO RPAaS Client Facility_ClntDel&amp;Ops</v>
          </cell>
          <cell r="AN950" t="str">
            <v>ListRef_734</v>
          </cell>
        </row>
        <row r="951">
          <cell r="AM951" t="str">
            <v>Philippines_IndTchSrvST_ATC_ST_ClntDel&amp;Ops</v>
          </cell>
          <cell r="AN951" t="str">
            <v>ListRef_735</v>
          </cell>
        </row>
        <row r="952">
          <cell r="AM952" t="str">
            <v>Philippines_IndTchSrvST_Avanade GDN_ST_ClntDel&amp;Ops</v>
          </cell>
          <cell r="AN952" t="str">
            <v>ListRef_736</v>
          </cell>
        </row>
        <row r="953">
          <cell r="AM953" t="str">
            <v>Philippines_IndTchSrvST_Standard_TfO Account Management ACN Facility_ClntDel&amp;Ops</v>
          </cell>
          <cell r="AN953" t="str">
            <v>ListRef_737</v>
          </cell>
        </row>
        <row r="954">
          <cell r="AM954" t="str">
            <v>Philippines_InfrastrCons_Standard_NA_Clnt&amp;Market</v>
          </cell>
          <cell r="AN954" t="str">
            <v>ListRef_725</v>
          </cell>
        </row>
        <row r="955">
          <cell r="AM955" t="str">
            <v>Philippines_MgtCons_Standard_NA_Clnt&amp;Market</v>
          </cell>
          <cell r="AN955" t="str">
            <v>ListRef_726</v>
          </cell>
        </row>
        <row r="956">
          <cell r="AM956" t="str">
            <v>Philippines_OtherDelivery_Standard_NA_ClntDel&amp;Ops</v>
          </cell>
          <cell r="AN956" t="str">
            <v>ListRef_738</v>
          </cell>
        </row>
        <row r="957">
          <cell r="AM957" t="str">
            <v>Philippines_Sales_Standard_NA_Sales</v>
          </cell>
          <cell r="AN957" t="str">
            <v>ListRef_740</v>
          </cell>
        </row>
        <row r="958">
          <cell r="AM958" t="str">
            <v>Philippines_Strategy_Standard_NA_Clnt&amp;Market</v>
          </cell>
          <cell r="AN958" t="str">
            <v>ListRef_727</v>
          </cell>
        </row>
        <row r="959">
          <cell r="AM959" t="str">
            <v>Philippines_Subcontractors_NA_NA_Subcontractors</v>
          </cell>
          <cell r="AN959" t="str">
            <v>Generic_Listref</v>
          </cell>
        </row>
        <row r="960">
          <cell r="AM960" t="str">
            <v>Poland_Acquisitions_Standard_NA_Clnt&amp;Market</v>
          </cell>
          <cell r="AN960" t="str">
            <v>ListRef_741</v>
          </cell>
        </row>
        <row r="961">
          <cell r="AM961" t="str">
            <v>Poland_Acquisitions_Standard_NA_ClntDel&amp;Ops</v>
          </cell>
          <cell r="AN961" t="str">
            <v>ListRef_746</v>
          </cell>
        </row>
        <row r="962">
          <cell r="AM962" t="str">
            <v>Poland_Acquisitions_Standard_NA_CorpFunction</v>
          </cell>
          <cell r="AN962" t="str">
            <v>ListRef_755</v>
          </cell>
        </row>
        <row r="963">
          <cell r="AM963" t="str">
            <v>Poland_Acquisitions_Standard_NA_Invtn&amp;ThghtLd</v>
          </cell>
          <cell r="AN963" t="str">
            <v>ListRef_757</v>
          </cell>
        </row>
        <row r="964">
          <cell r="AM964" t="str">
            <v>Poland_Acquisitions_Standard_NA_Sales</v>
          </cell>
          <cell r="AN964" t="str">
            <v>ListRef_759</v>
          </cell>
        </row>
        <row r="965">
          <cell r="AM965" t="str">
            <v>Poland_BusinessCons_Standard_NA_Clnt&amp;Market</v>
          </cell>
          <cell r="AN965" t="str">
            <v>ListRef_742</v>
          </cell>
        </row>
        <row r="966">
          <cell r="AM966" t="str">
            <v>Poland_Client_NA_NA_Client</v>
          </cell>
          <cell r="AN966" t="str">
            <v>Generic_Client</v>
          </cell>
        </row>
        <row r="967">
          <cell r="AM967" t="str">
            <v>Poland_ContractRun_Standard_Dedicated_ClntDel&amp;Ops</v>
          </cell>
          <cell r="AN967" t="str">
            <v>ListRef_747</v>
          </cell>
        </row>
        <row r="968">
          <cell r="AM968" t="str">
            <v>Poland_ContractRun_Standard_Global Rate_ClntDel&amp;Ops</v>
          </cell>
          <cell r="AN968" t="str">
            <v>ListRef_747</v>
          </cell>
        </row>
        <row r="969">
          <cell r="AM969" t="str">
            <v>Poland_CorpFunction_Standard_NA_CorpFunction</v>
          </cell>
          <cell r="AN969" t="str">
            <v>ListRef_756</v>
          </cell>
        </row>
        <row r="970">
          <cell r="AM970" t="str">
            <v>Poland_CrssCntrctRn_IO_Borrowed IO DCN_ClntDel&amp;Ops</v>
          </cell>
          <cell r="AN970" t="str">
            <v>ListRef_748</v>
          </cell>
        </row>
        <row r="971">
          <cell r="AM971" t="str">
            <v>Poland_CrssCntrctRn_IO_Dedicated_ST_ClntDel&amp;Ops</v>
          </cell>
          <cell r="AN971" t="str">
            <v>ListRef_748</v>
          </cell>
        </row>
        <row r="972">
          <cell r="AM972" t="str">
            <v>Poland_CrssCntrctRn_Standard_Borrowed_ClntDel&amp;Ops</v>
          </cell>
          <cell r="AN972" t="str">
            <v>ListRef_749</v>
          </cell>
        </row>
        <row r="973">
          <cell r="AM973" t="str">
            <v>Poland_CrssCntrctRn_Standard_TfO Application Management ACN Facility_ClntDel&amp;Ops</v>
          </cell>
          <cell r="AN973" t="str">
            <v>ListRef_749</v>
          </cell>
        </row>
        <row r="974">
          <cell r="AM974" t="str">
            <v>Poland_CrssCntrctRn_Standard_TfO RPAaS ACN Facility_ClntDel&amp;Ops</v>
          </cell>
          <cell r="AN974" t="str">
            <v>ListRef_749</v>
          </cell>
        </row>
        <row r="975">
          <cell r="AM975" t="str">
            <v>Poland_CrssCntrctRn_TNT_Borrowed_ClntDel&amp;Ops</v>
          </cell>
          <cell r="AN975" t="str">
            <v>ListRef_750</v>
          </cell>
        </row>
        <row r="976">
          <cell r="AM976" t="str">
            <v>Poland_IndTchSrvLT_ATC_LT_ClntDel&amp;Ops</v>
          </cell>
          <cell r="AN976" t="str">
            <v>ListRef_751</v>
          </cell>
        </row>
        <row r="977">
          <cell r="AM977" t="str">
            <v>Poland_IndTchSrvST_ATC_ST_ClntDel&amp;Ops</v>
          </cell>
          <cell r="AN977" t="str">
            <v>ListRef_752</v>
          </cell>
        </row>
        <row r="978">
          <cell r="AM978" t="str">
            <v>Poland_IndTchSrvST_Tech GU_ST_ClntDel&amp;Ops</v>
          </cell>
          <cell r="AN978" t="str">
            <v>ListRef_753</v>
          </cell>
        </row>
        <row r="979">
          <cell r="AM979" t="str">
            <v>Poland_InfrastrCons_Standard_NA_Clnt&amp;Market</v>
          </cell>
          <cell r="AN979" t="str">
            <v>ListRef_743</v>
          </cell>
        </row>
        <row r="980">
          <cell r="AM980" t="str">
            <v>Poland_Invtn&amp;ThghtLd_Standard_NA_Invtn&amp;ThghtLd</v>
          </cell>
          <cell r="AN980" t="str">
            <v>ListRef_758</v>
          </cell>
        </row>
        <row r="981">
          <cell r="AM981" t="str">
            <v>Poland_MgtCons_Standard_Cap Ntwk _ I/F Group_Clnt&amp;Market</v>
          </cell>
          <cell r="AN981" t="str">
            <v>ListRef_744</v>
          </cell>
        </row>
        <row r="982">
          <cell r="AM982" t="str">
            <v>Poland_MgtCons_Standard_NA_Clnt&amp;Market</v>
          </cell>
          <cell r="AN982" t="str">
            <v>ListRef_744</v>
          </cell>
        </row>
        <row r="983">
          <cell r="AM983" t="str">
            <v>Poland_OtherDelivery_Standard_NA_ClntDel&amp;Ops</v>
          </cell>
          <cell r="AN983" t="str">
            <v>ListRef_754</v>
          </cell>
        </row>
        <row r="984">
          <cell r="AM984" t="str">
            <v>Poland_Sales_Standard_NA_Sales</v>
          </cell>
          <cell r="AN984" t="str">
            <v>ListRef_760</v>
          </cell>
        </row>
        <row r="985">
          <cell r="AM985" t="str">
            <v>Poland_Strategy_Standard_Cap Ntwk _ I/F Group_Clnt&amp;Market</v>
          </cell>
          <cell r="AN985" t="str">
            <v>ListRef_745</v>
          </cell>
        </row>
        <row r="986">
          <cell r="AM986" t="str">
            <v>Poland_Strategy_Standard_NA_Clnt&amp;Market</v>
          </cell>
          <cell r="AN986" t="str">
            <v>ListRef_745</v>
          </cell>
        </row>
        <row r="987">
          <cell r="AM987" t="str">
            <v>Poland_Subcontractors_NA_NA_Subcontractors</v>
          </cell>
          <cell r="AN987" t="str">
            <v>Generic_Listref</v>
          </cell>
        </row>
        <row r="988">
          <cell r="AM988" t="str">
            <v>Portugal_BusinessCons_Standard_NA_Clnt&amp;Market</v>
          </cell>
          <cell r="AN988" t="str">
            <v>ListRef_761</v>
          </cell>
        </row>
        <row r="989">
          <cell r="AM989" t="str">
            <v>Portugal_Client_NA_NA_Client</v>
          </cell>
          <cell r="AN989" t="str">
            <v>Generic_Client</v>
          </cell>
        </row>
        <row r="990">
          <cell r="AM990" t="str">
            <v>Portugal_ContractRun_Standard_Dedicated_ClntDel&amp;Ops</v>
          </cell>
          <cell r="AN990" t="str">
            <v>ListRef_765</v>
          </cell>
        </row>
        <row r="991">
          <cell r="AM991" t="str">
            <v>Portugal_ContractRun_Standard_Global Rate_ClntDel&amp;Ops</v>
          </cell>
          <cell r="AN991" t="str">
            <v>ListRef_765</v>
          </cell>
        </row>
        <row r="992">
          <cell r="AM992" t="str">
            <v>Portugal_CorpFunction_Standard_NA_CorpFunction</v>
          </cell>
          <cell r="AN992" t="str">
            <v>ListRef_773</v>
          </cell>
        </row>
        <row r="993">
          <cell r="AM993" t="str">
            <v>Portugal_CrssCntrctRn_IO_Borrowed IO NonDCN_ClntDel&amp;Ops</v>
          </cell>
          <cell r="AN993" t="str">
            <v>ListRef_766</v>
          </cell>
        </row>
        <row r="994">
          <cell r="AM994" t="str">
            <v>Portugal_CrssCntrctRn_Standard_Borrowed_ClntDel&amp;Ops</v>
          </cell>
          <cell r="AN994" t="str">
            <v>ListRef_767</v>
          </cell>
        </row>
        <row r="995">
          <cell r="AM995" t="str">
            <v>Portugal_IndTchSrvLT_ATC_LT_ClntDel&amp;Ops</v>
          </cell>
          <cell r="AN995" t="str">
            <v>ListRef_768</v>
          </cell>
        </row>
        <row r="996">
          <cell r="AM996" t="str">
            <v>Portugal_IndTchSrvLT_Tech GU_LT_ClntDel&amp;Ops</v>
          </cell>
          <cell r="AN996" t="str">
            <v>ListRef_769</v>
          </cell>
        </row>
        <row r="997">
          <cell r="AM997" t="str">
            <v>Portugal_IndTchSrvST_ATC_ST_ClntDel&amp;Ops</v>
          </cell>
          <cell r="AN997" t="str">
            <v>ListRef_770</v>
          </cell>
        </row>
        <row r="998">
          <cell r="AM998" t="str">
            <v>Portugal_IndTchSrvST_Tech GU_ST_ClntDel&amp;Ops</v>
          </cell>
          <cell r="AN998" t="str">
            <v>ListRef_771</v>
          </cell>
        </row>
        <row r="999">
          <cell r="AM999" t="str">
            <v>Portugal_InfrastrCons_Standard_NA_Clnt&amp;Market</v>
          </cell>
          <cell r="AN999" t="str">
            <v>ListRef_762</v>
          </cell>
        </row>
        <row r="1000">
          <cell r="AM1000" t="str">
            <v>Portugal_Invtn&amp;ThghtLd_Standard_NA_Invtn&amp;ThghtLd</v>
          </cell>
          <cell r="AN1000" t="str">
            <v>ListRef_774</v>
          </cell>
        </row>
        <row r="1001">
          <cell r="AM1001" t="str">
            <v>Portugal_MgtCons_Standard_NA_Clnt&amp;Market</v>
          </cell>
          <cell r="AN1001" t="str">
            <v>ListRef_763</v>
          </cell>
        </row>
        <row r="1002">
          <cell r="AM1002" t="str">
            <v>Portugal_OtherDelivery_Standard_NA_ClntDel&amp;Ops</v>
          </cell>
          <cell r="AN1002" t="str">
            <v>ListRef_772</v>
          </cell>
        </row>
        <row r="1003">
          <cell r="AM1003" t="str">
            <v>Portugal_Sales_Standard_NA_Sales</v>
          </cell>
          <cell r="AN1003" t="str">
            <v>ListRef_775</v>
          </cell>
        </row>
        <row r="1004">
          <cell r="AM1004" t="str">
            <v>Portugal_Strategy_Standard_NA_Clnt&amp;Market</v>
          </cell>
          <cell r="AN1004" t="str">
            <v>ListRef_764</v>
          </cell>
        </row>
        <row r="1005">
          <cell r="AM1005" t="str">
            <v>Portugal_Subcontractors_NA_NA_Subcontractors</v>
          </cell>
          <cell r="AN1005" t="str">
            <v>Generic_Listref</v>
          </cell>
        </row>
        <row r="1006">
          <cell r="AM1006" t="str">
            <v>Puerto Rico_ContractRun_Standard_Dedicated_ClntDel&amp;Ops</v>
          </cell>
          <cell r="AN1006" t="str">
            <v>ListRef_776</v>
          </cell>
        </row>
        <row r="1007">
          <cell r="AM1007" t="str">
            <v>Puerto Rico_ContractRun_Standard_Global Rate_ClntDel&amp;Ops</v>
          </cell>
          <cell r="AN1007" t="str">
            <v>ListRef_776</v>
          </cell>
        </row>
        <row r="1008">
          <cell r="AM1008" t="str">
            <v>Puerto Rico_CrssCntrctRn_Standard_Borrowed_ClntDel&amp;Ops</v>
          </cell>
          <cell r="AN1008" t="str">
            <v>ListRef_777</v>
          </cell>
        </row>
        <row r="1009">
          <cell r="AM1009" t="str">
            <v>Qatar_CorpFunction_Standard_NA_CorpFunction</v>
          </cell>
          <cell r="AN1009" t="str">
            <v>ListRef_778</v>
          </cell>
        </row>
        <row r="1010">
          <cell r="AM1010" t="str">
            <v>Romania_Acquisitions_Standard_NA_Clnt&amp;Market</v>
          </cell>
          <cell r="AN1010" t="str">
            <v>ListRef_779</v>
          </cell>
        </row>
        <row r="1011">
          <cell r="AM1011" t="str">
            <v>Romania_Acquisitions_Standard_NA_ClntDel&amp;Ops</v>
          </cell>
          <cell r="AN1011" t="str">
            <v>ListRef_784</v>
          </cell>
        </row>
        <row r="1012">
          <cell r="AM1012" t="str">
            <v>Romania_Acquisitions_Standard_NA_CorpFunction</v>
          </cell>
          <cell r="AN1012" t="str">
            <v>ListRef_792</v>
          </cell>
        </row>
        <row r="1013">
          <cell r="AM1013" t="str">
            <v>Romania_Acquisitions_Standard_NA_Invtn&amp;ThghtLd</v>
          </cell>
          <cell r="AN1013" t="str">
            <v>ListRef_794</v>
          </cell>
        </row>
        <row r="1014">
          <cell r="AM1014" t="str">
            <v>Romania_Acquisitions_Standard_NA_Sales</v>
          </cell>
          <cell r="AN1014" t="str">
            <v>ListRef_795</v>
          </cell>
        </row>
        <row r="1015">
          <cell r="AM1015" t="str">
            <v>Romania_Acquisitions_Standard_Poseidon_ClntDel&amp;Ops</v>
          </cell>
          <cell r="AN1015" t="str">
            <v>ListRef_784</v>
          </cell>
        </row>
        <row r="1016">
          <cell r="AM1016" t="str">
            <v>Romania_BusinessCons_Standard_NA_Clnt&amp;Market</v>
          </cell>
          <cell r="AN1016" t="str">
            <v>ListRef_780</v>
          </cell>
        </row>
        <row r="1017">
          <cell r="AM1017" t="str">
            <v>Romania_Client_NA_NA_Client</v>
          </cell>
          <cell r="AN1017" t="str">
            <v>Generic_Client</v>
          </cell>
        </row>
        <row r="1018">
          <cell r="AM1018" t="str">
            <v>Romania_ContractRun_Standard_Dedicated_ClntDel&amp;Ops</v>
          </cell>
          <cell r="AN1018" t="str">
            <v>ListRef_785</v>
          </cell>
        </row>
        <row r="1019">
          <cell r="AM1019" t="str">
            <v>Romania_ContractRun_Standard_Global Rate_ClntDel&amp;Ops</v>
          </cell>
          <cell r="AN1019" t="str">
            <v>ListRef_785</v>
          </cell>
        </row>
        <row r="1020">
          <cell r="AM1020" t="str">
            <v>Romania_CorpFunction_Standard_NA_CorpFunction</v>
          </cell>
          <cell r="AN1020" t="str">
            <v>ListRef_793</v>
          </cell>
        </row>
        <row r="1021">
          <cell r="AM1021" t="str">
            <v>Romania_CrssCntrctRn_IO_Borrowed IO NonDCN_ClntDel&amp;Ops</v>
          </cell>
          <cell r="AN1021" t="str">
            <v>ListRef_786</v>
          </cell>
        </row>
        <row r="1022">
          <cell r="AM1022" t="str">
            <v>Romania_CrssCntrctRn_Standard_Borrowed_ClntDel&amp;Ops</v>
          </cell>
          <cell r="AN1022" t="str">
            <v>ListRef_787</v>
          </cell>
        </row>
        <row r="1023">
          <cell r="AM1023" t="str">
            <v>Romania_CrssCntrctRn_Standard_Dedicated IO Service Desk ACN Facility_ClntDel&amp;Ops</v>
          </cell>
          <cell r="AN1023" t="str">
            <v>ListRef_787</v>
          </cell>
        </row>
        <row r="1024">
          <cell r="AM1024" t="str">
            <v>Romania_IndTchSrvLT_ATC_LT_ClntDel&amp;Ops</v>
          </cell>
          <cell r="AN1024" t="str">
            <v>ListRef_788</v>
          </cell>
        </row>
        <row r="1025">
          <cell r="AM1025" t="str">
            <v>Romania_IndTchSrvLT_Standard_TfO RPAaS Client Facility_ClntDel&amp;Ops</v>
          </cell>
          <cell r="AN1025" t="str">
            <v>ListRef_789</v>
          </cell>
        </row>
        <row r="1026">
          <cell r="AM1026" t="str">
            <v>Romania_IndTchSrvST_ATC_ST_ClntDel&amp;Ops</v>
          </cell>
          <cell r="AN1026" t="str">
            <v>ListRef_790</v>
          </cell>
        </row>
        <row r="1027">
          <cell r="AM1027" t="str">
            <v>Romania_IndTchSrvST_Tech GU_ST_ClntDel&amp;Ops</v>
          </cell>
          <cell r="AN1027" t="str">
            <v>ListRef_791</v>
          </cell>
        </row>
        <row r="1028">
          <cell r="AM1028" t="str">
            <v>Romania_InfrastrCons_Standard_NA_Clnt&amp;Market</v>
          </cell>
          <cell r="AN1028" t="str">
            <v>ListRef_781</v>
          </cell>
        </row>
        <row r="1029">
          <cell r="AM1029" t="str">
            <v>Romania_MgtCons_Standard_NA_Clnt&amp;Market</v>
          </cell>
          <cell r="AN1029" t="str">
            <v>ListRef_782</v>
          </cell>
        </row>
        <row r="1030">
          <cell r="AM1030" t="str">
            <v>Romania_Sales_Standard_NA_Sales</v>
          </cell>
          <cell r="AN1030" t="str">
            <v>ListRef_796</v>
          </cell>
        </row>
        <row r="1031">
          <cell r="AM1031" t="str">
            <v>Romania_Strategy_Standard_NA_Clnt&amp;Market</v>
          </cell>
          <cell r="AN1031" t="str">
            <v>ListRef_783</v>
          </cell>
        </row>
        <row r="1032">
          <cell r="AM1032" t="str">
            <v>Romania_Subcontractors_NA_NA_Subcontractors</v>
          </cell>
          <cell r="AN1032" t="str">
            <v>Generic_Listref</v>
          </cell>
        </row>
        <row r="1033">
          <cell r="AM1033" t="str">
            <v>Russian Federation_BusinessCons_Standard_NA_Clnt&amp;Market</v>
          </cell>
          <cell r="AN1033" t="str">
            <v>ListRef_797</v>
          </cell>
        </row>
        <row r="1034">
          <cell r="AM1034" t="str">
            <v>Russian Federation_Client_NA_NA_Client</v>
          </cell>
          <cell r="AN1034" t="str">
            <v>Generic_Client</v>
          </cell>
        </row>
        <row r="1035">
          <cell r="AM1035" t="str">
            <v>Russian Federation_ContractRun_Standard_Dedicated_ClntDel&amp;Ops</v>
          </cell>
          <cell r="AN1035" t="str">
            <v>ListRef_801</v>
          </cell>
        </row>
        <row r="1036">
          <cell r="AM1036" t="str">
            <v>Russian Federation_ContractRun_Standard_Global Rate_ClntDel&amp;Ops</v>
          </cell>
          <cell r="AN1036" t="str">
            <v>ListRef_801</v>
          </cell>
        </row>
        <row r="1037">
          <cell r="AM1037" t="str">
            <v>Russian Federation_CorpFunction_Standard_NA_CorpFunction</v>
          </cell>
          <cell r="AN1037" t="str">
            <v>ListRef_809</v>
          </cell>
        </row>
        <row r="1038">
          <cell r="AM1038" t="str">
            <v>Russian Federation_CrssCntrctRn_IO_Borrowed IO NonDCN_ClntDel&amp;Ops</v>
          </cell>
          <cell r="AN1038" t="str">
            <v>ListRef_802</v>
          </cell>
        </row>
        <row r="1039">
          <cell r="AM1039" t="str">
            <v>Russian Federation_CrssCntrctRn_Standard_Borrowed_ClntDel&amp;Ops</v>
          </cell>
          <cell r="AN1039" t="str">
            <v>ListRef_803</v>
          </cell>
        </row>
        <row r="1040">
          <cell r="AM1040" t="str">
            <v>Russian Federation_IndTchSrvLT_ATC_LT_ClntDel&amp;Ops</v>
          </cell>
          <cell r="AN1040" t="str">
            <v>ListRef_804</v>
          </cell>
        </row>
        <row r="1041">
          <cell r="AM1041" t="str">
            <v>Russian Federation_IndTchSrvLT_Tech GU_LT_ClntDel&amp;Ops</v>
          </cell>
          <cell r="AN1041" t="str">
            <v>ListRef_805</v>
          </cell>
        </row>
        <row r="1042">
          <cell r="AM1042" t="str">
            <v>Russian Federation_IndTchSrvST_ATC_ST_ClntDel&amp;Ops</v>
          </cell>
          <cell r="AN1042" t="str">
            <v>ListRef_806</v>
          </cell>
        </row>
        <row r="1043">
          <cell r="AM1043" t="str">
            <v>Russian Federation_IndTchSrvST_Tech GU_ST_ClntDel&amp;Ops</v>
          </cell>
          <cell r="AN1043" t="str">
            <v>ListRef_807</v>
          </cell>
        </row>
        <row r="1044">
          <cell r="AM1044" t="str">
            <v>Russian Federation_InfrastrCons_Standard_NA_Clnt&amp;Market</v>
          </cell>
          <cell r="AN1044" t="str">
            <v>ListRef_798</v>
          </cell>
        </row>
        <row r="1045">
          <cell r="AM1045" t="str">
            <v>Russian Federation_Invtn&amp;ThghtLd_Standard_NA_Invtn&amp;ThghtLd</v>
          </cell>
          <cell r="AN1045" t="str">
            <v>ListRef_810</v>
          </cell>
        </row>
        <row r="1046">
          <cell r="AM1046" t="str">
            <v>Russian Federation_MgtCons_Standard_NA_Clnt&amp;Market</v>
          </cell>
          <cell r="AN1046" t="str">
            <v>ListRef_799</v>
          </cell>
        </row>
        <row r="1047">
          <cell r="AM1047" t="str">
            <v>Russian Federation_OtherDelivery_Standard_NA_ClntDel&amp;Ops</v>
          </cell>
          <cell r="AN1047" t="str">
            <v>ListRef_808</v>
          </cell>
        </row>
        <row r="1048">
          <cell r="AM1048" t="str">
            <v>Russian Federation_Sales_Standard_NA_Sales</v>
          </cell>
          <cell r="AN1048" t="str">
            <v>ListRef_811</v>
          </cell>
        </row>
        <row r="1049">
          <cell r="AM1049" t="str">
            <v>Russian Federation_Strategy_Standard_NA_Clnt&amp;Market</v>
          </cell>
          <cell r="AN1049" t="str">
            <v>ListRef_800</v>
          </cell>
        </row>
        <row r="1050">
          <cell r="AM1050" t="str">
            <v>Russian Federation_Subcontractors_NA_NA_Subcontractors</v>
          </cell>
          <cell r="AN1050" t="str">
            <v>Generic_Listref</v>
          </cell>
        </row>
        <row r="1051">
          <cell r="AM1051" t="str">
            <v>Saudi Arabia_BusinessCons_Standard_NA_Clnt&amp;Market</v>
          </cell>
          <cell r="AN1051" t="str">
            <v>ListRef_812</v>
          </cell>
        </row>
        <row r="1052">
          <cell r="AM1052" t="str">
            <v>Saudi Arabia_Client_NA_NA_Client</v>
          </cell>
          <cell r="AN1052" t="str">
            <v>Generic_Client</v>
          </cell>
        </row>
        <row r="1053">
          <cell r="AM1053" t="str">
            <v>Saudi Arabia_ContractRun_Standard_Dedicated_ClntDel&amp;Ops</v>
          </cell>
          <cell r="AN1053" t="str">
            <v>ListRef_816</v>
          </cell>
        </row>
        <row r="1054">
          <cell r="AM1054" t="str">
            <v>Saudi Arabia_ContractRun_Standard_Global Rate_ClntDel&amp;Ops</v>
          </cell>
          <cell r="AN1054" t="str">
            <v>ListRef_816</v>
          </cell>
        </row>
        <row r="1055">
          <cell r="AM1055" t="str">
            <v>Saudi Arabia_CorpFunction_Standard_NA_CorpFunction</v>
          </cell>
          <cell r="AN1055" t="str">
            <v>ListRef_821</v>
          </cell>
        </row>
        <row r="1056">
          <cell r="AM1056" t="str">
            <v>Saudi Arabia_CrssCntrctRn_Standard_Borrowed_ClntDel&amp;Ops</v>
          </cell>
          <cell r="AN1056" t="str">
            <v>ListRef_817</v>
          </cell>
        </row>
        <row r="1057">
          <cell r="AM1057" t="str">
            <v>Saudi Arabia_IndTchSrvLT_GCP_LT_ClntDel&amp;Ops</v>
          </cell>
          <cell r="AN1057" t="str">
            <v>ListRef_818</v>
          </cell>
        </row>
        <row r="1058">
          <cell r="AM1058" t="str">
            <v>Saudi Arabia_IndTchSrvST_Tech GU_ST_ClntDel&amp;Ops</v>
          </cell>
          <cell r="AN1058" t="str">
            <v>ListRef_819</v>
          </cell>
        </row>
        <row r="1059">
          <cell r="AM1059" t="str">
            <v>Saudi Arabia_InfrastrCons_Standard_NA_Clnt&amp;Market</v>
          </cell>
          <cell r="AN1059" t="str">
            <v>ListRef_813</v>
          </cell>
        </row>
        <row r="1060">
          <cell r="AM1060" t="str">
            <v>Saudi Arabia_Invtn&amp;ThghtLd_Standard_NA_Invtn&amp;ThghtLd</v>
          </cell>
          <cell r="AN1060" t="str">
            <v>ListRef_822</v>
          </cell>
        </row>
        <row r="1061">
          <cell r="AM1061" t="str">
            <v>Saudi Arabia_MgtCons_Standard_Cap Ntwk _ I/F Group_Clnt&amp;Market</v>
          </cell>
          <cell r="AN1061" t="str">
            <v>ListRef_814</v>
          </cell>
        </row>
        <row r="1062">
          <cell r="AM1062" t="str">
            <v>Saudi Arabia_MgtCons_Standard_NA_Clnt&amp;Market</v>
          </cell>
          <cell r="AN1062" t="str">
            <v>ListRef_814</v>
          </cell>
        </row>
        <row r="1063">
          <cell r="AM1063" t="str">
            <v>Saudi Arabia_OtherDelivery_Standard_NA_ClntDel&amp;Ops</v>
          </cell>
          <cell r="AN1063" t="str">
            <v>ListRef_820</v>
          </cell>
        </row>
        <row r="1064">
          <cell r="AM1064" t="str">
            <v>Saudi Arabia_Sales_Standard_NA_Sales</v>
          </cell>
          <cell r="AN1064" t="str">
            <v>ListRef_823</v>
          </cell>
        </row>
        <row r="1065">
          <cell r="AM1065" t="str">
            <v>Saudi Arabia_Strategy_Standard_Cap Ntwk _ I/F Group_Clnt&amp;Market</v>
          </cell>
          <cell r="AN1065" t="str">
            <v>ListRef_815</v>
          </cell>
        </row>
        <row r="1066">
          <cell r="AM1066" t="str">
            <v>Saudi Arabia_Strategy_Standard_NA_Clnt&amp;Market</v>
          </cell>
          <cell r="AN1066" t="str">
            <v>ListRef_815</v>
          </cell>
        </row>
        <row r="1067">
          <cell r="AM1067" t="str">
            <v>Saudi Arabia_Subcontractors_NA_NA_Subcontractors</v>
          </cell>
          <cell r="AN1067" t="str">
            <v>Generic_Listref</v>
          </cell>
        </row>
        <row r="1068">
          <cell r="AM1068" t="str">
            <v>Singapore_Acquisitions_Standard_NA_Clnt&amp;Market</v>
          </cell>
          <cell r="AN1068" t="str">
            <v>ListRef_824</v>
          </cell>
        </row>
        <row r="1069">
          <cell r="AM1069" t="str">
            <v>Singapore_Acquisitions_Standard_NA_ClntDel&amp;Ops</v>
          </cell>
          <cell r="AN1069" t="str">
            <v>ListRef_831</v>
          </cell>
        </row>
        <row r="1070">
          <cell r="AM1070" t="str">
            <v>Singapore_Acquisitions_Standard_NA_CorpFunction</v>
          </cell>
          <cell r="AN1070" t="str">
            <v>ListRef_841</v>
          </cell>
        </row>
        <row r="1071">
          <cell r="AM1071" t="str">
            <v>Singapore_Acquisitions_Standard_NA_Invtn&amp;ThghtLd</v>
          </cell>
          <cell r="AN1071" t="str">
            <v>ListRef_844</v>
          </cell>
        </row>
        <row r="1072">
          <cell r="AM1072" t="str">
            <v>Singapore_Acquisitions_Standard_NA_Sales</v>
          </cell>
          <cell r="AN1072" t="str">
            <v>ListRef_846</v>
          </cell>
        </row>
        <row r="1073">
          <cell r="AM1073" t="str">
            <v>Singapore_BusinessCons_Avanade_LT_Clnt&amp;Market</v>
          </cell>
          <cell r="AN1073" t="str">
            <v>ListRef_825</v>
          </cell>
        </row>
        <row r="1074">
          <cell r="AM1074" t="str">
            <v>Singapore_BusinessCons_Avanade_ST_Clnt&amp;Market</v>
          </cell>
          <cell r="AN1074" t="str">
            <v>ListRef_825</v>
          </cell>
        </row>
        <row r="1075">
          <cell r="AM1075" t="str">
            <v>Singapore_BusinessCons_Standard_NA_Clnt&amp;Market</v>
          </cell>
          <cell r="AN1075" t="str">
            <v>ListRef_826</v>
          </cell>
        </row>
        <row r="1076">
          <cell r="AM1076" t="str">
            <v>Singapore_Client_NA_NA_Client</v>
          </cell>
          <cell r="AN1076" t="str">
            <v>Generic_Client</v>
          </cell>
        </row>
        <row r="1077">
          <cell r="AM1077" t="str">
            <v>Singapore_ContractRun_Standard_Dedicated_ClntDel&amp;Ops</v>
          </cell>
          <cell r="AN1077" t="str">
            <v>ListRef_832</v>
          </cell>
        </row>
        <row r="1078">
          <cell r="AM1078" t="str">
            <v>Singapore_ContractRun_Standard_Global Rate_ClntDel&amp;Ops</v>
          </cell>
          <cell r="AN1078" t="str">
            <v>ListRef_832</v>
          </cell>
        </row>
        <row r="1079">
          <cell r="AM1079" t="str">
            <v>Singapore_CorpFunction_Avanade_ST_CorpFunction</v>
          </cell>
          <cell r="AN1079" t="str">
            <v>ListRef_842</v>
          </cell>
        </row>
        <row r="1080">
          <cell r="AM1080" t="str">
            <v>Singapore_CorpFunction_Standard_NA_CorpFunction</v>
          </cell>
          <cell r="AN1080" t="str">
            <v>ListRef_843</v>
          </cell>
        </row>
        <row r="1081">
          <cell r="AM1081" t="str">
            <v>Singapore_CrssCntrctRn_IO_Borrowed IO NonDCN_ClntDel&amp;Ops</v>
          </cell>
          <cell r="AN1081" t="str">
            <v>ListRef_833</v>
          </cell>
        </row>
        <row r="1082">
          <cell r="AM1082" t="str">
            <v>Singapore_CrssCntrctRn_Standard_Borrowed_ClntDel&amp;Ops</v>
          </cell>
          <cell r="AN1082" t="str">
            <v>ListRef_834</v>
          </cell>
        </row>
        <row r="1083">
          <cell r="AM1083" t="str">
            <v>Singapore_IndTchSrvLT_Avanade_LT_ClntDel&amp;Ops</v>
          </cell>
          <cell r="AN1083" t="str">
            <v>ListRef_835</v>
          </cell>
        </row>
        <row r="1084">
          <cell r="AM1084" t="str">
            <v>Singapore_IndTchSrvLT_GCP_LT_ClntDel&amp;Ops</v>
          </cell>
          <cell r="AN1084" t="str">
            <v>ListRef_836</v>
          </cell>
        </row>
        <row r="1085">
          <cell r="AM1085" t="str">
            <v>Singapore_IndTchSrvLT_Tech GU_LT_ClntDel&amp;Ops</v>
          </cell>
          <cell r="AN1085" t="str">
            <v>ListRef_837</v>
          </cell>
        </row>
        <row r="1086">
          <cell r="AM1086" t="str">
            <v>Singapore_IndTchSrvST_Avanade_ST_ClntDel&amp;Ops</v>
          </cell>
          <cell r="AN1086" t="str">
            <v>ListRef_838</v>
          </cell>
        </row>
        <row r="1087">
          <cell r="AM1087" t="str">
            <v>Singapore_IndTchSrvST_Tech GU_ST_ClntDel&amp;Ops</v>
          </cell>
          <cell r="AN1087" t="str">
            <v>ListRef_839</v>
          </cell>
        </row>
        <row r="1088">
          <cell r="AM1088" t="str">
            <v>Singapore_InfrastrCons_Standard_NA_Clnt&amp;Market</v>
          </cell>
          <cell r="AN1088" t="str">
            <v>ListRef_827</v>
          </cell>
        </row>
        <row r="1089">
          <cell r="AM1089" t="str">
            <v>Singapore_Invtn&amp;ThghtLd_Standard_NA_Invtn&amp;ThghtLd</v>
          </cell>
          <cell r="AN1089" t="str">
            <v>ListRef_845</v>
          </cell>
        </row>
        <row r="1090">
          <cell r="AM1090" t="str">
            <v>Singapore_MgtCons_Avanade_LT_Clnt&amp;Market</v>
          </cell>
          <cell r="AN1090" t="str">
            <v>ListRef_828</v>
          </cell>
        </row>
        <row r="1091">
          <cell r="AM1091" t="str">
            <v>Singapore_MgtCons_Avanade_ST_Clnt&amp;Market</v>
          </cell>
          <cell r="AN1091" t="str">
            <v>ListRef_828</v>
          </cell>
        </row>
        <row r="1092">
          <cell r="AM1092" t="str">
            <v>Singapore_MgtCons_Standard_NA_Clnt&amp;Market</v>
          </cell>
          <cell r="AN1092" t="str">
            <v>ListRef_829</v>
          </cell>
        </row>
        <row r="1093">
          <cell r="AM1093" t="str">
            <v>Singapore_OtherDelivery_Standard_NA_ClntDel&amp;Ops</v>
          </cell>
          <cell r="AN1093" t="str">
            <v>ListRef_840</v>
          </cell>
        </row>
        <row r="1094">
          <cell r="AM1094" t="str">
            <v>Singapore_Sales_Avanade_ST_Sales</v>
          </cell>
          <cell r="AN1094" t="str">
            <v>ListRef_847</v>
          </cell>
        </row>
        <row r="1095">
          <cell r="AM1095" t="str">
            <v>Singapore_Sales_Standard_NA_Sales</v>
          </cell>
          <cell r="AN1095" t="str">
            <v>ListRef_848</v>
          </cell>
        </row>
        <row r="1096">
          <cell r="AM1096" t="str">
            <v>Singapore_Strategy_Standard_NA_Clnt&amp;Market</v>
          </cell>
          <cell r="AN1096" t="str">
            <v>ListRef_830</v>
          </cell>
        </row>
        <row r="1097">
          <cell r="AM1097" t="str">
            <v>Singapore_Subcontractors_NA_NA_Subcontractors</v>
          </cell>
          <cell r="AN1097" t="str">
            <v>Generic_Listref</v>
          </cell>
        </row>
        <row r="1098">
          <cell r="AM1098" t="str">
            <v>Slovakia_BusinessCons_Standard_NA_Clnt&amp;Market</v>
          </cell>
          <cell r="AN1098" t="str">
            <v>ListRef_849</v>
          </cell>
        </row>
        <row r="1099">
          <cell r="AM1099" t="str">
            <v>Slovakia_Client_NA_NA_Client</v>
          </cell>
          <cell r="AN1099" t="str">
            <v>Generic_Client</v>
          </cell>
        </row>
        <row r="1100">
          <cell r="AM1100" t="str">
            <v>Slovakia_ContractRun_Standard_Dedicated_ClntDel&amp;Ops</v>
          </cell>
          <cell r="AN1100" t="str">
            <v>ListRef_853</v>
          </cell>
        </row>
        <row r="1101">
          <cell r="AM1101" t="str">
            <v>Slovakia_ContractRun_Standard_Global Rate_ClntDel&amp;Ops</v>
          </cell>
          <cell r="AN1101" t="str">
            <v>ListRef_853</v>
          </cell>
        </row>
        <row r="1102">
          <cell r="AM1102" t="str">
            <v>Slovakia_CorpFunction_Standard_NA_CorpFunction</v>
          </cell>
          <cell r="AN1102" t="str">
            <v>ListRef_863</v>
          </cell>
        </row>
        <row r="1103">
          <cell r="AM1103" t="str">
            <v>Slovakia_CrssCntrctRn_IO_Borrowed IO NonDCN_ClntDel&amp;Ops</v>
          </cell>
          <cell r="AN1103" t="str">
            <v>ListRef_854</v>
          </cell>
        </row>
        <row r="1104">
          <cell r="AM1104" t="str">
            <v>Slovakia_CrssCntrctRn_Standard_Borrowed_ClntDel&amp;Ops</v>
          </cell>
          <cell r="AN1104" t="str">
            <v>ListRef_855</v>
          </cell>
        </row>
        <row r="1105">
          <cell r="AM1105" t="str">
            <v>Slovakia_CrssCntrctRn_Standard_TfO Application Management ACN Facility_ClntDel&amp;Ops</v>
          </cell>
          <cell r="AN1105" t="str">
            <v>ListRef_855</v>
          </cell>
        </row>
        <row r="1106">
          <cell r="AM1106" t="str">
            <v>Slovakia_IndTchSrvLT_ATC_LT_ClntDel&amp;Ops</v>
          </cell>
          <cell r="AN1106" t="str">
            <v>ListRef_856</v>
          </cell>
        </row>
        <row r="1107">
          <cell r="AM1107" t="str">
            <v>Slovakia_IndTchSrvLT_Avanade GDN_LT_ClntDel&amp;Ops</v>
          </cell>
          <cell r="AN1107" t="str">
            <v>ListRef_857</v>
          </cell>
        </row>
        <row r="1108">
          <cell r="AM1108" t="str">
            <v>Slovakia_IndTchSrvLT_GCP_LT_ClntDel&amp;Ops</v>
          </cell>
          <cell r="AN1108" t="str">
            <v>ListRef_858</v>
          </cell>
        </row>
        <row r="1109">
          <cell r="AM1109" t="str">
            <v>Slovakia_IndTchSrvST_ATC_ST_ClntDel&amp;Ops</v>
          </cell>
          <cell r="AN1109" t="str">
            <v>ListRef_859</v>
          </cell>
        </row>
        <row r="1110">
          <cell r="AM1110" t="str">
            <v>Slovakia_IndTchSrvST_Avanade GDN_ST_ClntDel&amp;Ops</v>
          </cell>
          <cell r="AN1110" t="str">
            <v>ListRef_860</v>
          </cell>
        </row>
        <row r="1111">
          <cell r="AM1111" t="str">
            <v>Slovakia_IndTchSrvST_Tech GU_ST_ClntDel&amp;Ops</v>
          </cell>
          <cell r="AN1111" t="str">
            <v>ListRef_861</v>
          </cell>
        </row>
        <row r="1112">
          <cell r="AM1112" t="str">
            <v>Slovakia_InfrastrCons_Standard_NA_Clnt&amp;Market</v>
          </cell>
          <cell r="AN1112" t="str">
            <v>ListRef_850</v>
          </cell>
        </row>
        <row r="1113">
          <cell r="AM1113" t="str">
            <v>Slovakia_MgtCons_Standard_NA_Clnt&amp;Market</v>
          </cell>
          <cell r="AN1113" t="str">
            <v>ListRef_851</v>
          </cell>
        </row>
        <row r="1114">
          <cell r="AM1114" t="str">
            <v>Slovakia_OtherDelivery_Standard_NA_ClntDel&amp;Ops</v>
          </cell>
          <cell r="AN1114" t="str">
            <v>ListRef_862</v>
          </cell>
        </row>
        <row r="1115">
          <cell r="AM1115" t="str">
            <v>Slovakia_Strategy_Standard_NA_Clnt&amp;Market</v>
          </cell>
          <cell r="AN1115" t="str">
            <v>ListRef_852</v>
          </cell>
        </row>
        <row r="1116">
          <cell r="AM1116" t="str">
            <v>Slovakia_Subcontractors_NA_NA_Subcontractors</v>
          </cell>
          <cell r="AN1116" t="str">
            <v>Generic_Listref</v>
          </cell>
        </row>
        <row r="1117">
          <cell r="AM1117" t="str">
            <v>South Africa_BusinessCons_Standard_NA_Clnt&amp;Market</v>
          </cell>
          <cell r="AN1117" t="str">
            <v>ListRef_864</v>
          </cell>
        </row>
        <row r="1118">
          <cell r="AM1118" t="str">
            <v>South Africa_Client_NA_NA_Client</v>
          </cell>
          <cell r="AN1118" t="str">
            <v>Generic_Client</v>
          </cell>
        </row>
        <row r="1119">
          <cell r="AM1119" t="str">
            <v>South Africa_ContractRun_Standard_Dedicated_ClntDel&amp;Ops</v>
          </cell>
          <cell r="AN1119" t="str">
            <v>ListRef_868</v>
          </cell>
        </row>
        <row r="1120">
          <cell r="AM1120" t="str">
            <v>South Africa_ContractRun_Standard_Global Rate_ClntDel&amp;Ops</v>
          </cell>
          <cell r="AN1120" t="str">
            <v>ListRef_868</v>
          </cell>
        </row>
        <row r="1121">
          <cell r="AM1121" t="str">
            <v>South Africa_CorpFunction_Standard_NA_CorpFunction</v>
          </cell>
          <cell r="AN1121" t="str">
            <v>ListRef_876</v>
          </cell>
        </row>
        <row r="1122">
          <cell r="AM1122" t="str">
            <v>South Africa_CrssCntrctRn_IO_Borrowed IO NonDCN_ClntDel&amp;Ops</v>
          </cell>
          <cell r="AN1122" t="str">
            <v>ListRef_869</v>
          </cell>
        </row>
        <row r="1123">
          <cell r="AM1123" t="str">
            <v>South Africa_CrssCntrctRn_Standard_Borrowed_ClntDel&amp;Ops</v>
          </cell>
          <cell r="AN1123" t="str">
            <v>ListRef_870</v>
          </cell>
        </row>
        <row r="1124">
          <cell r="AM1124" t="str">
            <v>South Africa_IndTchSrvLT_ATC_LT_ClntDel&amp;Ops</v>
          </cell>
          <cell r="AN1124" t="str">
            <v>ListRef_871</v>
          </cell>
        </row>
        <row r="1125">
          <cell r="AM1125" t="str">
            <v>South Africa_IndTchSrvLT_GCP_LT_ClntDel&amp;Ops</v>
          </cell>
          <cell r="AN1125" t="str">
            <v>ListRef_872</v>
          </cell>
        </row>
        <row r="1126">
          <cell r="AM1126" t="str">
            <v>South Africa_IndTchSrvST_ATC_ST_ClntDel&amp;Ops</v>
          </cell>
          <cell r="AN1126" t="str">
            <v>ListRef_873</v>
          </cell>
        </row>
        <row r="1127">
          <cell r="AM1127" t="str">
            <v>South Africa_IndTchSrvST_Tech GU_ST_ClntDel&amp;Ops</v>
          </cell>
          <cell r="AN1127" t="str">
            <v>ListRef_874</v>
          </cell>
        </row>
        <row r="1128">
          <cell r="AM1128" t="str">
            <v>South Africa_InfrastrCons_Standard_NA_Clnt&amp;Market</v>
          </cell>
          <cell r="AN1128" t="str">
            <v>ListRef_865</v>
          </cell>
        </row>
        <row r="1129">
          <cell r="AM1129" t="str">
            <v>South Africa_Invtn&amp;ThghtLd_Standard_NA_Invtn&amp;ThghtLd</v>
          </cell>
          <cell r="AN1129" t="str">
            <v>ListRef_877</v>
          </cell>
        </row>
        <row r="1130">
          <cell r="AM1130" t="str">
            <v>South Africa_MgtCons_Standard_Cap Ntwk _ I/F Group_Clnt&amp;Market</v>
          </cell>
          <cell r="AN1130" t="str">
            <v>ListRef_866</v>
          </cell>
        </row>
        <row r="1131">
          <cell r="AM1131" t="str">
            <v>South Africa_MgtCons_Standard_NA_Clnt&amp;Market</v>
          </cell>
          <cell r="AN1131" t="str">
            <v>ListRef_866</v>
          </cell>
        </row>
        <row r="1132">
          <cell r="AM1132" t="str">
            <v>South Africa_OtherDelivery_Standard_NA_ClntDel&amp;Ops</v>
          </cell>
          <cell r="AN1132" t="str">
            <v>ListRef_875</v>
          </cell>
        </row>
        <row r="1133">
          <cell r="AM1133" t="str">
            <v>South Africa_Sales_Standard_NA_Sales</v>
          </cell>
          <cell r="AN1133" t="str">
            <v>ListRef_878</v>
          </cell>
        </row>
        <row r="1134">
          <cell r="AM1134" t="str">
            <v>South Africa_Strategy_Standard_Cap Ntwk _ I/F Group_Clnt&amp;Market</v>
          </cell>
          <cell r="AN1134" t="str">
            <v>ListRef_867</v>
          </cell>
        </row>
        <row r="1135">
          <cell r="AM1135" t="str">
            <v>South Africa_Strategy_Standard_NA_Clnt&amp;Market</v>
          </cell>
          <cell r="AN1135" t="str">
            <v>ListRef_867</v>
          </cell>
        </row>
        <row r="1136">
          <cell r="AM1136" t="str">
            <v>South Africa_Subcontractors_NA_NA_Subcontractors</v>
          </cell>
          <cell r="AN1136" t="str">
            <v>Generic_Listref</v>
          </cell>
        </row>
        <row r="1137">
          <cell r="AM1137" t="str">
            <v>South Korea_Client_NA_NA_Client</v>
          </cell>
          <cell r="AN1137" t="str">
            <v>Generic_Client</v>
          </cell>
        </row>
        <row r="1138">
          <cell r="AM1138" t="str">
            <v>South Korea_Subcontractors_NA_NA_Subcontractors</v>
          </cell>
          <cell r="AN1138" t="str">
            <v>Generic_Listref</v>
          </cell>
        </row>
        <row r="1139">
          <cell r="AM1139" t="str">
            <v>Spain_Acquisitions_Standard_Liquid Squad Digital_ClntDel&amp;Ops</v>
          </cell>
          <cell r="AN1139" t="str">
            <v>ListRef_886</v>
          </cell>
        </row>
        <row r="1140">
          <cell r="AM1140" t="str">
            <v>Spain_Acquisitions_Standard_NA_Clnt&amp;Market</v>
          </cell>
          <cell r="AN1140" t="str">
            <v>ListRef_879</v>
          </cell>
        </row>
        <row r="1141">
          <cell r="AM1141" t="str">
            <v>Spain_Acquisitions_Standard_NA_ClntDel&amp;Ops</v>
          </cell>
          <cell r="AN1141" t="str">
            <v>ListRef_886</v>
          </cell>
        </row>
        <row r="1142">
          <cell r="AM1142" t="str">
            <v>Spain_Acquisitions_Standard_NA_CorpFunction</v>
          </cell>
          <cell r="AN1142" t="str">
            <v>ListRef_900</v>
          </cell>
        </row>
        <row r="1143">
          <cell r="AM1143" t="str">
            <v>Spain_Acquisitions_Standard_NA_Invtn&amp;ThghtLd</v>
          </cell>
          <cell r="AN1143" t="str">
            <v>ListRef_903</v>
          </cell>
        </row>
        <row r="1144">
          <cell r="AM1144" t="str">
            <v>Spain_Acquisitions_Standard_NA_Sales</v>
          </cell>
          <cell r="AN1144" t="str">
            <v>ListRef_905</v>
          </cell>
        </row>
        <row r="1145">
          <cell r="AM1145" t="str">
            <v>Spain_BusinessCons_Avanade_BC ST_Clnt&amp;Market</v>
          </cell>
          <cell r="AN1145" t="str">
            <v>ListRef_880</v>
          </cell>
        </row>
        <row r="1146">
          <cell r="AM1146" t="str">
            <v>Spain_BusinessCons_Avanade_LT_Clnt&amp;Market</v>
          </cell>
          <cell r="AN1146" t="str">
            <v>ListRef_880</v>
          </cell>
        </row>
        <row r="1147">
          <cell r="AM1147" t="str">
            <v>Spain_BusinessCons_Avanade_ST_Clnt&amp;Market</v>
          </cell>
          <cell r="AN1147" t="str">
            <v>ListRef_880</v>
          </cell>
        </row>
        <row r="1148">
          <cell r="AM1148" t="str">
            <v>Spain_BusinessCons_Standard_NA_Clnt&amp;Market</v>
          </cell>
          <cell r="AN1148" t="str">
            <v>ListRef_881</v>
          </cell>
        </row>
        <row r="1149">
          <cell r="AM1149" t="str">
            <v>Spain_Client_NA_NA_Client</v>
          </cell>
          <cell r="AN1149" t="str">
            <v>Generic_Client</v>
          </cell>
        </row>
        <row r="1150">
          <cell r="AM1150" t="str">
            <v>Spain_ContractRun_Standard_Dedicated_ClntDel&amp;Ops</v>
          </cell>
          <cell r="AN1150" t="str">
            <v>ListRef_887</v>
          </cell>
        </row>
        <row r="1151">
          <cell r="AM1151" t="str">
            <v>Spain_ContractRun_Standard_Global Rate_ClntDel&amp;Ops</v>
          </cell>
          <cell r="AN1151" t="str">
            <v>ListRef_887</v>
          </cell>
        </row>
        <row r="1152">
          <cell r="AM1152" t="str">
            <v>Spain_CorpFunction_Avanade_ST_CorpFunction</v>
          </cell>
          <cell r="AN1152" t="str">
            <v>ListRef_901</v>
          </cell>
        </row>
        <row r="1153">
          <cell r="AM1153" t="str">
            <v>Spain_CorpFunction_Standard_NA_CorpFunction</v>
          </cell>
          <cell r="AN1153" t="str">
            <v>ListRef_902</v>
          </cell>
        </row>
        <row r="1154">
          <cell r="AM1154" t="str">
            <v>Spain_CrssCntrctRn_IO_Borrowed IO DCN_ClntDel&amp;Ops</v>
          </cell>
          <cell r="AN1154" t="str">
            <v>ListRef_888</v>
          </cell>
        </row>
        <row r="1155">
          <cell r="AM1155" t="str">
            <v>Spain_CrssCntrctRn_IO_Dedicated_ST_ClntDel&amp;Ops</v>
          </cell>
          <cell r="AN1155" t="str">
            <v>ListRef_888</v>
          </cell>
        </row>
        <row r="1156">
          <cell r="AM1156" t="str">
            <v>Spain_CrssCntrctRn_Standard_Borrowed_ClntDel&amp;Ops</v>
          </cell>
          <cell r="AN1156" t="str">
            <v>ListRef_889</v>
          </cell>
        </row>
        <row r="1157">
          <cell r="AM1157" t="str">
            <v>Spain_CrssCntrctRn_Standard_TfO Application Management ACN Facility_ClntDel&amp;Ops</v>
          </cell>
          <cell r="AN1157" t="str">
            <v>ListRef_889</v>
          </cell>
        </row>
        <row r="1158">
          <cell r="AM1158" t="str">
            <v>Spain_IndTchSrvLT_ATC | Malaga &amp; Sevilla_LT_ClntDel&amp;Ops</v>
          </cell>
          <cell r="AN1158" t="str">
            <v>ListRef_890</v>
          </cell>
        </row>
        <row r="1159">
          <cell r="AM1159" t="str">
            <v>Spain_IndTchSrvLT_ATC | Non_Malaga &amp; Sevilla_LT_ClntDel&amp;Ops</v>
          </cell>
          <cell r="AN1159" t="str">
            <v>ListRef_891</v>
          </cell>
        </row>
        <row r="1160">
          <cell r="AM1160" t="str">
            <v>Spain_IndTchSrvLT_Avanade_AO/IO LT_ClntDel&amp;Ops</v>
          </cell>
          <cell r="AN1160" t="str">
            <v>ListRef_892</v>
          </cell>
        </row>
        <row r="1161">
          <cell r="AM1161" t="str">
            <v>Spain_IndTchSrvLT_Avanade_Capacity Services LT_ClntDel&amp;Ops</v>
          </cell>
          <cell r="AN1161" t="str">
            <v>ListRef_892</v>
          </cell>
        </row>
        <row r="1162">
          <cell r="AM1162" t="str">
            <v>Spain_IndTchSrvLT_Avanade_IO LT_ClntDel&amp;Ops</v>
          </cell>
          <cell r="AN1162" t="str">
            <v>ListRef_892</v>
          </cell>
        </row>
        <row r="1163">
          <cell r="AM1163" t="str">
            <v>Spain_IndTchSrvLT_Avanade_LT_ClntDel&amp;Ops</v>
          </cell>
          <cell r="AN1163" t="str">
            <v>ListRef_892</v>
          </cell>
        </row>
        <row r="1164">
          <cell r="AM1164" t="str">
            <v>Spain_IndTchSrvLT_GCP_LT_ClntDel&amp;Ops</v>
          </cell>
          <cell r="AN1164" t="str">
            <v>ListRef_893</v>
          </cell>
        </row>
        <row r="1165">
          <cell r="AM1165" t="str">
            <v>Spain_IndTchSrvLT_Tech GU_LT_ClntDel&amp;Ops</v>
          </cell>
          <cell r="AN1165" t="str">
            <v>ListRef_894</v>
          </cell>
        </row>
        <row r="1166">
          <cell r="AM1166" t="str">
            <v>Spain_IndTchSrvST_ATC | Malaga &amp; Sevilla_ST_ClntDel&amp;Ops</v>
          </cell>
          <cell r="AN1166" t="str">
            <v>ListRef_895</v>
          </cell>
        </row>
        <row r="1167">
          <cell r="AM1167" t="str">
            <v>Spain_IndTchSrvST_ATC | Non_Malaga &amp; Sevilla_ST_ClntDel&amp;Ops</v>
          </cell>
          <cell r="AN1167" t="str">
            <v>ListRef_896</v>
          </cell>
        </row>
        <row r="1168">
          <cell r="AM1168" t="str">
            <v>Spain_IndTchSrvST_Avanade_ST_ClntDel&amp;Ops</v>
          </cell>
          <cell r="AN1168" t="str">
            <v>ListRef_897</v>
          </cell>
        </row>
        <row r="1169">
          <cell r="AM1169" t="str">
            <v>Spain_IndTchSrvST_Tech GU_ST_ClntDel&amp;Ops</v>
          </cell>
          <cell r="AN1169" t="str">
            <v>ListRef_898</v>
          </cell>
        </row>
        <row r="1170">
          <cell r="AM1170" t="str">
            <v>Spain_InfrastrCons_Standard_NA_Clnt&amp;Market</v>
          </cell>
          <cell r="AN1170" t="str">
            <v>ListRef_882</v>
          </cell>
        </row>
        <row r="1171">
          <cell r="AM1171" t="str">
            <v>Spain_Invtn&amp;ThghtLd_Standard_NA_Invtn&amp;ThghtLd</v>
          </cell>
          <cell r="AN1171" t="str">
            <v>ListRef_904</v>
          </cell>
        </row>
        <row r="1172">
          <cell r="AM1172" t="str">
            <v>Spain_MgtCons_Avanade_LT_Clnt&amp;Market</v>
          </cell>
          <cell r="AN1172" t="str">
            <v>ListRef_883</v>
          </cell>
        </row>
        <row r="1173">
          <cell r="AM1173" t="str">
            <v>Spain_MgtCons_Avanade_ST_Clnt&amp;Market</v>
          </cell>
          <cell r="AN1173" t="str">
            <v>ListRef_883</v>
          </cell>
        </row>
        <row r="1174">
          <cell r="AM1174" t="str">
            <v>Spain_MgtCons_Standard_Cap Ntwk _ I/F Group_Clnt&amp;Market</v>
          </cell>
          <cell r="AN1174" t="str">
            <v>ListRef_884</v>
          </cell>
        </row>
        <row r="1175">
          <cell r="AM1175" t="str">
            <v>Spain_MgtCons_Standard_NA_Clnt&amp;Market</v>
          </cell>
          <cell r="AN1175" t="str">
            <v>ListRef_884</v>
          </cell>
        </row>
        <row r="1176">
          <cell r="AM1176" t="str">
            <v>Spain_OtherDelivery_Standard_NA_ClntDel&amp;Ops</v>
          </cell>
          <cell r="AN1176" t="str">
            <v>ListRef_899</v>
          </cell>
        </row>
        <row r="1177">
          <cell r="AM1177" t="str">
            <v>Spain_Sales_Avanade_ST_Sales</v>
          </cell>
          <cell r="AN1177" t="str">
            <v>ListRef_906</v>
          </cell>
        </row>
        <row r="1178">
          <cell r="AM1178" t="str">
            <v>Spain_Sales_Standard_NA_Sales</v>
          </cell>
          <cell r="AN1178" t="str">
            <v>ListRef_907</v>
          </cell>
        </row>
        <row r="1179">
          <cell r="AM1179" t="str">
            <v>Spain_Strategy_Standard_Cap Ntwk _ I/F Group_Clnt&amp;Market</v>
          </cell>
          <cell r="AN1179" t="str">
            <v>ListRef_885</v>
          </cell>
        </row>
        <row r="1180">
          <cell r="AM1180" t="str">
            <v>Spain_Strategy_Standard_NA_Clnt&amp;Market</v>
          </cell>
          <cell r="AN1180" t="str">
            <v>ListRef_885</v>
          </cell>
        </row>
        <row r="1181">
          <cell r="AM1181" t="str">
            <v>Spain_Subcontractors_NA_NA_Subcontractors</v>
          </cell>
          <cell r="AN1181" t="str">
            <v>Generic_Listref</v>
          </cell>
        </row>
        <row r="1182">
          <cell r="AM1182" t="str">
            <v>Sri Lanka_Client_NA_NA_Client</v>
          </cell>
          <cell r="AN1182" t="str">
            <v>Generic_Client</v>
          </cell>
        </row>
        <row r="1183">
          <cell r="AM1183" t="str">
            <v>Sri Lanka_ContractRun_Standard_Dedicated_ClntDel&amp;Ops</v>
          </cell>
          <cell r="AN1183" t="str">
            <v>ListRef_908</v>
          </cell>
        </row>
        <row r="1184">
          <cell r="AM1184" t="str">
            <v>Sri Lanka_ContractRun_Standard_Global Rate_ClntDel&amp;Ops</v>
          </cell>
          <cell r="AN1184" t="str">
            <v>ListRef_908</v>
          </cell>
        </row>
        <row r="1185">
          <cell r="AM1185" t="str">
            <v>Sri Lanka_CrssCntrctRn_Standard_Borrowed_ClntDel&amp;Ops</v>
          </cell>
          <cell r="AN1185" t="str">
            <v>ListRef_909</v>
          </cell>
        </row>
        <row r="1186">
          <cell r="AM1186" t="str">
            <v>Sri Lanka_Subcontractors_NA_NA_Subcontractors</v>
          </cell>
          <cell r="AN1186" t="str">
            <v>Generic_Listref</v>
          </cell>
        </row>
        <row r="1187">
          <cell r="AM1187" t="str">
            <v>Sweden_Acquisitions_Standard_NA_Clnt&amp;Market</v>
          </cell>
          <cell r="AN1187" t="str">
            <v>ListRef_910</v>
          </cell>
        </row>
        <row r="1188">
          <cell r="AM1188" t="str">
            <v>Sweden_Acquisitions_Standard_NA_ClntDel&amp;Ops</v>
          </cell>
          <cell r="AN1188" t="str">
            <v>ListRef_917</v>
          </cell>
        </row>
        <row r="1189">
          <cell r="AM1189" t="str">
            <v>Sweden_Acquisitions_Standard_NA_CorpFunction</v>
          </cell>
          <cell r="AN1189" t="str">
            <v>ListRef_927</v>
          </cell>
        </row>
        <row r="1190">
          <cell r="AM1190" t="str">
            <v>Sweden_Acquisitions_Standard_NA_Invtn&amp;ThghtLd</v>
          </cell>
          <cell r="AN1190" t="str">
            <v>ListRef_930</v>
          </cell>
        </row>
        <row r="1191">
          <cell r="AM1191" t="str">
            <v>Sweden_Acquisitions_Standard_NA_Sales</v>
          </cell>
          <cell r="AN1191" t="str">
            <v>ListRef_932</v>
          </cell>
        </row>
        <row r="1192">
          <cell r="AM1192" t="str">
            <v>Sweden_BusinessCons_Avanade_LT_Clnt&amp;Market</v>
          </cell>
          <cell r="AN1192" t="str">
            <v>ListRef_911</v>
          </cell>
        </row>
        <row r="1193">
          <cell r="AM1193" t="str">
            <v>Sweden_BusinessCons_Avanade_ST_Clnt&amp;Market</v>
          </cell>
          <cell r="AN1193" t="str">
            <v>ListRef_911</v>
          </cell>
        </row>
        <row r="1194">
          <cell r="AM1194" t="str">
            <v>Sweden_BusinessCons_Standard_NA_Clnt&amp;Market</v>
          </cell>
          <cell r="AN1194" t="str">
            <v>ListRef_912</v>
          </cell>
        </row>
        <row r="1195">
          <cell r="AM1195" t="str">
            <v>Sweden_Client_NA_NA_Client</v>
          </cell>
          <cell r="AN1195" t="str">
            <v>Generic_Client</v>
          </cell>
        </row>
        <row r="1196">
          <cell r="AM1196" t="str">
            <v>Sweden_ContractRun_Standard_Dedicated_ClntDel&amp;Ops</v>
          </cell>
          <cell r="AN1196" t="str">
            <v>ListRef_918</v>
          </cell>
        </row>
        <row r="1197">
          <cell r="AM1197" t="str">
            <v>Sweden_ContractRun_Standard_Global Rate_ClntDel&amp;Ops</v>
          </cell>
          <cell r="AN1197" t="str">
            <v>ListRef_918</v>
          </cell>
        </row>
        <row r="1198">
          <cell r="AM1198" t="str">
            <v>Sweden_CorpFunction_Avanade_ST_CorpFunction</v>
          </cell>
          <cell r="AN1198" t="str">
            <v>ListRef_928</v>
          </cell>
        </row>
        <row r="1199">
          <cell r="AM1199" t="str">
            <v>Sweden_CorpFunction_Standard_NA_CorpFunction</v>
          </cell>
          <cell r="AN1199" t="str">
            <v>ListRef_929</v>
          </cell>
        </row>
        <row r="1200">
          <cell r="AM1200" t="str">
            <v>Sweden_CrssCntrctRn_IO_Borrowed IO NonDCN_ClntDel&amp;Ops</v>
          </cell>
          <cell r="AN1200" t="str">
            <v>ListRef_919</v>
          </cell>
        </row>
        <row r="1201">
          <cell r="AM1201" t="str">
            <v>Sweden_CrssCntrctRn_Standard_Borrowed_ClntDel&amp;Ops</v>
          </cell>
          <cell r="AN1201" t="str">
            <v>ListRef_920</v>
          </cell>
        </row>
        <row r="1202">
          <cell r="AM1202" t="str">
            <v>Sweden_IndTchSrvLT_Avanade_LT_ClntDel&amp;Ops</v>
          </cell>
          <cell r="AN1202" t="str">
            <v>ListRef_921</v>
          </cell>
        </row>
        <row r="1203">
          <cell r="AM1203" t="str">
            <v>Sweden_IndTchSrvLT_GCP_LT_ClntDel&amp;Ops</v>
          </cell>
          <cell r="AN1203" t="str">
            <v>ListRef_922</v>
          </cell>
        </row>
        <row r="1204">
          <cell r="AM1204" t="str">
            <v>Sweden_IndTchSrvLT_Tech GU_LT_ClntDel&amp;Ops</v>
          </cell>
          <cell r="AN1204" t="str">
            <v>ListRef_923</v>
          </cell>
        </row>
        <row r="1205">
          <cell r="AM1205" t="str">
            <v>Sweden_IndTchSrvST_Avanade_ST_ClntDel&amp;Ops</v>
          </cell>
          <cell r="AN1205" t="str">
            <v>ListRef_924</v>
          </cell>
        </row>
        <row r="1206">
          <cell r="AM1206" t="str">
            <v>Sweden_IndTchSrvST_Tech GU_ST_ClntDel&amp;Ops</v>
          </cell>
          <cell r="AN1206" t="str">
            <v>ListRef_925</v>
          </cell>
        </row>
        <row r="1207">
          <cell r="AM1207" t="str">
            <v>Sweden_InfrastrCons_Standard_NA_Clnt&amp;Market</v>
          </cell>
          <cell r="AN1207" t="str">
            <v>ListRef_913</v>
          </cell>
        </row>
        <row r="1208">
          <cell r="AM1208" t="str">
            <v>Sweden_Invtn&amp;ThghtLd_Standard_NA_Invtn&amp;ThghtLd</v>
          </cell>
          <cell r="AN1208" t="str">
            <v>ListRef_931</v>
          </cell>
        </row>
        <row r="1209">
          <cell r="AM1209" t="str">
            <v>Sweden_MgtCons_Avanade_LT_Clnt&amp;Market</v>
          </cell>
          <cell r="AN1209" t="str">
            <v>ListRef_914</v>
          </cell>
        </row>
        <row r="1210">
          <cell r="AM1210" t="str">
            <v>Sweden_MgtCons_Avanade_ST_Clnt&amp;Market</v>
          </cell>
          <cell r="AN1210" t="str">
            <v>ListRef_914</v>
          </cell>
        </row>
        <row r="1211">
          <cell r="AM1211" t="str">
            <v>Sweden_MgtCons_Standard_NA_Clnt&amp;Market</v>
          </cell>
          <cell r="AN1211" t="str">
            <v>ListRef_915</v>
          </cell>
        </row>
        <row r="1212">
          <cell r="AM1212" t="str">
            <v>Sweden_OtherDelivery_Standard_NA_ClntDel&amp;Ops</v>
          </cell>
          <cell r="AN1212" t="str">
            <v>ListRef_926</v>
          </cell>
        </row>
        <row r="1213">
          <cell r="AM1213" t="str">
            <v>Sweden_Sales_Avanade_ST_Sales</v>
          </cell>
          <cell r="AN1213" t="str">
            <v>ListRef_933</v>
          </cell>
        </row>
        <row r="1214">
          <cell r="AM1214" t="str">
            <v>Sweden_Sales_Standard_NA_Sales</v>
          </cell>
          <cell r="AN1214" t="str">
            <v>ListRef_934</v>
          </cell>
        </row>
        <row r="1215">
          <cell r="AM1215" t="str">
            <v>Sweden_Strategy_Standard_NA_Clnt&amp;Market</v>
          </cell>
          <cell r="AN1215" t="str">
            <v>ListRef_916</v>
          </cell>
        </row>
        <row r="1216">
          <cell r="AM1216" t="str">
            <v>Sweden_Subcontractors_NA_NA_Subcontractors</v>
          </cell>
          <cell r="AN1216" t="str">
            <v>Generic_Listref</v>
          </cell>
        </row>
        <row r="1217">
          <cell r="AM1217" t="str">
            <v>Switzerland_Acquisitions_Standard_NA_Clnt&amp;Market</v>
          </cell>
          <cell r="AN1217" t="str">
            <v>ListRef_935</v>
          </cell>
        </row>
        <row r="1218">
          <cell r="AM1218" t="str">
            <v>Switzerland_Acquisitions_Standard_NA_ClntDel&amp;Ops</v>
          </cell>
          <cell r="AN1218" t="str">
            <v>ListRef_942</v>
          </cell>
        </row>
        <row r="1219">
          <cell r="AM1219" t="str">
            <v>Switzerland_Acquisitions_Standard_NA_CorpFunction</v>
          </cell>
          <cell r="AN1219" t="str">
            <v>ListRef_951</v>
          </cell>
        </row>
        <row r="1220">
          <cell r="AM1220" t="str">
            <v>Switzerland_Acquisitions_Standard_NA_Invtn&amp;ThghtLd</v>
          </cell>
          <cell r="AN1220" t="str">
            <v>ListRef_954</v>
          </cell>
        </row>
        <row r="1221">
          <cell r="AM1221" t="str">
            <v>Switzerland_Acquisitions_Standard_NA_Sales</v>
          </cell>
          <cell r="AN1221" t="str">
            <v>ListRef_956</v>
          </cell>
        </row>
        <row r="1222">
          <cell r="AM1222" t="str">
            <v>Switzerland_BusinessCons_Avanade_LT_Clnt&amp;Market</v>
          </cell>
          <cell r="AN1222" t="str">
            <v>ListRef_936</v>
          </cell>
        </row>
        <row r="1223">
          <cell r="AM1223" t="str">
            <v>Switzerland_BusinessCons_Avanade_ST_Clnt&amp;Market</v>
          </cell>
          <cell r="AN1223" t="str">
            <v>ListRef_936</v>
          </cell>
        </row>
        <row r="1224">
          <cell r="AM1224" t="str">
            <v>Switzerland_BusinessCons_Standard_NA_Clnt&amp;Market</v>
          </cell>
          <cell r="AN1224" t="str">
            <v>ListRef_937</v>
          </cell>
        </row>
        <row r="1225">
          <cell r="AM1225" t="str">
            <v>Switzerland_Client_NA_NA_Client</v>
          </cell>
          <cell r="AN1225" t="str">
            <v>Generic_Client</v>
          </cell>
        </row>
        <row r="1226">
          <cell r="AM1226" t="str">
            <v>Switzerland_ContractRun_Standard_Dedicated_ClntDel&amp;Ops</v>
          </cell>
          <cell r="AN1226" t="str">
            <v>ListRef_943</v>
          </cell>
        </row>
        <row r="1227">
          <cell r="AM1227" t="str">
            <v>Switzerland_ContractRun_Standard_Global Rate_ClntDel&amp;Ops</v>
          </cell>
          <cell r="AN1227" t="str">
            <v>ListRef_943</v>
          </cell>
        </row>
        <row r="1228">
          <cell r="AM1228" t="str">
            <v>Switzerland_CorpFunction_Avanade_ST_CorpFunction</v>
          </cell>
          <cell r="AN1228" t="str">
            <v>ListRef_952</v>
          </cell>
        </row>
        <row r="1229">
          <cell r="AM1229" t="str">
            <v>Switzerland_CorpFunction_Standard_NA_CorpFunction</v>
          </cell>
          <cell r="AN1229" t="str">
            <v>ListRef_953</v>
          </cell>
        </row>
        <row r="1230">
          <cell r="AM1230" t="str">
            <v>Switzerland_CrssCntrctRn_IO_Borrowed IO NonDCN_ClntDel&amp;Ops</v>
          </cell>
          <cell r="AN1230" t="str">
            <v>ListRef_944</v>
          </cell>
        </row>
        <row r="1231">
          <cell r="AM1231" t="str">
            <v>Switzerland_CrssCntrctRn_Standard_Borrowed_ClntDel&amp;Ops</v>
          </cell>
          <cell r="AN1231" t="str">
            <v>ListRef_945</v>
          </cell>
        </row>
        <row r="1232">
          <cell r="AM1232" t="str">
            <v>Switzerland_IndTchSrvLT_Avanade_LT_ClntDel&amp;Ops</v>
          </cell>
          <cell r="AN1232" t="str">
            <v>ListRef_946</v>
          </cell>
        </row>
        <row r="1233">
          <cell r="AM1233" t="str">
            <v>Switzerland_IndTchSrvLT_Tech GU_LT_ClntDel&amp;Ops</v>
          </cell>
          <cell r="AN1233" t="str">
            <v>ListRef_947</v>
          </cell>
        </row>
        <row r="1234">
          <cell r="AM1234" t="str">
            <v>Switzerland_IndTchSrvST_Avanade_ST_ClntDel&amp;Ops</v>
          </cell>
          <cell r="AN1234" t="str">
            <v>ListRef_948</v>
          </cell>
        </row>
        <row r="1235">
          <cell r="AM1235" t="str">
            <v>Switzerland_IndTchSrvST_Tech GU_ST_ClntDel&amp;Ops</v>
          </cell>
          <cell r="AN1235" t="str">
            <v>ListRef_949</v>
          </cell>
        </row>
        <row r="1236">
          <cell r="AM1236" t="str">
            <v>Switzerland_InfrastrCons_Standard_NA_Clnt&amp;Market</v>
          </cell>
          <cell r="AN1236" t="str">
            <v>ListRef_938</v>
          </cell>
        </row>
        <row r="1237">
          <cell r="AM1237" t="str">
            <v>Switzerland_Invtn&amp;ThghtLd_Standard_NA_Invtn&amp;ThghtLd</v>
          </cell>
          <cell r="AN1237" t="str">
            <v>ListRef_955</v>
          </cell>
        </row>
        <row r="1238">
          <cell r="AM1238" t="str">
            <v>Switzerland_MgtCons_Avanade_LT_Clnt&amp;Market</v>
          </cell>
          <cell r="AN1238" t="str">
            <v>ListRef_939</v>
          </cell>
        </row>
        <row r="1239">
          <cell r="AM1239" t="str">
            <v>Switzerland_MgtCons_Avanade_ST_Clnt&amp;Market</v>
          </cell>
          <cell r="AN1239" t="str">
            <v>ListRef_939</v>
          </cell>
        </row>
        <row r="1240">
          <cell r="AM1240" t="str">
            <v>Switzerland_MgtCons_Standard_NA_Clnt&amp;Market</v>
          </cell>
          <cell r="AN1240" t="str">
            <v>ListRef_940</v>
          </cell>
        </row>
        <row r="1241">
          <cell r="AM1241" t="str">
            <v>Switzerland_OtherDelivery_Standard_NA_ClntDel&amp;Ops</v>
          </cell>
          <cell r="AN1241" t="str">
            <v>ListRef_950</v>
          </cell>
        </row>
        <row r="1242">
          <cell r="AM1242" t="str">
            <v>Switzerland_Sales_Avanade_ST_Sales</v>
          </cell>
          <cell r="AN1242" t="str">
            <v>ListRef_957</v>
          </cell>
        </row>
        <row r="1243">
          <cell r="AM1243" t="str">
            <v>Switzerland_Sales_Standard_NA_Sales</v>
          </cell>
          <cell r="AN1243" t="str">
            <v>ListRef_958</v>
          </cell>
        </row>
        <row r="1244">
          <cell r="AM1244" t="str">
            <v>Switzerland_Strategy_Standard_NA_Clnt&amp;Market</v>
          </cell>
          <cell r="AN1244" t="str">
            <v>ListRef_941</v>
          </cell>
        </row>
        <row r="1245">
          <cell r="AM1245" t="str">
            <v>Switzerland_Subcontractors_NA_NA_Subcontractors</v>
          </cell>
          <cell r="AN1245" t="str">
            <v>Generic_Listref</v>
          </cell>
        </row>
        <row r="1246">
          <cell r="AM1246" t="str">
            <v>Taiwan_BusinessCons_Standard_NA_Clnt&amp;Market</v>
          </cell>
          <cell r="AN1246" t="str">
            <v>ListRef_959</v>
          </cell>
        </row>
        <row r="1247">
          <cell r="AM1247" t="str">
            <v>Taiwan_Client_NA_NA_Client</v>
          </cell>
          <cell r="AN1247" t="str">
            <v>Generic_Client</v>
          </cell>
        </row>
        <row r="1248">
          <cell r="AM1248" t="str">
            <v>Taiwan_ContractRun_Standard_Dedicated_ClntDel&amp;Ops</v>
          </cell>
          <cell r="AN1248" t="str">
            <v>ListRef_963</v>
          </cell>
        </row>
        <row r="1249">
          <cell r="AM1249" t="str">
            <v>Taiwan_ContractRun_Standard_Global Rate_ClntDel&amp;Ops</v>
          </cell>
          <cell r="AN1249" t="str">
            <v>ListRef_963</v>
          </cell>
        </row>
        <row r="1250">
          <cell r="AM1250" t="str">
            <v>Taiwan_CorpFunction_Standard_NA_CorpFunction</v>
          </cell>
          <cell r="AN1250" t="str">
            <v>ListRef_967</v>
          </cell>
        </row>
        <row r="1251">
          <cell r="AM1251" t="str">
            <v>Taiwan_CrssCntrctRn_IO_Borrowed IO NonDCN_ClntDel&amp;Ops</v>
          </cell>
          <cell r="AN1251" t="str">
            <v>ListRef_964</v>
          </cell>
        </row>
        <row r="1252">
          <cell r="AM1252" t="str">
            <v>Taiwan_CrssCntrctRn_Standard_Borrowed_ClntDel&amp;Ops</v>
          </cell>
          <cell r="AN1252" t="str">
            <v>ListRef_965</v>
          </cell>
        </row>
        <row r="1253">
          <cell r="AM1253" t="str">
            <v>Taiwan_InfrastrCons_Standard_NA_Clnt&amp;Market</v>
          </cell>
          <cell r="AN1253" t="str">
            <v>ListRef_960</v>
          </cell>
        </row>
        <row r="1254">
          <cell r="AM1254" t="str">
            <v>Taiwan_MgtCons_Standard_NA_Clnt&amp;Market</v>
          </cell>
          <cell r="AN1254" t="str">
            <v>ListRef_961</v>
          </cell>
        </row>
        <row r="1255">
          <cell r="AM1255" t="str">
            <v>Taiwan_OtherDelivery_Standard_NA_ClntDel&amp;Ops</v>
          </cell>
          <cell r="AN1255" t="str">
            <v>ListRef_966</v>
          </cell>
        </row>
        <row r="1256">
          <cell r="AM1256" t="str">
            <v>Taiwan_Strategy_Standard_NA_Clnt&amp;Market</v>
          </cell>
          <cell r="AN1256" t="str">
            <v>ListRef_962</v>
          </cell>
        </row>
        <row r="1257">
          <cell r="AM1257" t="str">
            <v>Taiwan_Subcontractors_NA_NA_Subcontractors</v>
          </cell>
          <cell r="AN1257" t="str">
            <v>Generic_Listref</v>
          </cell>
        </row>
        <row r="1258">
          <cell r="AM1258" t="str">
            <v>Thailand_BusinessCons_Standard_NA_Clnt&amp;Market</v>
          </cell>
          <cell r="AN1258" t="str">
            <v>ListRef_968</v>
          </cell>
        </row>
        <row r="1259">
          <cell r="AM1259" t="str">
            <v>Thailand_Client_NA_NA_Client</v>
          </cell>
          <cell r="AN1259" t="str">
            <v>Generic_Client</v>
          </cell>
        </row>
        <row r="1260">
          <cell r="AM1260" t="str">
            <v>Thailand_ContractRun_Standard_Dedicated_ClntDel&amp;Ops</v>
          </cell>
          <cell r="AN1260" t="str">
            <v>ListRef_972</v>
          </cell>
        </row>
        <row r="1261">
          <cell r="AM1261" t="str">
            <v>Thailand_ContractRun_Standard_Global Rate_ClntDel&amp;Ops</v>
          </cell>
          <cell r="AN1261" t="str">
            <v>ListRef_972</v>
          </cell>
        </row>
        <row r="1262">
          <cell r="AM1262" t="str">
            <v>Thailand_CorpFunction_IT One_NA_CorpFunction</v>
          </cell>
          <cell r="AN1262" t="str">
            <v>ListRef_979</v>
          </cell>
        </row>
        <row r="1263">
          <cell r="AM1263" t="str">
            <v>Thailand_CorpFunction_Standard_NA_CorpFunction</v>
          </cell>
          <cell r="AN1263" t="str">
            <v>ListRef_980</v>
          </cell>
        </row>
        <row r="1264">
          <cell r="AM1264" t="str">
            <v>Thailand_CrssCntrctRn_IO_Borrowed IO NonDCN_ClntDel&amp;Ops</v>
          </cell>
          <cell r="AN1264" t="str">
            <v>ListRef_973</v>
          </cell>
        </row>
        <row r="1265">
          <cell r="AM1265" t="str">
            <v>Thailand_CrssCntrctRn_Standard_Borrowed_ClntDel&amp;Ops</v>
          </cell>
          <cell r="AN1265" t="str">
            <v>ListRef_974</v>
          </cell>
        </row>
        <row r="1266">
          <cell r="AM1266" t="str">
            <v>Thailand_IndTchSrvLT_GCP_LT_ClntDel&amp;Ops</v>
          </cell>
          <cell r="AN1266" t="str">
            <v>ListRef_975</v>
          </cell>
        </row>
        <row r="1267">
          <cell r="AM1267" t="str">
            <v>Thailand_IndTchSrvLT_Tech GU_LT_ClntDel&amp;Ops</v>
          </cell>
          <cell r="AN1267" t="str">
            <v>ListRef_976</v>
          </cell>
        </row>
        <row r="1268">
          <cell r="AM1268" t="str">
            <v>Thailand_IndTchSrvST_Tech GU_ST_ClntDel&amp;Ops</v>
          </cell>
          <cell r="AN1268" t="str">
            <v>ListRef_977</v>
          </cell>
        </row>
        <row r="1269">
          <cell r="AM1269" t="str">
            <v>Thailand_InfrastrCons_Standard_NA_Clnt&amp;Market</v>
          </cell>
          <cell r="AN1269" t="str">
            <v>ListRef_969</v>
          </cell>
        </row>
        <row r="1270">
          <cell r="AM1270" t="str">
            <v>Thailand_MgtCons_Standard_NA_Clnt&amp;Market</v>
          </cell>
          <cell r="AN1270" t="str">
            <v>ListRef_970</v>
          </cell>
        </row>
        <row r="1271">
          <cell r="AM1271" t="str">
            <v>Thailand_OtherDelivery_Standard_NA_ClntDel&amp;Ops</v>
          </cell>
          <cell r="AN1271" t="str">
            <v>ListRef_978</v>
          </cell>
        </row>
        <row r="1272">
          <cell r="AM1272" t="str">
            <v>Thailand_Sales_Standard_NA_Sales</v>
          </cell>
          <cell r="AN1272" t="str">
            <v>ListRef_981</v>
          </cell>
        </row>
        <row r="1273">
          <cell r="AM1273" t="str">
            <v>Thailand_Strategy_Standard_NA_Clnt&amp;Market</v>
          </cell>
          <cell r="AN1273" t="str">
            <v>ListRef_971</v>
          </cell>
        </row>
        <row r="1274">
          <cell r="AM1274" t="str">
            <v>Thailand_Subcontractors_NA_NA_Subcontractors</v>
          </cell>
          <cell r="AN1274" t="str">
            <v>Generic_Listref</v>
          </cell>
        </row>
        <row r="1275">
          <cell r="AM1275" t="str">
            <v>Turkey_Acquisitions_Standard_NA_Clnt&amp;Market</v>
          </cell>
          <cell r="AN1275" t="str">
            <v>ListRef_982</v>
          </cell>
        </row>
        <row r="1276">
          <cell r="AM1276" t="str">
            <v>Turkey_Acquisitions_Standard_NA_ClntDel&amp;Ops</v>
          </cell>
          <cell r="AN1276" t="str">
            <v>ListRef_987</v>
          </cell>
        </row>
        <row r="1277">
          <cell r="AM1277" t="str">
            <v>Turkey_Acquisitions_Standard_NA_CorpFunction</v>
          </cell>
          <cell r="AN1277" t="str">
            <v>ListRef_996</v>
          </cell>
        </row>
        <row r="1278">
          <cell r="AM1278" t="str">
            <v>Turkey_Acquisitions_Standard_NA_Invtn&amp;ThghtLd</v>
          </cell>
          <cell r="AN1278" t="str">
            <v>ListRef_998</v>
          </cell>
        </row>
        <row r="1279">
          <cell r="AM1279" t="str">
            <v>Turkey_Acquisitions_Standard_NA_Sales</v>
          </cell>
          <cell r="AN1279" t="str">
            <v>ListRef_999</v>
          </cell>
        </row>
        <row r="1280">
          <cell r="AM1280" t="str">
            <v>Turkey_Acquisitions_Standard_Poseidon_ClntDel&amp;Ops</v>
          </cell>
          <cell r="AN1280" t="str">
            <v>ListRef_987</v>
          </cell>
        </row>
        <row r="1281">
          <cell r="AM1281" t="str">
            <v>Turkey_BusinessCons_Standard_NA_Clnt&amp;Market</v>
          </cell>
          <cell r="AN1281" t="str">
            <v>ListRef_983</v>
          </cell>
        </row>
        <row r="1282">
          <cell r="AM1282" t="str">
            <v>Turkey_Client_NA_NA_Client</v>
          </cell>
          <cell r="AN1282" t="str">
            <v>Generic_Client</v>
          </cell>
        </row>
        <row r="1283">
          <cell r="AM1283" t="str">
            <v>Turkey_ContractRun_Standard_Dedicated_ClntDel&amp;Ops</v>
          </cell>
          <cell r="AN1283" t="str">
            <v>ListRef_988</v>
          </cell>
        </row>
        <row r="1284">
          <cell r="AM1284" t="str">
            <v>Turkey_ContractRun_Standard_Global Rate_ClntDel&amp;Ops</v>
          </cell>
          <cell r="AN1284" t="str">
            <v>ListRef_988</v>
          </cell>
        </row>
        <row r="1285">
          <cell r="AM1285" t="str">
            <v>Turkey_CorpFunction_Standard_NA_CorpFunction</v>
          </cell>
          <cell r="AN1285" t="str">
            <v>ListRef_997</v>
          </cell>
        </row>
        <row r="1286">
          <cell r="AM1286" t="str">
            <v>Turkey_CrssCntrctRn_IO_Borrowed IO NonDCN_ClntDel&amp;Ops</v>
          </cell>
          <cell r="AN1286" t="str">
            <v>ListRef_989</v>
          </cell>
        </row>
        <row r="1287">
          <cell r="AM1287" t="str">
            <v>Turkey_CrssCntrctRn_Standard_Borrowed_ClntDel&amp;Ops</v>
          </cell>
          <cell r="AN1287" t="str">
            <v>ListRef_990</v>
          </cell>
        </row>
        <row r="1288">
          <cell r="AM1288" t="str">
            <v>Turkey_IndTchSrvLT_ATC | Izmir_LT_ClntDel&amp;Ops</v>
          </cell>
          <cell r="AN1288" t="str">
            <v>ListRef_991</v>
          </cell>
        </row>
        <row r="1289">
          <cell r="AM1289" t="str">
            <v>Turkey_IndTchSrvST_ATC | Istanbul_ST_ClntDel&amp;Ops</v>
          </cell>
          <cell r="AN1289" t="str">
            <v>ListRef_992</v>
          </cell>
        </row>
        <row r="1290">
          <cell r="AM1290" t="str">
            <v>Turkey_IndTchSrvST_ATC | Izmir_ST_ClntDel&amp;Ops</v>
          </cell>
          <cell r="AN1290" t="str">
            <v>ListRef_993</v>
          </cell>
        </row>
        <row r="1291">
          <cell r="AM1291" t="str">
            <v>Turkey_IndTchSrvST_Tech GU_ST_ClntDel&amp;Ops</v>
          </cell>
          <cell r="AN1291" t="str">
            <v>ListRef_994</v>
          </cell>
        </row>
        <row r="1292">
          <cell r="AM1292" t="str">
            <v>Turkey_InfrastrCons_Standard_NA_Clnt&amp;Market</v>
          </cell>
          <cell r="AN1292" t="str">
            <v>ListRef_984</v>
          </cell>
        </row>
        <row r="1293">
          <cell r="AM1293" t="str">
            <v>Turkey_MgtCons_Standard_NA_Clnt&amp;Market</v>
          </cell>
          <cell r="AN1293" t="str">
            <v>ListRef_985</v>
          </cell>
        </row>
        <row r="1294">
          <cell r="AM1294" t="str">
            <v>Turkey_OtherDelivery_Standard_NA_ClntDel&amp;Ops</v>
          </cell>
          <cell r="AN1294" t="str">
            <v>ListRef_995</v>
          </cell>
        </row>
        <row r="1295">
          <cell r="AM1295" t="str">
            <v>Turkey_Sales_Standard_NA_Sales</v>
          </cell>
          <cell r="AN1295" t="str">
            <v>ListRef_1000</v>
          </cell>
        </row>
        <row r="1296">
          <cell r="AM1296" t="str">
            <v>Turkey_Strategy_Standard_NA_Clnt&amp;Market</v>
          </cell>
          <cell r="AN1296" t="str">
            <v>ListRef_986</v>
          </cell>
        </row>
        <row r="1297">
          <cell r="AM1297" t="str">
            <v>Turkey_Subcontractors_NA_NA_Subcontractors</v>
          </cell>
          <cell r="AN1297" t="str">
            <v>Generic_Listref</v>
          </cell>
        </row>
        <row r="1298">
          <cell r="AM1298" t="str">
            <v>United Arab Emirates_Acquisitions_Standard_NA_Clnt&amp;Market</v>
          </cell>
          <cell r="AN1298" t="str">
            <v>ListRef_1001</v>
          </cell>
        </row>
        <row r="1299">
          <cell r="AM1299" t="str">
            <v>United Arab Emirates_Acquisitions_Standard_NA_ClntDel&amp;Ops</v>
          </cell>
          <cell r="AN1299" t="str">
            <v>ListRef_1006</v>
          </cell>
        </row>
        <row r="1300">
          <cell r="AM1300" t="str">
            <v>United Arab Emirates_Acquisitions_Standard_NA_CorpFunction</v>
          </cell>
          <cell r="AN1300" t="str">
            <v>ListRef_1012</v>
          </cell>
        </row>
        <row r="1301">
          <cell r="AM1301" t="str">
            <v>United Arab Emirates_Acquisitions_Standard_NA_Invtn&amp;ThghtLd</v>
          </cell>
          <cell r="AN1301" t="str">
            <v>ListRef_1014</v>
          </cell>
        </row>
        <row r="1302">
          <cell r="AM1302" t="str">
            <v>United Arab Emirates_Acquisitions_Standard_NA_Sales</v>
          </cell>
          <cell r="AN1302" t="str">
            <v>ListRef_1016</v>
          </cell>
        </row>
        <row r="1303">
          <cell r="AM1303" t="str">
            <v>United Arab Emirates_BusinessCons_Standard_NA_Clnt&amp;Market</v>
          </cell>
          <cell r="AN1303" t="str">
            <v>ListRef_1002</v>
          </cell>
        </row>
        <row r="1304">
          <cell r="AM1304" t="str">
            <v>United Arab Emirates_Client_NA_NA_Client</v>
          </cell>
          <cell r="AN1304" t="str">
            <v>Generic_Client</v>
          </cell>
        </row>
        <row r="1305">
          <cell r="AM1305" t="str">
            <v>United Arab Emirates_ContractRun_Standard_Dedicated_ClntDel&amp;Ops</v>
          </cell>
          <cell r="AN1305" t="str">
            <v>ListRef_1007</v>
          </cell>
        </row>
        <row r="1306">
          <cell r="AM1306" t="str">
            <v>United Arab Emirates_ContractRun_Standard_Global Rate_ClntDel&amp;Ops</v>
          </cell>
          <cell r="AN1306" t="str">
            <v>ListRef_1007</v>
          </cell>
        </row>
        <row r="1307">
          <cell r="AM1307" t="str">
            <v>United Arab Emirates_CorpFunction_Standard_NA_CorpFunction</v>
          </cell>
          <cell r="AN1307" t="str">
            <v>ListRef_1013</v>
          </cell>
        </row>
        <row r="1308">
          <cell r="AM1308" t="str">
            <v>United Arab Emirates_CrssCntrctRn_Standard_Borrowed_ClntDel&amp;Ops</v>
          </cell>
          <cell r="AN1308" t="str">
            <v>ListRef_1008</v>
          </cell>
        </row>
        <row r="1309">
          <cell r="AM1309" t="str">
            <v>United Arab Emirates_IndTchSrvLT_GCP_LT_ClntDel&amp;Ops</v>
          </cell>
          <cell r="AN1309" t="str">
            <v>ListRef_1009</v>
          </cell>
        </row>
        <row r="1310">
          <cell r="AM1310" t="str">
            <v>United Arab Emirates_IndTchSrvST_Tech GU_ST_ClntDel&amp;Ops</v>
          </cell>
          <cell r="AN1310" t="str">
            <v>ListRef_1010</v>
          </cell>
        </row>
        <row r="1311">
          <cell r="AM1311" t="str">
            <v>United Arab Emirates_InfrastrCons_Standard_NA_Clnt&amp;Market</v>
          </cell>
          <cell r="AN1311" t="str">
            <v>ListRef_1003</v>
          </cell>
        </row>
        <row r="1312">
          <cell r="AM1312" t="str">
            <v>United Arab Emirates_Invtn&amp;ThghtLd_Standard_NA_Invtn&amp;ThghtLd</v>
          </cell>
          <cell r="AN1312" t="str">
            <v>ListRef_1015</v>
          </cell>
        </row>
        <row r="1313">
          <cell r="AM1313" t="str">
            <v>United Arab Emirates_MgtCons_Standard_Cap Ntwk _ I/F Group_Clnt&amp;Market</v>
          </cell>
          <cell r="AN1313" t="str">
            <v>ListRef_1004</v>
          </cell>
        </row>
        <row r="1314">
          <cell r="AM1314" t="str">
            <v>United Arab Emirates_MgtCons_Standard_NA_Clnt&amp;Market</v>
          </cell>
          <cell r="AN1314" t="str">
            <v>ListRef_1004</v>
          </cell>
        </row>
        <row r="1315">
          <cell r="AM1315" t="str">
            <v>United Arab Emirates_OtherDelivery_Standard_NA_ClntDel&amp;Ops</v>
          </cell>
          <cell r="AN1315" t="str">
            <v>ListRef_1011</v>
          </cell>
        </row>
        <row r="1316">
          <cell r="AM1316" t="str">
            <v>United Arab Emirates_Sales_Standard_NA_Sales</v>
          </cell>
          <cell r="AN1316" t="str">
            <v>ListRef_1017</v>
          </cell>
        </row>
        <row r="1317">
          <cell r="AM1317" t="str">
            <v>United Arab Emirates_Strategy_Standard_Cap Ntwk _ I/F Group_Clnt&amp;Market</v>
          </cell>
          <cell r="AN1317" t="str">
            <v>ListRef_1005</v>
          </cell>
        </row>
        <row r="1318">
          <cell r="AM1318" t="str">
            <v>United Arab Emirates_Strategy_Standard_NA_Clnt&amp;Market</v>
          </cell>
          <cell r="AN1318" t="str">
            <v>ListRef_1005</v>
          </cell>
        </row>
        <row r="1319">
          <cell r="AM1319" t="str">
            <v>United Arab Emirates_Subcontractors_NA_NA_Subcontractors</v>
          </cell>
          <cell r="AN1319" t="str">
            <v>Generic_Listref</v>
          </cell>
        </row>
        <row r="1320">
          <cell r="AM1320" t="str">
            <v>United Kingdom_Acquisitions_Cloud Sherpas_Cloud Sherpas_ClntDel&amp;Ops</v>
          </cell>
          <cell r="AN1320" t="str">
            <v>ListRef_1025</v>
          </cell>
        </row>
        <row r="1321">
          <cell r="AM1321" t="str">
            <v>United Kingdom_Acquisitions_Standard_NA_Clnt&amp;Market</v>
          </cell>
          <cell r="AN1321" t="str">
            <v>ListRef_1018</v>
          </cell>
        </row>
        <row r="1322">
          <cell r="AM1322" t="str">
            <v>United Kingdom_Acquisitions_Standard_NA_ClntDel&amp;Ops</v>
          </cell>
          <cell r="AN1322" t="str">
            <v>ListRef_1026</v>
          </cell>
        </row>
        <row r="1323">
          <cell r="AM1323" t="str">
            <v>United Kingdom_Acquisitions_Standard_NA_CorpFunction</v>
          </cell>
          <cell r="AN1323" t="str">
            <v>ListRef_1039</v>
          </cell>
        </row>
        <row r="1324">
          <cell r="AM1324" t="str">
            <v>United Kingdom_Acquisitions_Standard_NA_Invtn&amp;ThghtLd</v>
          </cell>
          <cell r="AN1324" t="str">
            <v>ListRef_1042</v>
          </cell>
        </row>
        <row r="1325">
          <cell r="AM1325" t="str">
            <v>United Kingdom_Acquisitions_Standard_NA_Sales</v>
          </cell>
          <cell r="AN1325" t="str">
            <v>ListRef_1044</v>
          </cell>
        </row>
        <row r="1326">
          <cell r="AM1326" t="str">
            <v>United Kingdom_BusinessCons_Avanade_LT_Clnt&amp;Market</v>
          </cell>
          <cell r="AN1326" t="str">
            <v>ListRef_1019</v>
          </cell>
        </row>
        <row r="1327">
          <cell r="AM1327" t="str">
            <v>United Kingdom_BusinessCons_Avanade_ST_Clnt&amp;Market</v>
          </cell>
          <cell r="AN1327" t="str">
            <v>ListRef_1019</v>
          </cell>
        </row>
        <row r="1328">
          <cell r="AM1328" t="str">
            <v>United Kingdom_BusinessCons_Standard_NA_Clnt&amp;Market</v>
          </cell>
          <cell r="AN1328" t="str">
            <v>ListRef_1020</v>
          </cell>
        </row>
        <row r="1329">
          <cell r="AM1329" t="str">
            <v>United Kingdom_Client_NA_NA_Client</v>
          </cell>
          <cell r="AN1329" t="str">
            <v>Generic_Client</v>
          </cell>
        </row>
        <row r="1330">
          <cell r="AM1330" t="str">
            <v>United Kingdom_ContractRun_Standard_Dedicated_ClntDel&amp;Ops</v>
          </cell>
          <cell r="AN1330" t="str">
            <v>ListRef_1027</v>
          </cell>
        </row>
        <row r="1331">
          <cell r="AM1331" t="str">
            <v>United Kingdom_ContractRun_Standard_Global Rate_ClntDel&amp;Ops</v>
          </cell>
          <cell r="AN1331" t="str">
            <v>ListRef_1027</v>
          </cell>
        </row>
        <row r="1332">
          <cell r="AM1332" t="str">
            <v>United Kingdom_CorpFunction_Avanade_ST_CorpFunction</v>
          </cell>
          <cell r="AN1332" t="str">
            <v>ListRef_1040</v>
          </cell>
        </row>
        <row r="1333">
          <cell r="AM1333" t="str">
            <v>United Kingdom_CorpFunction_Standard_NA_CorpFunction</v>
          </cell>
          <cell r="AN1333" t="str">
            <v>ListRef_1041</v>
          </cell>
        </row>
        <row r="1334">
          <cell r="AM1334" t="str">
            <v>United Kingdom_CrssCntrctRn_NoP4P_Borrowed_ClntDel&amp;Ops</v>
          </cell>
          <cell r="AN1334" t="str">
            <v>ListRef_1028</v>
          </cell>
        </row>
        <row r="1335">
          <cell r="AM1335" t="str">
            <v>United Kingdom_CrssCntrctRn_Standard_Borrowed_ClntDel&amp;Ops</v>
          </cell>
          <cell r="AN1335" t="str">
            <v>ListRef_1029</v>
          </cell>
        </row>
        <row r="1336">
          <cell r="AM1336" t="str">
            <v>United Kingdom_CrssCntrctRn_Standard_Dedicated IO Service Desk ACN Facility_ClntDel&amp;Ops</v>
          </cell>
          <cell r="AN1336" t="str">
            <v>ListRef_1029</v>
          </cell>
        </row>
        <row r="1337">
          <cell r="AM1337" t="str">
            <v>United Kingdom_CrssCntrctRn_Standard_TfO App Hosting &amp; Ops ACN Facility_ClntDel&amp;Ops</v>
          </cell>
          <cell r="AN1337" t="str">
            <v>ListRef_1029</v>
          </cell>
        </row>
        <row r="1338">
          <cell r="AM1338" t="str">
            <v>United Kingdom_CrssCntrctRn_Standard_TfO Application Management ACN Facility_ClntDel&amp;Ops</v>
          </cell>
          <cell r="AN1338" t="str">
            <v>ListRef_1029</v>
          </cell>
        </row>
        <row r="1339">
          <cell r="AM1339" t="str">
            <v>United Kingdom_IndTchSrvLT_Avanade_LT_ClntDel&amp;Ops</v>
          </cell>
          <cell r="AN1339" t="str">
            <v>ListRef_1030</v>
          </cell>
        </row>
        <row r="1340">
          <cell r="AM1340" t="str">
            <v>United Kingdom_IndTchSrvLT_GCP | High_LT_ClntDel&amp;Ops</v>
          </cell>
          <cell r="AN1340" t="str">
            <v>ListRef_1031</v>
          </cell>
        </row>
        <row r="1341">
          <cell r="AM1341" t="str">
            <v>United Kingdom_IndTchSrvLT_GCP | Low_LT_ClntDel&amp;Ops</v>
          </cell>
          <cell r="AN1341" t="str">
            <v>ListRef_1032</v>
          </cell>
        </row>
        <row r="1342">
          <cell r="AM1342" t="str">
            <v>United Kingdom_IndTchSrvLT_GCP | Medium_LT_ClntDel&amp;Ops</v>
          </cell>
          <cell r="AN1342" t="str">
            <v>ListRef_1033</v>
          </cell>
        </row>
        <row r="1343">
          <cell r="AM1343" t="str">
            <v>United Kingdom_IndTchSrvST_ATC | Newcastle_ST_ClntDel&amp;Ops</v>
          </cell>
          <cell r="AN1343" t="str">
            <v>ListRef_1034</v>
          </cell>
        </row>
        <row r="1344">
          <cell r="AM1344" t="str">
            <v>United Kingdom_IndTchSrvST_Avanade_ST_ClntDel&amp;Ops</v>
          </cell>
          <cell r="AN1344" t="str">
            <v>ListRef_1035</v>
          </cell>
        </row>
        <row r="1345">
          <cell r="AM1345" t="str">
            <v>United Kingdom_IndTchSrvST_IO_Dedicated_LT_ClntDel&amp;Ops</v>
          </cell>
          <cell r="AN1345" t="str">
            <v>ListRef_1036</v>
          </cell>
        </row>
        <row r="1346">
          <cell r="AM1346" t="str">
            <v>United Kingdom_IndTchSrvST_IO_Dedicated_ST_ClntDel&amp;Ops</v>
          </cell>
          <cell r="AN1346" t="str">
            <v>ListRef_1036</v>
          </cell>
        </row>
        <row r="1347">
          <cell r="AM1347" t="str">
            <v>United Kingdom_IndTchSrvST_Tech GU_ST_ClntDel&amp;Ops</v>
          </cell>
          <cell r="AN1347" t="str">
            <v>ListRef_1037</v>
          </cell>
        </row>
        <row r="1348">
          <cell r="AM1348" t="str">
            <v>United Kingdom_InfrastrCons_Standard_NA_Clnt&amp;Market</v>
          </cell>
          <cell r="AN1348" t="str">
            <v>ListRef_1021</v>
          </cell>
        </row>
        <row r="1349">
          <cell r="AM1349" t="str">
            <v>United Kingdom_Invtn&amp;ThghtLd_Standard_NA_Invtn&amp;ThghtLd</v>
          </cell>
          <cell r="AN1349" t="str">
            <v>ListRef_1043</v>
          </cell>
        </row>
        <row r="1350">
          <cell r="AM1350" t="str">
            <v>United Kingdom_MgtCons_Avanade_LT_Clnt&amp;Market</v>
          </cell>
          <cell r="AN1350" t="str">
            <v>ListRef_1022</v>
          </cell>
        </row>
        <row r="1351">
          <cell r="AM1351" t="str">
            <v>United Kingdom_MgtCons_Avanade_ST_Clnt&amp;Market</v>
          </cell>
          <cell r="AN1351" t="str">
            <v>ListRef_1022</v>
          </cell>
        </row>
        <row r="1352">
          <cell r="AM1352" t="str">
            <v>United Kingdom_MgtCons_Standard_NA_Clnt&amp;Market</v>
          </cell>
          <cell r="AN1352" t="str">
            <v>ListRef_1023</v>
          </cell>
        </row>
        <row r="1353">
          <cell r="AM1353" t="str">
            <v>United Kingdom_OtherDelivery_Standard_NA_ClntDel&amp;Ops</v>
          </cell>
          <cell r="AN1353" t="str">
            <v>ListRef_1038</v>
          </cell>
        </row>
        <row r="1354">
          <cell r="AM1354" t="str">
            <v>United Kingdom_Sales_Avanade_ST_Sales</v>
          </cell>
          <cell r="AN1354" t="str">
            <v>ListRef_1045</v>
          </cell>
        </row>
        <row r="1355">
          <cell r="AM1355" t="str">
            <v>United Kingdom_Sales_Standard_NA_Sales</v>
          </cell>
          <cell r="AN1355" t="str">
            <v>ListRef_1046</v>
          </cell>
        </row>
        <row r="1356">
          <cell r="AM1356" t="str">
            <v>United Kingdom_Strategy_Standard_NA_Clnt&amp;Market</v>
          </cell>
          <cell r="AN1356" t="str">
            <v>ListRef_1024</v>
          </cell>
        </row>
        <row r="1357">
          <cell r="AM1357" t="str">
            <v>United Kingdom_Subcontractors_NA_NA_Subcontractors</v>
          </cell>
          <cell r="AN1357" t="str">
            <v>Generic_Listref</v>
          </cell>
        </row>
        <row r="1358">
          <cell r="AM1358" t="str">
            <v>USA_Acquisitions_Standard_NA_Clnt&amp;Market</v>
          </cell>
          <cell r="AN1358" t="str">
            <v>ListRef_1047</v>
          </cell>
        </row>
        <row r="1359">
          <cell r="AM1359" t="str">
            <v>USA_Acquisitions_Standard_NA_ClntDel&amp;Ops</v>
          </cell>
          <cell r="AN1359" t="str">
            <v>ListRef_1054</v>
          </cell>
        </row>
        <row r="1360">
          <cell r="AM1360" t="str">
            <v>USA_Acquisitions_Standard_NA_CorpFunction</v>
          </cell>
          <cell r="AN1360" t="str">
            <v>ListRef_1143</v>
          </cell>
        </row>
        <row r="1361">
          <cell r="AM1361" t="str">
            <v>USA_Acquisitions_Standard_NA_Invtn&amp;ThghtLd</v>
          </cell>
          <cell r="AN1361" t="str">
            <v>ListRef_1146</v>
          </cell>
        </row>
        <row r="1362">
          <cell r="AM1362" t="str">
            <v>USA_Acquisitions_Standard_NA_Sales</v>
          </cell>
          <cell r="AN1362" t="str">
            <v>ListRef_1148</v>
          </cell>
        </row>
        <row r="1363">
          <cell r="AM1363" t="str">
            <v>USA_AgilitySrvsTech_TGU Agility_NA_ClntDel&amp;Ops</v>
          </cell>
          <cell r="AN1363" t="str">
            <v>ListRef_1055</v>
          </cell>
        </row>
        <row r="1364">
          <cell r="AM1364" t="str">
            <v>USA_BusinessCons_Avanade_LT_Clnt&amp;Market</v>
          </cell>
          <cell r="AN1364" t="str">
            <v>ListRef_1048</v>
          </cell>
        </row>
        <row r="1365">
          <cell r="AM1365" t="str">
            <v>USA_BusinessCons_Avanade_ST_Clnt&amp;Market</v>
          </cell>
          <cell r="AN1365" t="str">
            <v>ListRef_1048</v>
          </cell>
        </row>
        <row r="1366">
          <cell r="AM1366" t="str">
            <v>USA_BusinessCons_Standard_NA_Clnt&amp;Market</v>
          </cell>
          <cell r="AN1366" t="str">
            <v>ListRef_1049</v>
          </cell>
        </row>
        <row r="1367">
          <cell r="AM1367" t="str">
            <v>USA_Client_NA_NA_Client</v>
          </cell>
          <cell r="AN1367" t="str">
            <v>Generic_Client</v>
          </cell>
        </row>
        <row r="1368">
          <cell r="AM1368" t="str">
            <v>USA_ContractRun_Standard_Dedicated_ClntDel&amp;Ops</v>
          </cell>
          <cell r="AN1368" t="str">
            <v>ListRef_1056</v>
          </cell>
        </row>
        <row r="1369">
          <cell r="AM1369" t="str">
            <v>USA_ContractRun_Standard_Global Rate_ClntDel&amp;Ops</v>
          </cell>
          <cell r="AN1369" t="str">
            <v>ListRef_1056</v>
          </cell>
        </row>
        <row r="1370">
          <cell r="AM1370" t="str">
            <v>USA_CorpFunction_Avanade_ST_CorpFunction</v>
          </cell>
          <cell r="AN1370" t="str">
            <v>ListRef_1144</v>
          </cell>
        </row>
        <row r="1371">
          <cell r="AM1371" t="str">
            <v>USA_CorpFunction_Standard_NA_CorpFunction</v>
          </cell>
          <cell r="AN1371" t="str">
            <v>ListRef_1145</v>
          </cell>
        </row>
        <row r="1372">
          <cell r="AM1372" t="str">
            <v>USA_CrssCntrctRn_IO_Borrowed IO DCN_ClntDel&amp;Ops</v>
          </cell>
          <cell r="AN1372" t="str">
            <v>ListRef_1057</v>
          </cell>
        </row>
        <row r="1373">
          <cell r="AM1373" t="str">
            <v>USA_CrssCntrctRn_IO_Borrowed IO NonDCN_ClntDel&amp;Ops</v>
          </cell>
          <cell r="AN1373" t="str">
            <v>ListRef_1057</v>
          </cell>
        </row>
        <row r="1374">
          <cell r="AM1374" t="str">
            <v>USA_CrssCntrctRn_Standard_Borrowed_ClntDel&amp;Ops</v>
          </cell>
          <cell r="AN1374" t="str">
            <v>ListRef_1058</v>
          </cell>
        </row>
        <row r="1375">
          <cell r="AM1375" t="str">
            <v>USA_CrssCntrctRn_Standard_Dedicated IO Service Desk ACN Facility_ClntDel&amp;Ops</v>
          </cell>
          <cell r="AN1375" t="str">
            <v>ListRef_1058</v>
          </cell>
        </row>
        <row r="1376">
          <cell r="AM1376" t="str">
            <v>USA_CrssCntrctRn_Standard_TfO Account Management ACN Facility_ClntDel&amp;Ops</v>
          </cell>
          <cell r="AN1376" t="str">
            <v>ListRef_1058</v>
          </cell>
        </row>
        <row r="1377">
          <cell r="AM1377" t="str">
            <v>USA_CrssCntrctRn_Standard_TfO App Hosting &amp; Ops ACN Facility_ClntDel&amp;Ops</v>
          </cell>
          <cell r="AN1377" t="str">
            <v>ListRef_1058</v>
          </cell>
        </row>
        <row r="1378">
          <cell r="AM1378" t="str">
            <v>USA_CrssCntrctRn_Standard_TfO Application Management ACN Facility_ClntDel&amp;Ops</v>
          </cell>
          <cell r="AN1378" t="str">
            <v>ListRef_1058</v>
          </cell>
        </row>
        <row r="1379">
          <cell r="AM1379" t="str">
            <v>USA_IndTchSrvLT_ATC | Core | High_LT_ClntDel&amp;Ops</v>
          </cell>
          <cell r="AN1379" t="str">
            <v>ListRef_1060</v>
          </cell>
        </row>
        <row r="1380">
          <cell r="AM1380" t="str">
            <v>USA_IndTchSrvLT_ATC | Core | Low_LT_ClntDel&amp;Ops</v>
          </cell>
          <cell r="AN1380" t="str">
            <v>ListRef_1061</v>
          </cell>
        </row>
        <row r="1381">
          <cell r="AM1381" t="str">
            <v>USA_IndTchSrvLT_ATC | Core | Medium_LT_ClntDel&amp;Ops</v>
          </cell>
          <cell r="AN1381" t="str">
            <v>ListRef_1062</v>
          </cell>
        </row>
        <row r="1382">
          <cell r="AM1382" t="str">
            <v>USA_IndTchSrvLT_ATC | Core | Very High_LT_ClntDel&amp;Ops</v>
          </cell>
          <cell r="AN1382" t="str">
            <v>ListRef_1063</v>
          </cell>
        </row>
        <row r="1383">
          <cell r="AM1383" t="str">
            <v>USA_IndTchSrvLT_ATC | Core | Very Very High_LT_ClntDel&amp;Ops</v>
          </cell>
          <cell r="AN1383" t="str">
            <v>ListRef_1064</v>
          </cell>
        </row>
        <row r="1384">
          <cell r="AM1384" t="str">
            <v>USA_IndTchSrvLT_ATC | General Technology | High_LT_ClntDel&amp;Ops</v>
          </cell>
          <cell r="AN1384" t="str">
            <v>ListRef_1065</v>
          </cell>
        </row>
        <row r="1385">
          <cell r="AM1385" t="str">
            <v>USA_IndTchSrvLT_ATC | General Technology | Low_LT_ClntDel&amp;Ops</v>
          </cell>
          <cell r="AN1385" t="str">
            <v>ListRef_1066</v>
          </cell>
        </row>
        <row r="1386">
          <cell r="AM1386" t="str">
            <v>USA_IndTchSrvLT_ATC | General Technology | Medium_LT_ClntDel&amp;Ops</v>
          </cell>
          <cell r="AN1386" t="str">
            <v>ListRef_1067</v>
          </cell>
        </row>
        <row r="1387">
          <cell r="AM1387" t="str">
            <v>USA_IndTchSrvLT_ATC | General Technology | Very High_LT_ClntDel&amp;Ops</v>
          </cell>
          <cell r="AN1387" t="str">
            <v>ListRef_1068</v>
          </cell>
        </row>
        <row r="1388">
          <cell r="AM1388" t="str">
            <v>USA_IndTchSrvLT_ATC | General Technology | Very Very High_LT_ClntDel&amp;Ops</v>
          </cell>
          <cell r="AN1388" t="str">
            <v>ListRef_1069</v>
          </cell>
        </row>
        <row r="1389">
          <cell r="AM1389" t="str">
            <v>USA_IndTchSrvLT_ATC | Niche | High_LT_ClntDel&amp;Ops</v>
          </cell>
          <cell r="AN1389" t="str">
            <v>ListRef_1070</v>
          </cell>
        </row>
        <row r="1390">
          <cell r="AM1390" t="str">
            <v>USA_IndTchSrvLT_ATC | Niche | Low_LT_ClntDel&amp;Ops</v>
          </cell>
          <cell r="AN1390" t="str">
            <v>ListRef_1071</v>
          </cell>
        </row>
        <row r="1391">
          <cell r="AM1391" t="str">
            <v>USA_IndTchSrvLT_ATC | Niche | Medium_LT_ClntDel&amp;Ops</v>
          </cell>
          <cell r="AN1391" t="str">
            <v>ListRef_1072</v>
          </cell>
        </row>
        <row r="1392">
          <cell r="AM1392" t="str">
            <v>USA_IndTchSrvLT_ATC | Niche | Very High_LT_ClntDel&amp;Ops</v>
          </cell>
          <cell r="AN1392" t="str">
            <v>ListRef_1073</v>
          </cell>
        </row>
        <row r="1393">
          <cell r="AM1393" t="str">
            <v>USA_IndTchSrvLT_ATC | Niche | Very Very High_LT_ClntDel&amp;Ops</v>
          </cell>
          <cell r="AN1393" t="str">
            <v>ListRef_1074</v>
          </cell>
        </row>
        <row r="1394">
          <cell r="AM1394" t="str">
            <v>USA_IndTchSrvLT_ATC_LT_ClntDel&amp;Ops</v>
          </cell>
          <cell r="AN1394" t="str">
            <v>ListRef_1059</v>
          </cell>
        </row>
        <row r="1395">
          <cell r="AM1395" t="str">
            <v>USA_IndTchSrvLT_Avanade_LT_ClntDel&amp;Ops</v>
          </cell>
          <cell r="AN1395" t="str">
            <v>ListRef_1075</v>
          </cell>
        </row>
        <row r="1396">
          <cell r="AM1396" t="str">
            <v>USA_IndTchSrvLT_GCP | Core | High_LT_ClntDel&amp;Ops</v>
          </cell>
          <cell r="AN1396" t="str">
            <v>ListRef_1076</v>
          </cell>
        </row>
        <row r="1397">
          <cell r="AM1397" t="str">
            <v>USA_IndTchSrvLT_GCP | Core | Low_LT_ClntDel&amp;Ops</v>
          </cell>
          <cell r="AN1397" t="str">
            <v>ListRef_1077</v>
          </cell>
        </row>
        <row r="1398">
          <cell r="AM1398" t="str">
            <v>USA_IndTchSrvLT_GCP | Core | Medium_LT_ClntDel&amp;Ops</v>
          </cell>
          <cell r="AN1398" t="str">
            <v>ListRef_1078</v>
          </cell>
        </row>
        <row r="1399">
          <cell r="AM1399" t="str">
            <v>USA_IndTchSrvLT_GCP | Core | Very High_LT_ClntDel&amp;Ops</v>
          </cell>
          <cell r="AN1399" t="str">
            <v>ListRef_1079</v>
          </cell>
        </row>
        <row r="1400">
          <cell r="AM1400" t="str">
            <v>USA_IndTchSrvLT_GCP | Core | Very Low_LT_ClntDel&amp;Ops</v>
          </cell>
          <cell r="AN1400" t="str">
            <v>ListRef_1080</v>
          </cell>
        </row>
        <row r="1401">
          <cell r="AM1401" t="str">
            <v>USA_IndTchSrvLT_GCP | Core | Very Very High_LT_ClntDel&amp;Ops</v>
          </cell>
          <cell r="AN1401" t="str">
            <v>ListRef_1081</v>
          </cell>
        </row>
        <row r="1402">
          <cell r="AM1402" t="str">
            <v>USA_IndTchSrvLT_GCP | General Technology | High_LT_ClntDel&amp;Ops</v>
          </cell>
          <cell r="AN1402" t="str">
            <v>ListRef_1082</v>
          </cell>
        </row>
        <row r="1403">
          <cell r="AM1403" t="str">
            <v>USA_IndTchSrvLT_GCP | General Technology | Low_LT_ClntDel&amp;Ops</v>
          </cell>
          <cell r="AN1403" t="str">
            <v>ListRef_1083</v>
          </cell>
        </row>
        <row r="1404">
          <cell r="AM1404" t="str">
            <v>USA_IndTchSrvLT_GCP | General Technology | Medium_LT_ClntDel&amp;Ops</v>
          </cell>
          <cell r="AN1404" t="str">
            <v>ListRef_1084</v>
          </cell>
        </row>
        <row r="1405">
          <cell r="AM1405" t="str">
            <v>USA_IndTchSrvLT_GCP | General Technology | Very High_LT_ClntDel&amp;Ops</v>
          </cell>
          <cell r="AN1405" t="str">
            <v>ListRef_1085</v>
          </cell>
        </row>
        <row r="1406">
          <cell r="AM1406" t="str">
            <v>USA_IndTchSrvLT_GCP | General Technology | Very Low_LT_ClntDel&amp;Ops</v>
          </cell>
          <cell r="AN1406" t="str">
            <v>ListRef_1086</v>
          </cell>
        </row>
        <row r="1407">
          <cell r="AM1407" t="str">
            <v>USA_IndTchSrvLT_GCP | General Technology | Very Very High_LT_ClntDel&amp;Ops</v>
          </cell>
          <cell r="AN1407" t="str">
            <v>ListRef_1087</v>
          </cell>
        </row>
        <row r="1408">
          <cell r="AM1408" t="str">
            <v>USA_IndTchSrvLT_GCP | Niche | High_LT_ClntDel&amp;Ops</v>
          </cell>
          <cell r="AN1408" t="str">
            <v>ListRef_1088</v>
          </cell>
        </row>
        <row r="1409">
          <cell r="AM1409" t="str">
            <v>USA_IndTchSrvLT_GCP | Niche | Low_LT_ClntDel&amp;Ops</v>
          </cell>
          <cell r="AN1409" t="str">
            <v>ListRef_1089</v>
          </cell>
        </row>
        <row r="1410">
          <cell r="AM1410" t="str">
            <v>USA_IndTchSrvLT_GCP | Niche | Medium_LT_ClntDel&amp;Ops</v>
          </cell>
          <cell r="AN1410" t="str">
            <v>ListRef_1090</v>
          </cell>
        </row>
        <row r="1411">
          <cell r="AM1411" t="str">
            <v>USA_IndTchSrvLT_GCP | Niche | Very Low_LT_ClntDel&amp;Ops</v>
          </cell>
          <cell r="AN1411" t="str">
            <v>ListRef_1091</v>
          </cell>
        </row>
        <row r="1412">
          <cell r="AM1412" t="str">
            <v>USA_IndTchSrvLT_Tech GU | Core | High_LT_ClntDel&amp;Ops</v>
          </cell>
          <cell r="AN1412" t="str">
            <v>ListRef_1093</v>
          </cell>
        </row>
        <row r="1413">
          <cell r="AM1413" t="str">
            <v>USA_IndTchSrvLT_Tech GU | Core | Low_LT_ClntDel&amp;Ops</v>
          </cell>
          <cell r="AN1413" t="str">
            <v>ListRef_1094</v>
          </cell>
        </row>
        <row r="1414">
          <cell r="AM1414" t="str">
            <v>USA_IndTchSrvLT_Tech GU | Core | Medium_LT_ClntDel&amp;Ops</v>
          </cell>
          <cell r="AN1414" t="str">
            <v>ListRef_1095</v>
          </cell>
        </row>
        <row r="1415">
          <cell r="AM1415" t="str">
            <v>USA_IndTchSrvLT_Tech GU | Core | Very High_LT_ClntDel&amp;Ops</v>
          </cell>
          <cell r="AN1415" t="str">
            <v>ListRef_1096</v>
          </cell>
        </row>
        <row r="1416">
          <cell r="AM1416" t="str">
            <v>USA_IndTchSrvLT_Tech GU | Core | Very Very High_LT_ClntDel&amp;Ops</v>
          </cell>
          <cell r="AN1416" t="str">
            <v>ListRef_1097</v>
          </cell>
        </row>
        <row r="1417">
          <cell r="AM1417" t="str">
            <v>USA_IndTchSrvLT_Tech GU | General Technology | High_LT_ClntDel&amp;Ops</v>
          </cell>
          <cell r="AN1417" t="str">
            <v>ListRef_1098</v>
          </cell>
        </row>
        <row r="1418">
          <cell r="AM1418" t="str">
            <v>USA_IndTchSrvLT_Tech GU | General Technology | Low_LT_ClntDel&amp;Ops</v>
          </cell>
          <cell r="AN1418" t="str">
            <v>ListRef_1099</v>
          </cell>
        </row>
        <row r="1419">
          <cell r="AM1419" t="str">
            <v>USA_IndTchSrvLT_Tech GU | General Technology | Medium_LT_ClntDel&amp;Ops</v>
          </cell>
          <cell r="AN1419" t="str">
            <v>ListRef_1100</v>
          </cell>
        </row>
        <row r="1420">
          <cell r="AM1420" t="str">
            <v>USA_IndTchSrvLT_Tech GU | General Technology | Very High_LT_ClntDel&amp;Ops</v>
          </cell>
          <cell r="AN1420" t="str">
            <v>ListRef_1101</v>
          </cell>
        </row>
        <row r="1421">
          <cell r="AM1421" t="str">
            <v>USA_IndTchSrvLT_Tech GU | General Technology | Very Very High_LT_ClntDel&amp;Ops</v>
          </cell>
          <cell r="AN1421" t="str">
            <v>ListRef_1102</v>
          </cell>
        </row>
        <row r="1422">
          <cell r="AM1422" t="str">
            <v>USA_IndTchSrvLT_Tech GU | Niche | High_LT_ClntDel&amp;Ops</v>
          </cell>
          <cell r="AN1422" t="str">
            <v>ListRef_1103</v>
          </cell>
        </row>
        <row r="1423">
          <cell r="AM1423" t="str">
            <v>USA_IndTchSrvLT_Tech GU | Niche | Low_LT_ClntDel&amp;Ops</v>
          </cell>
          <cell r="AN1423" t="str">
            <v>ListRef_1104</v>
          </cell>
        </row>
        <row r="1424">
          <cell r="AM1424" t="str">
            <v>USA_IndTchSrvLT_Tech GU | Niche | Medium_LT_ClntDel&amp;Ops</v>
          </cell>
          <cell r="AN1424" t="str">
            <v>ListRef_1105</v>
          </cell>
        </row>
        <row r="1425">
          <cell r="AM1425" t="str">
            <v>USA_IndTchSrvLT_Tech GU | Niche | Very High_LT_ClntDel&amp;Ops</v>
          </cell>
          <cell r="AN1425" t="str">
            <v>ListRef_1106</v>
          </cell>
        </row>
        <row r="1426">
          <cell r="AM1426" t="str">
            <v>USA_IndTchSrvLT_Tech GU | Niche | Very Very High_LT_ClntDel&amp;Ops</v>
          </cell>
          <cell r="AN1426" t="str">
            <v>ListRef_1107</v>
          </cell>
        </row>
        <row r="1427">
          <cell r="AM1427" t="str">
            <v>USA_IndTchSrvLT_Tech GU_LT_ClntDel&amp;Ops</v>
          </cell>
          <cell r="AN1427" t="str">
            <v>ListRef_1092</v>
          </cell>
        </row>
        <row r="1428">
          <cell r="AM1428" t="str">
            <v>USA_IndTchSrvST_ATC | Core | High_ST_ClntDel&amp;Ops</v>
          </cell>
          <cell r="AN1428" t="str">
            <v>ListRef_1109</v>
          </cell>
        </row>
        <row r="1429">
          <cell r="AM1429" t="str">
            <v>USA_IndTchSrvST_ATC | Core | Low_ST_ClntDel&amp;Ops</v>
          </cell>
          <cell r="AN1429" t="str">
            <v>ListRef_1110</v>
          </cell>
        </row>
        <row r="1430">
          <cell r="AM1430" t="str">
            <v>USA_IndTchSrvST_ATC | Core | Medium_ST_ClntDel&amp;Ops</v>
          </cell>
          <cell r="AN1430" t="str">
            <v>ListRef_1111</v>
          </cell>
        </row>
        <row r="1431">
          <cell r="AM1431" t="str">
            <v>USA_IndTchSrvST_ATC | Core | Very High_ST_ClntDel&amp;Ops</v>
          </cell>
          <cell r="AN1431" t="str">
            <v>ListRef_1112</v>
          </cell>
        </row>
        <row r="1432">
          <cell r="AM1432" t="str">
            <v>USA_IndTchSrvST_ATC | Core | Very Very High_ST_ClntDel&amp;Ops</v>
          </cell>
          <cell r="AN1432" t="str">
            <v>ListRef_1113</v>
          </cell>
        </row>
        <row r="1433">
          <cell r="AM1433" t="str">
            <v>USA_IndTchSrvST_ATC | General Technology | High_ST_ClntDel&amp;Ops</v>
          </cell>
          <cell r="AN1433" t="str">
            <v>ListRef_1114</v>
          </cell>
        </row>
        <row r="1434">
          <cell r="AM1434" t="str">
            <v>USA_IndTchSrvST_ATC | General Technology | Low_ST_ClntDel&amp;Ops</v>
          </cell>
          <cell r="AN1434" t="str">
            <v>ListRef_1115</v>
          </cell>
        </row>
        <row r="1435">
          <cell r="AM1435" t="str">
            <v>USA_IndTchSrvST_ATC | General Technology | Medium_ST_ClntDel&amp;Ops</v>
          </cell>
          <cell r="AN1435" t="str">
            <v>ListRef_1116</v>
          </cell>
        </row>
        <row r="1436">
          <cell r="AM1436" t="str">
            <v>USA_IndTchSrvST_ATC | General Technology | Very High_ST_ClntDel&amp;Ops</v>
          </cell>
          <cell r="AN1436" t="str">
            <v>ListRef_1117</v>
          </cell>
        </row>
        <row r="1437">
          <cell r="AM1437" t="str">
            <v>USA_IndTchSrvST_ATC | General Technology | Very Very High_ST_ClntDel&amp;Ops</v>
          </cell>
          <cell r="AN1437" t="str">
            <v>ListRef_1118</v>
          </cell>
        </row>
        <row r="1438">
          <cell r="AM1438" t="str">
            <v>USA_IndTchSrvST_ATC | Niche | High_ST_ClntDel&amp;Ops</v>
          </cell>
          <cell r="AN1438" t="str">
            <v>ListRef_1119</v>
          </cell>
        </row>
        <row r="1439">
          <cell r="AM1439" t="str">
            <v>USA_IndTchSrvST_ATC | Niche | Low_ST_ClntDel&amp;Ops</v>
          </cell>
          <cell r="AN1439" t="str">
            <v>ListRef_1120</v>
          </cell>
        </row>
        <row r="1440">
          <cell r="AM1440" t="str">
            <v>USA_IndTchSrvST_ATC | Niche | Medium_ST_ClntDel&amp;Ops</v>
          </cell>
          <cell r="AN1440" t="str">
            <v>ListRef_1121</v>
          </cell>
        </row>
        <row r="1441">
          <cell r="AM1441" t="str">
            <v>USA_IndTchSrvST_ATC | Niche | Very High_ST_ClntDel&amp;Ops</v>
          </cell>
          <cell r="AN1441" t="str">
            <v>ListRef_1122</v>
          </cell>
        </row>
        <row r="1442">
          <cell r="AM1442" t="str">
            <v>USA_IndTchSrvST_ATC | Niche | Very Very High_ST_ClntDel&amp;Ops</v>
          </cell>
          <cell r="AN1442" t="str">
            <v>ListRef_1123</v>
          </cell>
        </row>
        <row r="1443">
          <cell r="AM1443" t="str">
            <v>USA_IndTchSrvST_ATC_ST_ClntDel&amp;Ops</v>
          </cell>
          <cell r="AN1443" t="str">
            <v>ListRef_1108</v>
          </cell>
        </row>
        <row r="1444">
          <cell r="AM1444" t="str">
            <v>USA_IndTchSrvST_Avanade_ST_ClntDel&amp;Ops</v>
          </cell>
          <cell r="AN1444" t="str">
            <v>ListRef_1124</v>
          </cell>
        </row>
        <row r="1445">
          <cell r="AM1445" t="str">
            <v>USA_IndTchSrvST_DayNine_ST_ClntDel&amp;Ops</v>
          </cell>
          <cell r="AN1445" t="str">
            <v>ListRef_1125</v>
          </cell>
        </row>
        <row r="1446">
          <cell r="AM1446" t="str">
            <v>USA_IndTchSrvST_Tech GU | Core | High_ST_ClntDel&amp;Ops</v>
          </cell>
          <cell r="AN1446" t="str">
            <v>ListRef_1127</v>
          </cell>
        </row>
        <row r="1447">
          <cell r="AM1447" t="str">
            <v>USA_IndTchSrvST_Tech GU | Core | Low_ST_ClntDel&amp;Ops</v>
          </cell>
          <cell r="AN1447" t="str">
            <v>ListRef_1128</v>
          </cell>
        </row>
        <row r="1448">
          <cell r="AM1448" t="str">
            <v>USA_IndTchSrvST_Tech GU | Core | Medium_ST_ClntDel&amp;Ops</v>
          </cell>
          <cell r="AN1448" t="str">
            <v>ListRef_1129</v>
          </cell>
        </row>
        <row r="1449">
          <cell r="AM1449" t="str">
            <v>USA_IndTchSrvST_Tech GU | Core | Very High_ST_ClntDel&amp;Ops</v>
          </cell>
          <cell r="AN1449" t="str">
            <v>ListRef_1130</v>
          </cell>
        </row>
        <row r="1450">
          <cell r="AM1450" t="str">
            <v>USA_IndTchSrvST_Tech GU | Core | Very Very High_ST_ClntDel&amp;Ops</v>
          </cell>
          <cell r="AN1450" t="str">
            <v>ListRef_1131</v>
          </cell>
        </row>
        <row r="1451">
          <cell r="AM1451" t="str">
            <v>USA_IndTchSrvST_Tech GU | General Technology | High_ST_ClntDel&amp;Ops</v>
          </cell>
          <cell r="AN1451" t="str">
            <v>ListRef_1132</v>
          </cell>
        </row>
        <row r="1452">
          <cell r="AM1452" t="str">
            <v>USA_IndTchSrvST_Tech GU | General Technology | Low_ST_ClntDel&amp;Ops</v>
          </cell>
          <cell r="AN1452" t="str">
            <v>ListRef_1133</v>
          </cell>
        </row>
        <row r="1453">
          <cell r="AM1453" t="str">
            <v>USA_IndTchSrvST_Tech GU | General Technology | Medium_ST_ClntDel&amp;Ops</v>
          </cell>
          <cell r="AN1453" t="str">
            <v>ListRef_1134</v>
          </cell>
        </row>
        <row r="1454">
          <cell r="AM1454" t="str">
            <v>USA_IndTchSrvST_Tech GU | General Technology | Very High_ST_ClntDel&amp;Ops</v>
          </cell>
          <cell r="AN1454" t="str">
            <v>ListRef_1135</v>
          </cell>
        </row>
        <row r="1455">
          <cell r="AM1455" t="str">
            <v>USA_IndTchSrvST_Tech GU | General Technology | Very Very High_ST_ClntDel&amp;Ops</v>
          </cell>
          <cell r="AN1455" t="str">
            <v>ListRef_1136</v>
          </cell>
        </row>
        <row r="1456">
          <cell r="AM1456" t="str">
            <v>USA_IndTchSrvST_Tech GU | Niche | High_ST_ClntDel&amp;Ops</v>
          </cell>
          <cell r="AN1456" t="str">
            <v>ListRef_1137</v>
          </cell>
        </row>
        <row r="1457">
          <cell r="AM1457" t="str">
            <v>USA_IndTchSrvST_Tech GU | Niche | Low_ST_ClntDel&amp;Ops</v>
          </cell>
          <cell r="AN1457" t="str">
            <v>ListRef_1138</v>
          </cell>
        </row>
        <row r="1458">
          <cell r="AM1458" t="str">
            <v>USA_IndTchSrvST_Tech GU | Niche | Medium_ST_ClntDel&amp;Ops</v>
          </cell>
          <cell r="AN1458" t="str">
            <v>ListRef_1139</v>
          </cell>
        </row>
        <row r="1459">
          <cell r="AM1459" t="str">
            <v>USA_IndTchSrvST_Tech GU | Niche | Very High_ST_ClntDel&amp;Ops</v>
          </cell>
          <cell r="AN1459" t="str">
            <v>ListRef_1140</v>
          </cell>
        </row>
        <row r="1460">
          <cell r="AM1460" t="str">
            <v>USA_IndTchSrvST_Tech GU | Niche | Very Very High_ST_ClntDel&amp;Ops</v>
          </cell>
          <cell r="AN1460" t="str">
            <v>ListRef_1141</v>
          </cell>
        </row>
        <row r="1461">
          <cell r="AM1461" t="str">
            <v>USA_IndTchSrvST_Tech GU_ST_ClntDel&amp;Ops</v>
          </cell>
          <cell r="AN1461" t="str">
            <v>ListRef_1126</v>
          </cell>
        </row>
        <row r="1462">
          <cell r="AM1462" t="str">
            <v>USA_InfrastrCons_Standard_NA_Clnt&amp;Market</v>
          </cell>
          <cell r="AN1462" t="str">
            <v>ListRef_1050</v>
          </cell>
        </row>
        <row r="1463">
          <cell r="AM1463" t="str">
            <v>USA_Invtn&amp;ThghtLd_Standard_NA_Invtn&amp;ThghtLd</v>
          </cell>
          <cell r="AN1463" t="str">
            <v>ListRef_1147</v>
          </cell>
        </row>
        <row r="1464">
          <cell r="AM1464" t="str">
            <v>USA_MgtCons_Avanade_LT_Clnt&amp;Market</v>
          </cell>
          <cell r="AN1464" t="str">
            <v>ListRef_1051</v>
          </cell>
        </row>
        <row r="1465">
          <cell r="AM1465" t="str">
            <v>USA_MgtCons_Avanade_ST_Clnt&amp;Market</v>
          </cell>
          <cell r="AN1465" t="str">
            <v>ListRef_1051</v>
          </cell>
        </row>
        <row r="1466">
          <cell r="AM1466" t="str">
            <v>USA_MgtCons_Standard_Cap Ntwk _ I/F Group_Clnt&amp;Market</v>
          </cell>
          <cell r="AN1466" t="str">
            <v>ListRef_1052</v>
          </cell>
        </row>
        <row r="1467">
          <cell r="AM1467" t="str">
            <v>USA_MgtCons_Standard_NA_Clnt&amp;Market</v>
          </cell>
          <cell r="AN1467" t="str">
            <v>ListRef_1052</v>
          </cell>
        </row>
        <row r="1468">
          <cell r="AM1468" t="str">
            <v>USA_OtherDelivery_Standard_NA_ClntDel&amp;Ops</v>
          </cell>
          <cell r="AN1468" t="str">
            <v>ListRef_1142</v>
          </cell>
        </row>
        <row r="1469">
          <cell r="AM1469" t="str">
            <v>USA_Sales_Avanade_ST_Sales</v>
          </cell>
          <cell r="AN1469" t="str">
            <v>ListRef_1149</v>
          </cell>
        </row>
        <row r="1470">
          <cell r="AM1470" t="str">
            <v>USA_Sales_Standard_NA_Sales</v>
          </cell>
          <cell r="AN1470" t="str">
            <v>ListRef_1150</v>
          </cell>
        </row>
        <row r="1471">
          <cell r="AM1471" t="str">
            <v>USA_Strategy_Standard_Cap Ntwk _ I/F Group_Clnt&amp;Market</v>
          </cell>
          <cell r="AN1471" t="str">
            <v>ListRef_1053</v>
          </cell>
        </row>
        <row r="1472">
          <cell r="AM1472" t="str">
            <v>USA_Strategy_Standard_NA_Clnt&amp;Market</v>
          </cell>
          <cell r="AN1472" t="str">
            <v>ListRef_1053</v>
          </cell>
        </row>
        <row r="1473">
          <cell r="AM1473" t="str">
            <v>USA_Subcontractors_NA_NA_Subcontractors</v>
          </cell>
          <cell r="AN1473" t="str">
            <v>Generic_Listref</v>
          </cell>
        </row>
        <row r="1474">
          <cell r="AM1474" t="str">
            <v>Venezuela_Client_NA_NA_Client</v>
          </cell>
          <cell r="AN1474" t="str">
            <v>Generic_Client</v>
          </cell>
        </row>
        <row r="1475">
          <cell r="AM1475" t="str">
            <v>Venezuela_Subcontractors_NA_NA_Subcontractors</v>
          </cell>
          <cell r="AN1475" t="str">
            <v>Generic_Listref</v>
          </cell>
        </row>
        <row r="1476">
          <cell r="AM1476" t="str">
            <v>Vietnam_Client_NA_NA_Client</v>
          </cell>
          <cell r="AN1476" t="str">
            <v>Generic_Client</v>
          </cell>
        </row>
        <row r="1477">
          <cell r="AM1477" t="str">
            <v>Vietnam_Subcontractors_NA_NA_Subcontractors</v>
          </cell>
          <cell r="AN1477" t="str">
            <v>Generic_Listref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 Combined PC"/>
      <sheetName val="C-IV Count"/>
      <sheetName val="16-17 LEADER M&amp;O Count"/>
      <sheetName val="LRS Count"/>
      <sheetName val="CalWIN Count"/>
      <sheetName val="Source Data FY 21-22"/>
      <sheetName val="CalWIN Sharing Tables"/>
    </sheetNames>
    <sheetDataSet>
      <sheetData sheetId="0"/>
      <sheetData sheetId="1">
        <row r="5">
          <cell r="N5">
            <v>455</v>
          </cell>
        </row>
        <row r="6">
          <cell r="N6">
            <v>12587</v>
          </cell>
        </row>
        <row r="7">
          <cell r="N7">
            <v>117664</v>
          </cell>
        </row>
        <row r="8">
          <cell r="N8">
            <v>19312</v>
          </cell>
        </row>
        <row r="9">
          <cell r="N9">
            <v>13508</v>
          </cell>
        </row>
        <row r="10">
          <cell r="N10">
            <v>19376</v>
          </cell>
        </row>
        <row r="11">
          <cell r="N11">
            <v>55370</v>
          </cell>
        </row>
        <row r="12">
          <cell r="N12">
            <v>18213</v>
          </cell>
        </row>
        <row r="13">
          <cell r="N13">
            <v>86802</v>
          </cell>
        </row>
        <row r="14">
          <cell r="N14">
            <v>148829</v>
          </cell>
        </row>
        <row r="15">
          <cell r="N15">
            <v>8577</v>
          </cell>
        </row>
        <row r="16">
          <cell r="N16">
            <v>667811</v>
          </cell>
        </row>
        <row r="17">
          <cell r="N17">
            <v>96383</v>
          </cell>
        </row>
        <row r="18">
          <cell r="N18">
            <v>50156</v>
          </cell>
        </row>
        <row r="19">
          <cell r="N19">
            <v>13183</v>
          </cell>
        </row>
        <row r="20">
          <cell r="N20">
            <v>115515</v>
          </cell>
        </row>
        <row r="21">
          <cell r="N21">
            <v>69227</v>
          </cell>
        </row>
        <row r="22">
          <cell r="N22">
            <v>8854</v>
          </cell>
        </row>
        <row r="23">
          <cell r="N23">
            <v>57734</v>
          </cell>
        </row>
        <row r="24">
          <cell r="N24">
            <v>213431</v>
          </cell>
        </row>
        <row r="25">
          <cell r="N25">
            <v>5635</v>
          </cell>
        </row>
        <row r="26">
          <cell r="N26">
            <v>4422</v>
          </cell>
        </row>
        <row r="27">
          <cell r="N27">
            <v>260522</v>
          </cell>
        </row>
        <row r="28">
          <cell r="N28">
            <v>44740</v>
          </cell>
        </row>
        <row r="29">
          <cell r="N29">
            <v>37002</v>
          </cell>
        </row>
        <row r="30">
          <cell r="N30">
            <v>9371</v>
          </cell>
        </row>
        <row r="31">
          <cell r="N31">
            <v>1253880</v>
          </cell>
        </row>
        <row r="32">
          <cell r="N32">
            <v>26712</v>
          </cell>
        </row>
        <row r="33">
          <cell r="N33">
            <v>1307642</v>
          </cell>
        </row>
        <row r="34">
          <cell r="N34">
            <v>436763</v>
          </cell>
        </row>
        <row r="35">
          <cell r="N35">
            <v>97731</v>
          </cell>
        </row>
        <row r="36">
          <cell r="N36">
            <v>1162</v>
          </cell>
        </row>
        <row r="37">
          <cell r="N37">
            <v>28536</v>
          </cell>
        </row>
        <row r="38">
          <cell r="N38">
            <v>340876</v>
          </cell>
        </row>
        <row r="39">
          <cell r="N39">
            <v>59446</v>
          </cell>
        </row>
        <row r="40">
          <cell r="N40">
            <v>42243</v>
          </cell>
        </row>
        <row r="41">
          <cell r="N41">
            <v>8199</v>
          </cell>
        </row>
        <row r="42">
          <cell r="N42">
            <v>20922</v>
          </cell>
        </row>
        <row r="43">
          <cell r="N43">
            <v>54504</v>
          </cell>
        </row>
        <row r="44">
          <cell r="B44">
            <v>171516</v>
          </cell>
          <cell r="C44">
            <v>12274</v>
          </cell>
          <cell r="D44">
            <v>1036091</v>
          </cell>
          <cell r="E44">
            <v>289487</v>
          </cell>
          <cell r="F44">
            <v>5996</v>
          </cell>
          <cell r="G44">
            <v>4136191</v>
          </cell>
          <cell r="H44">
            <v>168631</v>
          </cell>
          <cell r="I44">
            <v>53</v>
          </cell>
          <cell r="J44">
            <v>1373</v>
          </cell>
          <cell r="K44">
            <v>5249</v>
          </cell>
          <cell r="L44">
            <v>651</v>
          </cell>
          <cell r="M44">
            <v>5783</v>
          </cell>
        </row>
      </sheetData>
      <sheetData sheetId="2"/>
      <sheetData sheetId="3">
        <row r="5">
          <cell r="B5">
            <v>175283</v>
          </cell>
          <cell r="C5">
            <v>11005</v>
          </cell>
          <cell r="D5">
            <v>917898</v>
          </cell>
          <cell r="E5">
            <v>444905</v>
          </cell>
          <cell r="F5">
            <v>11650</v>
          </cell>
          <cell r="G5">
            <v>4098496</v>
          </cell>
          <cell r="H5">
            <v>167095</v>
          </cell>
          <cell r="I5">
            <v>106</v>
          </cell>
          <cell r="J5">
            <v>6410</v>
          </cell>
          <cell r="K5">
            <v>12391</v>
          </cell>
          <cell r="L5">
            <v>98303</v>
          </cell>
          <cell r="M5">
            <v>5943542</v>
          </cell>
        </row>
      </sheetData>
      <sheetData sheetId="4">
        <row r="5">
          <cell r="N5">
            <v>630518</v>
          </cell>
        </row>
        <row r="6">
          <cell r="N6">
            <v>402646</v>
          </cell>
        </row>
        <row r="7">
          <cell r="N7">
            <v>773321</v>
          </cell>
        </row>
        <row r="8">
          <cell r="N8">
            <v>1279194</v>
          </cell>
        </row>
        <row r="9">
          <cell r="N9">
            <v>92206</v>
          </cell>
        </row>
        <row r="10">
          <cell r="N10">
            <v>878551</v>
          </cell>
        </row>
        <row r="11">
          <cell r="N11">
            <v>1391107</v>
          </cell>
        </row>
        <row r="12">
          <cell r="N12">
            <v>337993</v>
          </cell>
        </row>
        <row r="13">
          <cell r="N13">
            <v>89629</v>
          </cell>
        </row>
        <row r="14">
          <cell r="N14">
            <v>192311</v>
          </cell>
        </row>
        <row r="15">
          <cell r="N15">
            <v>221151</v>
          </cell>
        </row>
        <row r="16">
          <cell r="N16">
            <v>572585</v>
          </cell>
        </row>
        <row r="17">
          <cell r="N17">
            <v>114458</v>
          </cell>
        </row>
        <row r="18">
          <cell r="N18">
            <v>189070</v>
          </cell>
        </row>
        <row r="19">
          <cell r="N19">
            <v>168506</v>
          </cell>
        </row>
        <row r="20">
          <cell r="N20">
            <v>412358</v>
          </cell>
        </row>
        <row r="21">
          <cell r="N21">
            <v>326527</v>
          </cell>
        </row>
        <row r="22">
          <cell r="N22">
            <v>85804</v>
          </cell>
        </row>
        <row r="23">
          <cell r="B23">
            <v>183799</v>
          </cell>
          <cell r="C23">
            <v>10023</v>
          </cell>
          <cell r="D23">
            <v>1595724</v>
          </cell>
          <cell r="E23">
            <v>341992</v>
          </cell>
          <cell r="F23">
            <v>17706</v>
          </cell>
          <cell r="G23">
            <v>5733567</v>
          </cell>
          <cell r="H23">
            <v>233757</v>
          </cell>
          <cell r="I23">
            <v>107</v>
          </cell>
          <cell r="J23">
            <v>405</v>
          </cell>
          <cell r="K23">
            <v>6192</v>
          </cell>
          <cell r="L23">
            <v>6107</v>
          </cell>
          <cell r="M23">
            <v>28556</v>
          </cell>
        </row>
      </sheetData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CCD2BA8D-0978-47E6-82D9-026C1C1A681E}" userId="S::GatesM@CalACES.org::4819db97-2631-4760-9373-fb832a08827a" providerId="AD"/>
  <person displayName="Britt Carlsen" id="{82A5F6D4-F784-4F5F-9030-4DF3A02D4308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" dT="2022-01-28T23:18:20.90" personId="{82A5F6D4-F784-4F5F-9030-4DF3A02D4308}" id="{EB27507A-6A8D-4E96-8A1A-CB31F50FAE96}">
    <text>Requires updating each year. Column H and I on CW Sharing Tables tab are updated based on new Persons Count and impact Column J %'s. Work with Tracy.</text>
  </threadedComment>
  <threadedComment ref="H62" dT="2023-01-26T14:40:29.78" personId="{CCD2BA8D-0978-47E6-82D9-026C1C1A681E}" id="{0AF25D64-C19D-4869-98C7-9C8C9D21747D}">
    <text>Round down to match OSI's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0D93-0AEB-4231-A56C-9442A3249863}">
  <sheetPr>
    <tabColor theme="9"/>
  </sheetPr>
  <dimension ref="A1:AI91"/>
  <sheetViews>
    <sheetView zoomScale="90" zoomScaleNormal="90" workbookViewId="0">
      <pane xSplit="2" ySplit="2" topLeftCell="Q3" activePane="bottomRight" state="frozen"/>
      <selection activeCell="B1" sqref="B1"/>
      <selection pane="topRight" activeCell="C1" sqref="C1"/>
      <selection pane="bottomLeft" activeCell="B3" sqref="B3"/>
      <selection pane="bottomRight" activeCell="B25" sqref="B25"/>
    </sheetView>
  </sheetViews>
  <sheetFormatPr defaultColWidth="9.08984375" defaultRowHeight="15.5" outlineLevelCol="1" x14ac:dyDescent="0.35"/>
  <cols>
    <col min="1" max="1" width="9.08984375" style="26" customWidth="1"/>
    <col min="2" max="2" width="26.7265625" style="26" customWidth="1"/>
    <col min="3" max="14" width="13.7265625" style="40" customWidth="1" outlineLevel="1"/>
    <col min="15" max="15" width="13.7265625" style="40" customWidth="1"/>
    <col min="16" max="16" width="9.08984375" style="26"/>
    <col min="17" max="17" width="12.08984375" style="26" bestFit="1" customWidth="1"/>
    <col min="18" max="18" width="12.08984375" style="26" customWidth="1"/>
    <col min="19" max="19" width="11.7265625" style="26" customWidth="1"/>
    <col min="20" max="20" width="11.6328125" style="26" customWidth="1"/>
    <col min="21" max="21" width="9.08984375" style="26"/>
    <col min="22" max="22" width="15.36328125" style="26" customWidth="1"/>
    <col min="23" max="23" width="14.26953125" style="26" customWidth="1"/>
    <col min="24" max="24" width="12.08984375" style="26" bestFit="1" customWidth="1"/>
    <col min="25" max="25" width="10.26953125" style="26" bestFit="1" customWidth="1"/>
    <col min="26" max="26" width="8.36328125" style="26" customWidth="1"/>
    <col min="27" max="27" width="12.7265625" style="26" bestFit="1" customWidth="1"/>
    <col min="28" max="28" width="12.08984375" style="26" customWidth="1"/>
    <col min="29" max="29" width="13.26953125" style="26" customWidth="1"/>
    <col min="30" max="30" width="10.26953125" style="26" bestFit="1" customWidth="1"/>
    <col min="31" max="31" width="12.7265625" style="26" bestFit="1" customWidth="1"/>
    <col min="32" max="32" width="12.08984375" style="26" customWidth="1"/>
    <col min="33" max="33" width="9.08984375" style="26"/>
    <col min="34" max="34" width="11.26953125" style="26" bestFit="1" customWidth="1"/>
    <col min="35" max="16384" width="9.08984375" style="26"/>
  </cols>
  <sheetData>
    <row r="1" spans="1:35" ht="16" x14ac:dyDescent="0.35">
      <c r="A1" s="70"/>
      <c r="B1" s="71" t="s">
        <v>97</v>
      </c>
      <c r="C1" s="71"/>
      <c r="D1" s="71"/>
      <c r="E1" s="110" t="s">
        <v>73</v>
      </c>
      <c r="F1" s="111"/>
      <c r="G1" s="71"/>
      <c r="H1" s="71"/>
      <c r="I1" s="71"/>
      <c r="J1" s="71"/>
      <c r="K1" s="71"/>
      <c r="L1" s="71"/>
      <c r="M1" s="71"/>
      <c r="N1" s="71"/>
      <c r="O1" s="71"/>
      <c r="P1" s="72"/>
      <c r="Q1" s="72" t="s">
        <v>74</v>
      </c>
      <c r="R1" s="72"/>
      <c r="S1" s="72" t="s">
        <v>74</v>
      </c>
      <c r="T1" s="72"/>
      <c r="U1" s="72"/>
      <c r="V1" s="72" t="s">
        <v>74</v>
      </c>
      <c r="W1" s="72"/>
      <c r="X1" s="72" t="s">
        <v>74</v>
      </c>
      <c r="Y1" s="72"/>
      <c r="Z1" s="70"/>
      <c r="AA1" s="70"/>
      <c r="AB1" s="70"/>
      <c r="AC1" s="27" t="s">
        <v>74</v>
      </c>
      <c r="AD1" s="27"/>
      <c r="AE1" s="27" t="s">
        <v>74</v>
      </c>
      <c r="AF1" s="27"/>
    </row>
    <row r="2" spans="1:35" ht="72.75" customHeight="1" x14ac:dyDescent="0.3">
      <c r="A2" s="113"/>
      <c r="B2" s="114" t="s">
        <v>75</v>
      </c>
      <c r="C2" s="116" t="s">
        <v>76</v>
      </c>
      <c r="D2" s="116" t="s">
        <v>98</v>
      </c>
      <c r="E2" s="116" t="s">
        <v>77</v>
      </c>
      <c r="F2" s="116" t="s">
        <v>78</v>
      </c>
      <c r="G2" s="116" t="s">
        <v>79</v>
      </c>
      <c r="H2" s="116" t="s">
        <v>80</v>
      </c>
      <c r="I2" s="118" t="s">
        <v>81</v>
      </c>
      <c r="J2" s="116" t="s">
        <v>82</v>
      </c>
      <c r="K2" s="116" t="s">
        <v>83</v>
      </c>
      <c r="L2" s="116" t="s">
        <v>84</v>
      </c>
      <c r="M2" s="116" t="s">
        <v>85</v>
      </c>
      <c r="N2" s="116" t="s">
        <v>86</v>
      </c>
      <c r="O2" s="116" t="s">
        <v>87</v>
      </c>
      <c r="P2" s="121"/>
      <c r="Q2" s="122" t="s">
        <v>99</v>
      </c>
      <c r="R2" s="123"/>
      <c r="S2" s="126" t="s">
        <v>101</v>
      </c>
      <c r="T2" s="127"/>
      <c r="U2" s="129"/>
      <c r="V2" s="130" t="s">
        <v>103</v>
      </c>
      <c r="W2" s="131"/>
      <c r="X2" s="134" t="s">
        <v>105</v>
      </c>
      <c r="Y2" s="135"/>
      <c r="Z2" s="112"/>
      <c r="AA2" s="137" t="s">
        <v>90</v>
      </c>
      <c r="AB2" s="138"/>
      <c r="AC2" s="49" t="s">
        <v>88</v>
      </c>
      <c r="AD2" s="50"/>
      <c r="AE2" s="49" t="s">
        <v>89</v>
      </c>
      <c r="AF2" s="50"/>
      <c r="AH2" s="51" t="s">
        <v>90</v>
      </c>
      <c r="AI2" s="51"/>
    </row>
    <row r="3" spans="1:35" ht="18.5" customHeight="1" x14ac:dyDescent="0.35">
      <c r="A3" s="113"/>
      <c r="B3" s="115"/>
      <c r="C3" s="117"/>
      <c r="D3" s="117"/>
      <c r="E3" s="117"/>
      <c r="F3" s="117"/>
      <c r="G3" s="117"/>
      <c r="H3" s="117"/>
      <c r="I3" s="119"/>
      <c r="J3" s="117"/>
      <c r="K3" s="117"/>
      <c r="L3" s="117"/>
      <c r="M3" s="117"/>
      <c r="N3" s="117"/>
      <c r="O3" s="117"/>
      <c r="P3" s="121"/>
      <c r="Q3" s="124" t="s">
        <v>100</v>
      </c>
      <c r="R3" s="125"/>
      <c r="S3" s="124" t="s">
        <v>102</v>
      </c>
      <c r="T3" s="128"/>
      <c r="U3" s="129"/>
      <c r="V3" s="132" t="s">
        <v>104</v>
      </c>
      <c r="W3" s="133"/>
      <c r="X3" s="132" t="s">
        <v>106</v>
      </c>
      <c r="Y3" s="136"/>
      <c r="Z3" s="112"/>
      <c r="AA3" s="137"/>
      <c r="AB3" s="138"/>
      <c r="AC3" s="28">
        <f t="shared" ref="AC3:AC60" si="0">SUM(C3:M3)</f>
        <v>0</v>
      </c>
      <c r="AD3" s="30">
        <f>ROUND(AC3/AC$61,4)</f>
        <v>0</v>
      </c>
      <c r="AE3" s="28">
        <f t="shared" ref="AE3:AE60" si="1">SUM(C3, E3, F3, K3, H3, I3, J3, N3)</f>
        <v>0</v>
      </c>
      <c r="AF3" s="29">
        <f>ROUND(AE3/AE$61,4)</f>
        <v>0</v>
      </c>
      <c r="AH3" s="31">
        <f>'[40]CalWIN Count'!N5</f>
        <v>630518</v>
      </c>
      <c r="AI3" s="31">
        <f t="shared" ref="AI3:AI60" si="2">AH3-O3</f>
        <v>630518</v>
      </c>
    </row>
    <row r="4" spans="1:35" ht="16" x14ac:dyDescent="0.35">
      <c r="A4" s="73"/>
      <c r="B4" s="74" t="s">
        <v>71</v>
      </c>
      <c r="C4" s="75">
        <v>12973</v>
      </c>
      <c r="D4" s="74">
        <v>566</v>
      </c>
      <c r="E4" s="75">
        <v>125930</v>
      </c>
      <c r="F4" s="75">
        <v>31228</v>
      </c>
      <c r="G4" s="75">
        <v>2949</v>
      </c>
      <c r="H4" s="75">
        <v>477550</v>
      </c>
      <c r="I4" s="75">
        <v>18151</v>
      </c>
      <c r="J4" s="74">
        <v>44</v>
      </c>
      <c r="K4" s="75">
        <v>1126</v>
      </c>
      <c r="L4" s="74">
        <v>542</v>
      </c>
      <c r="M4" s="74">
        <v>0</v>
      </c>
      <c r="N4" s="75">
        <v>6800</v>
      </c>
      <c r="O4" s="75">
        <v>677859</v>
      </c>
      <c r="P4" s="72"/>
      <c r="Q4" s="75">
        <v>677859</v>
      </c>
      <c r="R4" s="76">
        <v>3.1399999999999997E-2</v>
      </c>
      <c r="S4" s="75">
        <v>157158</v>
      </c>
      <c r="T4" s="76">
        <v>3.0499999999999999E-2</v>
      </c>
      <c r="U4" s="77"/>
      <c r="V4" s="75">
        <v>671059</v>
      </c>
      <c r="W4" s="76">
        <v>3.1300000000000001E-2</v>
      </c>
      <c r="X4" s="75">
        <v>673802</v>
      </c>
      <c r="Y4" s="76">
        <v>3.1300000000000001E-2</v>
      </c>
      <c r="Z4" s="70"/>
      <c r="AA4" s="78">
        <v>677859</v>
      </c>
      <c r="AB4" s="79">
        <v>0</v>
      </c>
      <c r="AC4" s="28">
        <f t="shared" si="0"/>
        <v>671059</v>
      </c>
      <c r="AD4" s="30">
        <f t="shared" ref="AD4:AD60" si="3">ROUND(AC4/AC$61,4)</f>
        <v>3.1399999999999997E-2</v>
      </c>
      <c r="AE4" s="28">
        <f t="shared" si="1"/>
        <v>673802</v>
      </c>
      <c r="AF4" s="29">
        <f t="shared" ref="AF4:AF16" si="4">ROUND(AE4/AE$61,4)</f>
        <v>3.1399999999999997E-2</v>
      </c>
      <c r="AH4" s="31">
        <f>'[40]C-IV Count'!N5</f>
        <v>455</v>
      </c>
      <c r="AI4" s="31">
        <f t="shared" si="2"/>
        <v>-677404</v>
      </c>
    </row>
    <row r="5" spans="1:35" ht="16" x14ac:dyDescent="0.35">
      <c r="A5" s="73"/>
      <c r="B5" s="74" t="s">
        <v>72</v>
      </c>
      <c r="C5" s="74">
        <v>2</v>
      </c>
      <c r="D5" s="74">
        <v>0</v>
      </c>
      <c r="E5" s="74">
        <v>131</v>
      </c>
      <c r="F5" s="74">
        <v>9</v>
      </c>
      <c r="G5" s="74">
        <v>0</v>
      </c>
      <c r="H5" s="74">
        <v>328</v>
      </c>
      <c r="I5" s="74">
        <v>12</v>
      </c>
      <c r="J5" s="74">
        <v>0</v>
      </c>
      <c r="K5" s="74">
        <v>0</v>
      </c>
      <c r="L5" s="74">
        <v>0</v>
      </c>
      <c r="M5" s="74">
        <v>1</v>
      </c>
      <c r="N5" s="74">
        <v>0</v>
      </c>
      <c r="O5" s="74">
        <v>483</v>
      </c>
      <c r="P5" s="72"/>
      <c r="Q5" s="74">
        <v>483</v>
      </c>
      <c r="R5" s="76">
        <v>0</v>
      </c>
      <c r="S5" s="74">
        <v>140</v>
      </c>
      <c r="T5" s="76">
        <v>0</v>
      </c>
      <c r="U5" s="77"/>
      <c r="V5" s="74">
        <v>483</v>
      </c>
      <c r="W5" s="76">
        <v>0</v>
      </c>
      <c r="X5" s="74">
        <v>482</v>
      </c>
      <c r="Y5" s="76">
        <v>0</v>
      </c>
      <c r="Z5" s="70"/>
      <c r="AA5" s="79">
        <v>483</v>
      </c>
      <c r="AB5" s="79">
        <v>0</v>
      </c>
      <c r="AC5" s="28">
        <f t="shared" si="0"/>
        <v>483</v>
      </c>
      <c r="AD5" s="30">
        <f t="shared" si="3"/>
        <v>0</v>
      </c>
      <c r="AE5" s="28">
        <f t="shared" si="1"/>
        <v>482</v>
      </c>
      <c r="AF5" s="29">
        <f t="shared" si="4"/>
        <v>0</v>
      </c>
      <c r="AH5" s="31">
        <f>'[40]C-IV Count'!N6</f>
        <v>12587</v>
      </c>
      <c r="AI5" s="31">
        <f t="shared" si="2"/>
        <v>12104</v>
      </c>
    </row>
    <row r="6" spans="1:35" ht="16" x14ac:dyDescent="0.35">
      <c r="A6" s="73"/>
      <c r="B6" s="74" t="s">
        <v>5</v>
      </c>
      <c r="C6" s="74">
        <v>390</v>
      </c>
      <c r="D6" s="74">
        <v>32</v>
      </c>
      <c r="E6" s="75">
        <v>3321</v>
      </c>
      <c r="F6" s="74">
        <v>682</v>
      </c>
      <c r="G6" s="74">
        <v>9</v>
      </c>
      <c r="H6" s="75">
        <v>9627</v>
      </c>
      <c r="I6" s="74">
        <v>365</v>
      </c>
      <c r="J6" s="74">
        <v>0</v>
      </c>
      <c r="K6" s="74">
        <v>0</v>
      </c>
      <c r="L6" s="74">
        <v>11</v>
      </c>
      <c r="M6" s="74">
        <v>3</v>
      </c>
      <c r="N6" s="74">
        <v>2</v>
      </c>
      <c r="O6" s="75">
        <v>14442</v>
      </c>
      <c r="P6" s="72"/>
      <c r="Q6" s="75">
        <v>14442</v>
      </c>
      <c r="R6" s="76">
        <v>6.9999999999999999E-4</v>
      </c>
      <c r="S6" s="75">
        <v>4003</v>
      </c>
      <c r="T6" s="76">
        <v>8.0000000000000004E-4</v>
      </c>
      <c r="U6" s="77"/>
      <c r="V6" s="75">
        <v>14440</v>
      </c>
      <c r="W6" s="76">
        <v>6.9999999999999999E-4</v>
      </c>
      <c r="X6" s="75">
        <v>14387</v>
      </c>
      <c r="Y6" s="76">
        <v>6.9999999999999999E-4</v>
      </c>
      <c r="Z6" s="70"/>
      <c r="AA6" s="78">
        <v>14442</v>
      </c>
      <c r="AB6" s="79">
        <v>0</v>
      </c>
      <c r="AC6" s="28">
        <f t="shared" si="0"/>
        <v>14440</v>
      </c>
      <c r="AD6" s="30">
        <f t="shared" si="3"/>
        <v>6.9999999999999999E-4</v>
      </c>
      <c r="AE6" s="28">
        <f t="shared" si="1"/>
        <v>14387</v>
      </c>
      <c r="AF6" s="29">
        <f t="shared" si="4"/>
        <v>6.9999999999999999E-4</v>
      </c>
      <c r="AH6" s="31">
        <f>'[40]C-IV Count'!N7</f>
        <v>117664</v>
      </c>
      <c r="AI6" s="31">
        <f t="shared" si="2"/>
        <v>103222</v>
      </c>
    </row>
    <row r="7" spans="1:35" ht="16" x14ac:dyDescent="0.35">
      <c r="A7" s="73"/>
      <c r="B7" s="74" t="s">
        <v>7</v>
      </c>
      <c r="C7" s="75">
        <v>3280</v>
      </c>
      <c r="D7" s="74">
        <v>323</v>
      </c>
      <c r="E7" s="75">
        <v>28181</v>
      </c>
      <c r="F7" s="75">
        <v>8893</v>
      </c>
      <c r="G7" s="74">
        <v>92</v>
      </c>
      <c r="H7" s="75">
        <v>84355</v>
      </c>
      <c r="I7" s="75">
        <v>3206</v>
      </c>
      <c r="J7" s="74">
        <v>1</v>
      </c>
      <c r="K7" s="74">
        <v>0</v>
      </c>
      <c r="L7" s="74">
        <v>84</v>
      </c>
      <c r="M7" s="74">
        <v>76</v>
      </c>
      <c r="N7" s="74">
        <v>246</v>
      </c>
      <c r="O7" s="75">
        <v>128737</v>
      </c>
      <c r="P7" s="72"/>
      <c r="Q7" s="75">
        <v>128737</v>
      </c>
      <c r="R7" s="76">
        <v>6.0000000000000001E-3</v>
      </c>
      <c r="S7" s="75">
        <v>37074</v>
      </c>
      <c r="T7" s="76">
        <v>7.1999999999999998E-3</v>
      </c>
      <c r="U7" s="77"/>
      <c r="V7" s="75">
        <v>128491</v>
      </c>
      <c r="W7" s="76">
        <v>6.0000000000000001E-3</v>
      </c>
      <c r="X7" s="75">
        <v>128162</v>
      </c>
      <c r="Y7" s="76">
        <v>6.0000000000000001E-3</v>
      </c>
      <c r="Z7" s="70"/>
      <c r="AA7" s="78">
        <v>128737</v>
      </c>
      <c r="AB7" s="79">
        <v>0</v>
      </c>
      <c r="AC7" s="28">
        <f t="shared" si="0"/>
        <v>128491</v>
      </c>
      <c r="AD7" s="30">
        <f t="shared" si="3"/>
        <v>6.0000000000000001E-3</v>
      </c>
      <c r="AE7" s="28">
        <f t="shared" si="1"/>
        <v>128162</v>
      </c>
      <c r="AF7" s="29">
        <f t="shared" si="4"/>
        <v>6.0000000000000001E-3</v>
      </c>
      <c r="AH7" s="31">
        <f>'[40]C-IV Count'!N8</f>
        <v>19312</v>
      </c>
      <c r="AI7" s="31">
        <f t="shared" si="2"/>
        <v>-109425</v>
      </c>
    </row>
    <row r="8" spans="1:35" ht="16" x14ac:dyDescent="0.35">
      <c r="A8" s="73"/>
      <c r="B8" s="74" t="s">
        <v>8</v>
      </c>
      <c r="C8" s="74">
        <v>405</v>
      </c>
      <c r="D8" s="74">
        <v>49</v>
      </c>
      <c r="E8" s="75">
        <v>4879</v>
      </c>
      <c r="F8" s="74">
        <v>913</v>
      </c>
      <c r="G8" s="74">
        <v>3</v>
      </c>
      <c r="H8" s="75">
        <v>14165</v>
      </c>
      <c r="I8" s="74">
        <v>538</v>
      </c>
      <c r="J8" s="74">
        <v>0</v>
      </c>
      <c r="K8" s="74">
        <v>0</v>
      </c>
      <c r="L8" s="74">
        <v>9</v>
      </c>
      <c r="M8" s="74">
        <v>3</v>
      </c>
      <c r="N8" s="74">
        <v>5</v>
      </c>
      <c r="O8" s="75">
        <v>20969</v>
      </c>
      <c r="P8" s="72"/>
      <c r="Q8" s="75">
        <v>20969</v>
      </c>
      <c r="R8" s="76">
        <v>1E-3</v>
      </c>
      <c r="S8" s="75">
        <v>5792</v>
      </c>
      <c r="T8" s="76">
        <v>1.1000000000000001E-3</v>
      </c>
      <c r="U8" s="77"/>
      <c r="V8" s="75">
        <v>20964</v>
      </c>
      <c r="W8" s="76">
        <v>1E-3</v>
      </c>
      <c r="X8" s="75">
        <v>20905</v>
      </c>
      <c r="Y8" s="76">
        <v>1E-3</v>
      </c>
      <c r="Z8" s="70"/>
      <c r="AA8" s="78">
        <v>20969</v>
      </c>
      <c r="AB8" s="79">
        <v>0</v>
      </c>
      <c r="AC8" s="28">
        <f t="shared" si="0"/>
        <v>20964</v>
      </c>
      <c r="AD8" s="30">
        <f t="shared" si="3"/>
        <v>1E-3</v>
      </c>
      <c r="AE8" s="28">
        <f t="shared" si="1"/>
        <v>20905</v>
      </c>
      <c r="AF8" s="29">
        <f t="shared" si="4"/>
        <v>1E-3</v>
      </c>
      <c r="AH8" s="31">
        <f>'[40]C-IV Count'!N9</f>
        <v>13508</v>
      </c>
      <c r="AI8" s="31">
        <f t="shared" si="2"/>
        <v>-7461</v>
      </c>
    </row>
    <row r="9" spans="1:35" ht="16" x14ac:dyDescent="0.35">
      <c r="A9" s="73"/>
      <c r="B9" s="74" t="s">
        <v>9</v>
      </c>
      <c r="C9" s="74">
        <v>223</v>
      </c>
      <c r="D9" s="74">
        <v>27</v>
      </c>
      <c r="E9" s="75">
        <v>2303</v>
      </c>
      <c r="F9" s="74">
        <v>401</v>
      </c>
      <c r="G9" s="74">
        <v>12</v>
      </c>
      <c r="H9" s="75">
        <v>11258</v>
      </c>
      <c r="I9" s="74">
        <v>427</v>
      </c>
      <c r="J9" s="74">
        <v>0</v>
      </c>
      <c r="K9" s="74">
        <v>2</v>
      </c>
      <c r="L9" s="74">
        <v>3</v>
      </c>
      <c r="M9" s="74">
        <v>69</v>
      </c>
      <c r="N9" s="74">
        <v>5</v>
      </c>
      <c r="O9" s="75">
        <v>14730</v>
      </c>
      <c r="P9" s="72"/>
      <c r="Q9" s="75">
        <v>14730</v>
      </c>
      <c r="R9" s="76">
        <v>6.9999999999999999E-4</v>
      </c>
      <c r="S9" s="75">
        <v>2704</v>
      </c>
      <c r="T9" s="76">
        <v>5.0000000000000001E-4</v>
      </c>
      <c r="U9" s="77"/>
      <c r="V9" s="75">
        <v>14725</v>
      </c>
      <c r="W9" s="76">
        <v>6.9999999999999999E-4</v>
      </c>
      <c r="X9" s="75">
        <v>14619</v>
      </c>
      <c r="Y9" s="76">
        <v>6.9999999999999999E-4</v>
      </c>
      <c r="Z9" s="70"/>
      <c r="AA9" s="78">
        <v>14730</v>
      </c>
      <c r="AB9" s="79">
        <v>0</v>
      </c>
      <c r="AC9" s="28">
        <f t="shared" si="0"/>
        <v>14725</v>
      </c>
      <c r="AD9" s="30">
        <f>ROUND(AC9/AC$61,4)</f>
        <v>6.9999999999999999E-4</v>
      </c>
      <c r="AE9" s="28">
        <f t="shared" si="1"/>
        <v>14619</v>
      </c>
      <c r="AF9" s="29">
        <f t="shared" si="4"/>
        <v>6.9999999999999999E-4</v>
      </c>
      <c r="AH9" s="31">
        <f>'[40]CalWIN Count'!N6</f>
        <v>402646</v>
      </c>
      <c r="AI9" s="31">
        <f t="shared" si="2"/>
        <v>387916</v>
      </c>
    </row>
    <row r="10" spans="1:35" ht="16" x14ac:dyDescent="0.35">
      <c r="A10" s="73"/>
      <c r="B10" s="74" t="s">
        <v>10</v>
      </c>
      <c r="C10" s="75">
        <v>10060</v>
      </c>
      <c r="D10" s="74">
        <v>398</v>
      </c>
      <c r="E10" s="75">
        <v>74245</v>
      </c>
      <c r="F10" s="75">
        <v>19934</v>
      </c>
      <c r="G10" s="75">
        <v>1051</v>
      </c>
      <c r="H10" s="75">
        <v>318615</v>
      </c>
      <c r="I10" s="75">
        <v>12110</v>
      </c>
      <c r="J10" s="74">
        <v>24</v>
      </c>
      <c r="K10" s="74">
        <v>375</v>
      </c>
      <c r="L10" s="74">
        <v>259</v>
      </c>
      <c r="M10" s="74">
        <v>0</v>
      </c>
      <c r="N10" s="74">
        <v>532</v>
      </c>
      <c r="O10" s="75">
        <v>437603</v>
      </c>
      <c r="P10" s="72"/>
      <c r="Q10" s="75">
        <v>437603</v>
      </c>
      <c r="R10" s="76">
        <v>2.0299999999999999E-2</v>
      </c>
      <c r="S10" s="75">
        <v>94179</v>
      </c>
      <c r="T10" s="76">
        <v>1.83E-2</v>
      </c>
      <c r="U10" s="77"/>
      <c r="V10" s="75">
        <v>437071</v>
      </c>
      <c r="W10" s="76">
        <v>2.0400000000000001E-2</v>
      </c>
      <c r="X10" s="75">
        <v>435895</v>
      </c>
      <c r="Y10" s="76">
        <v>2.0299999999999999E-2</v>
      </c>
      <c r="Z10" s="70"/>
      <c r="AA10" s="78">
        <v>437603</v>
      </c>
      <c r="AB10" s="79">
        <v>0</v>
      </c>
      <c r="AC10" s="28">
        <f t="shared" si="0"/>
        <v>437071</v>
      </c>
      <c r="AD10" s="30">
        <f t="shared" si="3"/>
        <v>2.0400000000000001E-2</v>
      </c>
      <c r="AE10" s="28">
        <f t="shared" si="1"/>
        <v>435895</v>
      </c>
      <c r="AF10" s="29">
        <f t="shared" si="4"/>
        <v>2.0299999999999999E-2</v>
      </c>
      <c r="AH10" s="31">
        <f>'[40]C-IV Count'!N10</f>
        <v>19376</v>
      </c>
      <c r="AI10" s="31">
        <f t="shared" si="2"/>
        <v>-418227</v>
      </c>
    </row>
    <row r="11" spans="1:35" ht="16" x14ac:dyDescent="0.35">
      <c r="A11" s="73"/>
      <c r="B11" s="74" t="s">
        <v>11</v>
      </c>
      <c r="C11" s="74">
        <v>995</v>
      </c>
      <c r="D11" s="74">
        <v>92</v>
      </c>
      <c r="E11" s="75">
        <v>4207</v>
      </c>
      <c r="F11" s="75">
        <v>2017</v>
      </c>
      <c r="G11" s="74">
        <v>5</v>
      </c>
      <c r="H11" s="75">
        <v>12710</v>
      </c>
      <c r="I11" s="74">
        <v>483</v>
      </c>
      <c r="J11" s="74">
        <v>0</v>
      </c>
      <c r="K11" s="74">
        <v>1</v>
      </c>
      <c r="L11" s="74">
        <v>24</v>
      </c>
      <c r="M11" s="74">
        <v>2</v>
      </c>
      <c r="N11" s="74">
        <v>50</v>
      </c>
      <c r="O11" s="75">
        <v>20586</v>
      </c>
      <c r="P11" s="72"/>
      <c r="Q11" s="75">
        <v>20586</v>
      </c>
      <c r="R11" s="76">
        <v>1E-3</v>
      </c>
      <c r="S11" s="75">
        <v>6224</v>
      </c>
      <c r="T11" s="76">
        <v>1.1999999999999999E-3</v>
      </c>
      <c r="U11" s="77"/>
      <c r="V11" s="75">
        <v>20536</v>
      </c>
      <c r="W11" s="76">
        <v>1E-3</v>
      </c>
      <c r="X11" s="75">
        <v>20463</v>
      </c>
      <c r="Y11" s="76">
        <v>1E-3</v>
      </c>
      <c r="Z11" s="70"/>
      <c r="AA11" s="78">
        <v>20586</v>
      </c>
      <c r="AB11" s="79">
        <v>0</v>
      </c>
      <c r="AC11" s="28">
        <f t="shared" si="0"/>
        <v>20536</v>
      </c>
      <c r="AD11" s="30">
        <f t="shared" si="3"/>
        <v>1E-3</v>
      </c>
      <c r="AE11" s="28">
        <f t="shared" si="1"/>
        <v>20463</v>
      </c>
      <c r="AF11" s="29">
        <f t="shared" si="4"/>
        <v>1E-3</v>
      </c>
      <c r="AH11" s="31">
        <f>'[40]C-IV Count'!N11</f>
        <v>55370</v>
      </c>
      <c r="AI11" s="31">
        <f t="shared" si="2"/>
        <v>34784</v>
      </c>
    </row>
    <row r="12" spans="1:35" ht="16" x14ac:dyDescent="0.35">
      <c r="A12" s="73"/>
      <c r="B12" s="74" t="s">
        <v>12</v>
      </c>
      <c r="C12" s="75">
        <v>1327</v>
      </c>
      <c r="D12" s="74">
        <v>83</v>
      </c>
      <c r="E12" s="75">
        <v>10482</v>
      </c>
      <c r="F12" s="75">
        <v>2559</v>
      </c>
      <c r="G12" s="74">
        <v>63</v>
      </c>
      <c r="H12" s="75">
        <v>42928</v>
      </c>
      <c r="I12" s="75">
        <v>1631</v>
      </c>
      <c r="J12" s="74">
        <v>1</v>
      </c>
      <c r="K12" s="74">
        <v>5</v>
      </c>
      <c r="L12" s="74">
        <v>41</v>
      </c>
      <c r="M12" s="74">
        <v>46</v>
      </c>
      <c r="N12" s="74">
        <v>126</v>
      </c>
      <c r="O12" s="75">
        <v>59292</v>
      </c>
      <c r="P12" s="72"/>
      <c r="Q12" s="75">
        <v>59292</v>
      </c>
      <c r="R12" s="76">
        <v>2.7000000000000001E-3</v>
      </c>
      <c r="S12" s="75">
        <v>13041</v>
      </c>
      <c r="T12" s="76">
        <v>2.5000000000000001E-3</v>
      </c>
      <c r="U12" s="77"/>
      <c r="V12" s="75">
        <v>59166</v>
      </c>
      <c r="W12" s="76">
        <v>2.8E-3</v>
      </c>
      <c r="X12" s="75">
        <v>59059</v>
      </c>
      <c r="Y12" s="76">
        <v>2.7000000000000001E-3</v>
      </c>
      <c r="Z12" s="70"/>
      <c r="AA12" s="78">
        <v>59292</v>
      </c>
      <c r="AB12" s="79">
        <v>0</v>
      </c>
      <c r="AC12" s="28">
        <f t="shared" si="0"/>
        <v>59166</v>
      </c>
      <c r="AD12" s="33">
        <f>ROUNDUP(AC12/AC$61,4)</f>
        <v>2.8E-3</v>
      </c>
      <c r="AE12" s="28">
        <f t="shared" si="1"/>
        <v>59059</v>
      </c>
      <c r="AF12" s="29">
        <f t="shared" si="4"/>
        <v>2.8E-3</v>
      </c>
      <c r="AH12" s="31">
        <f>'[40]CalWIN Count'!N7</f>
        <v>773321</v>
      </c>
      <c r="AI12" s="31">
        <f t="shared" si="2"/>
        <v>714029</v>
      </c>
    </row>
    <row r="13" spans="1:35" ht="16" x14ac:dyDescent="0.35">
      <c r="A13" s="73"/>
      <c r="B13" s="74" t="s">
        <v>14</v>
      </c>
      <c r="C13" s="75">
        <v>31850</v>
      </c>
      <c r="D13" s="75">
        <v>1529</v>
      </c>
      <c r="E13" s="75">
        <v>186119</v>
      </c>
      <c r="F13" s="75">
        <v>50447</v>
      </c>
      <c r="G13" s="75">
        <v>1156</v>
      </c>
      <c r="H13" s="75">
        <v>532947</v>
      </c>
      <c r="I13" s="75">
        <v>20256</v>
      </c>
      <c r="J13" s="74">
        <v>9</v>
      </c>
      <c r="K13" s="74">
        <v>90</v>
      </c>
      <c r="L13" s="74">
        <v>618</v>
      </c>
      <c r="M13" s="74">
        <v>0</v>
      </c>
      <c r="N13" s="75">
        <v>1024</v>
      </c>
      <c r="O13" s="75">
        <v>826045</v>
      </c>
      <c r="P13" s="72"/>
      <c r="Q13" s="75">
        <v>826045</v>
      </c>
      <c r="R13" s="76">
        <v>3.8300000000000001E-2</v>
      </c>
      <c r="S13" s="75">
        <v>236566</v>
      </c>
      <c r="T13" s="76">
        <v>4.5900000000000003E-2</v>
      </c>
      <c r="U13" s="77"/>
      <c r="V13" s="75">
        <v>825021</v>
      </c>
      <c r="W13" s="80">
        <v>3.8399999999999997E-2</v>
      </c>
      <c r="X13" s="75">
        <v>822742</v>
      </c>
      <c r="Y13" s="76">
        <v>3.8300000000000001E-2</v>
      </c>
      <c r="Z13" s="70"/>
      <c r="AA13" s="78">
        <v>826045</v>
      </c>
      <c r="AB13" s="79">
        <v>0</v>
      </c>
      <c r="AC13" s="28">
        <f t="shared" si="0"/>
        <v>825021</v>
      </c>
      <c r="AD13" s="30">
        <f t="shared" si="3"/>
        <v>3.8600000000000002E-2</v>
      </c>
      <c r="AE13" s="28">
        <f t="shared" si="1"/>
        <v>822742</v>
      </c>
      <c r="AF13" s="29">
        <f t="shared" si="4"/>
        <v>3.8399999999999997E-2</v>
      </c>
      <c r="AH13" s="31">
        <f>'[40]C-IV Count'!N12</f>
        <v>18213</v>
      </c>
      <c r="AI13" s="31">
        <f t="shared" si="2"/>
        <v>-807832</v>
      </c>
    </row>
    <row r="14" spans="1:35" ht="16" x14ac:dyDescent="0.35">
      <c r="A14" s="73"/>
      <c r="B14" s="74" t="s">
        <v>15</v>
      </c>
      <c r="C14" s="74">
        <v>607</v>
      </c>
      <c r="D14" s="74">
        <v>27</v>
      </c>
      <c r="E14" s="75">
        <v>3134</v>
      </c>
      <c r="F14" s="75">
        <v>1122</v>
      </c>
      <c r="G14" s="74">
        <v>12</v>
      </c>
      <c r="H14" s="75">
        <v>14139</v>
      </c>
      <c r="I14" s="74">
        <v>537</v>
      </c>
      <c r="J14" s="74">
        <v>0</v>
      </c>
      <c r="K14" s="74">
        <v>2</v>
      </c>
      <c r="L14" s="74">
        <v>6</v>
      </c>
      <c r="M14" s="74">
        <v>31</v>
      </c>
      <c r="N14" s="74">
        <v>25</v>
      </c>
      <c r="O14" s="75">
        <v>19642</v>
      </c>
      <c r="P14" s="72"/>
      <c r="Q14" s="75">
        <v>19642</v>
      </c>
      <c r="R14" s="76">
        <v>8.9999999999999998E-4</v>
      </c>
      <c r="S14" s="75">
        <v>4256</v>
      </c>
      <c r="T14" s="76">
        <v>8.0000000000000004E-4</v>
      </c>
      <c r="U14" s="77"/>
      <c r="V14" s="75">
        <v>19617</v>
      </c>
      <c r="W14" s="76">
        <v>8.9999999999999998E-4</v>
      </c>
      <c r="X14" s="75">
        <v>19566</v>
      </c>
      <c r="Y14" s="76">
        <v>8.9999999999999998E-4</v>
      </c>
      <c r="Z14" s="70"/>
      <c r="AA14" s="78">
        <v>19642</v>
      </c>
      <c r="AB14" s="79">
        <v>0</v>
      </c>
      <c r="AC14" s="28">
        <f t="shared" si="0"/>
        <v>19617</v>
      </c>
      <c r="AD14" s="30">
        <f t="shared" si="3"/>
        <v>8.9999999999999998E-4</v>
      </c>
      <c r="AE14" s="28">
        <f t="shared" si="1"/>
        <v>19566</v>
      </c>
      <c r="AF14" s="29">
        <f t="shared" si="4"/>
        <v>8.9999999999999998E-4</v>
      </c>
      <c r="AH14" s="31">
        <f>'[40]C-IV Count'!N13</f>
        <v>86802</v>
      </c>
      <c r="AI14" s="31">
        <f t="shared" si="2"/>
        <v>67160</v>
      </c>
    </row>
    <row r="15" spans="1:35" ht="16" x14ac:dyDescent="0.35">
      <c r="A15" s="73"/>
      <c r="B15" s="74" t="s">
        <v>16</v>
      </c>
      <c r="C15" s="75">
        <v>2391</v>
      </c>
      <c r="D15" s="74">
        <v>208</v>
      </c>
      <c r="E15" s="75">
        <v>21279</v>
      </c>
      <c r="F15" s="75">
        <v>5861</v>
      </c>
      <c r="G15" s="74">
        <v>57</v>
      </c>
      <c r="H15" s="75">
        <v>61939</v>
      </c>
      <c r="I15" s="75">
        <v>2354</v>
      </c>
      <c r="J15" s="74">
        <v>0</v>
      </c>
      <c r="K15" s="74">
        <v>4</v>
      </c>
      <c r="L15" s="74">
        <v>155</v>
      </c>
      <c r="M15" s="74">
        <v>54</v>
      </c>
      <c r="N15" s="74">
        <v>154</v>
      </c>
      <c r="O15" s="75">
        <v>94456</v>
      </c>
      <c r="P15" s="72"/>
      <c r="Q15" s="75">
        <v>94456</v>
      </c>
      <c r="R15" s="76">
        <v>4.4000000000000003E-3</v>
      </c>
      <c r="S15" s="75">
        <v>27140</v>
      </c>
      <c r="T15" s="76">
        <v>5.3E-3</v>
      </c>
      <c r="U15" s="77"/>
      <c r="V15" s="75">
        <v>94302</v>
      </c>
      <c r="W15" s="76">
        <v>4.4000000000000003E-3</v>
      </c>
      <c r="X15" s="75">
        <v>93982</v>
      </c>
      <c r="Y15" s="76">
        <v>4.4000000000000003E-3</v>
      </c>
      <c r="Z15" s="70"/>
      <c r="AA15" s="78">
        <v>94456</v>
      </c>
      <c r="AB15" s="79">
        <v>0</v>
      </c>
      <c r="AC15" s="28">
        <f t="shared" si="0"/>
        <v>94302</v>
      </c>
      <c r="AD15" s="30">
        <f>ROUND(AC15/AC$61,4)</f>
        <v>4.4000000000000003E-3</v>
      </c>
      <c r="AE15" s="28">
        <f t="shared" si="1"/>
        <v>93982</v>
      </c>
      <c r="AF15" s="29">
        <f t="shared" si="4"/>
        <v>4.4000000000000003E-3</v>
      </c>
      <c r="AH15" s="31">
        <f>'[40]C-IV Count'!N14</f>
        <v>148829</v>
      </c>
      <c r="AI15" s="31">
        <f t="shared" si="2"/>
        <v>54373</v>
      </c>
    </row>
    <row r="16" spans="1:35" ht="16" x14ac:dyDescent="0.35">
      <c r="A16" s="73"/>
      <c r="B16" s="74" t="s">
        <v>18</v>
      </c>
      <c r="C16" s="75">
        <v>5512</v>
      </c>
      <c r="D16" s="74">
        <v>205</v>
      </c>
      <c r="E16" s="75">
        <v>36714</v>
      </c>
      <c r="F16" s="75">
        <v>9909</v>
      </c>
      <c r="G16" s="74">
        <v>299</v>
      </c>
      <c r="H16" s="75">
        <v>105660</v>
      </c>
      <c r="I16" s="75">
        <v>4016</v>
      </c>
      <c r="J16" s="74">
        <v>0</v>
      </c>
      <c r="K16" s="74">
        <v>32</v>
      </c>
      <c r="L16" s="74">
        <v>184</v>
      </c>
      <c r="M16" s="74">
        <v>49</v>
      </c>
      <c r="N16" s="74">
        <v>55</v>
      </c>
      <c r="O16" s="75">
        <v>162635</v>
      </c>
      <c r="P16" s="72"/>
      <c r="Q16" s="75">
        <v>162635</v>
      </c>
      <c r="R16" s="76">
        <v>7.4999999999999997E-3</v>
      </c>
      <c r="S16" s="75">
        <v>46623</v>
      </c>
      <c r="T16" s="76">
        <v>8.9999999999999993E-3</v>
      </c>
      <c r="U16" s="77"/>
      <c r="V16" s="75">
        <v>162580</v>
      </c>
      <c r="W16" s="76">
        <v>7.6E-3</v>
      </c>
      <c r="X16" s="75">
        <v>161898</v>
      </c>
      <c r="Y16" s="76">
        <v>7.4999999999999997E-3</v>
      </c>
      <c r="Z16" s="70"/>
      <c r="AA16" s="78">
        <v>162635</v>
      </c>
      <c r="AB16" s="79">
        <v>0</v>
      </c>
      <c r="AC16" s="28">
        <f t="shared" si="0"/>
        <v>162580</v>
      </c>
      <c r="AD16" s="30">
        <f t="shared" si="3"/>
        <v>7.6E-3</v>
      </c>
      <c r="AE16" s="28">
        <f t="shared" si="1"/>
        <v>161898</v>
      </c>
      <c r="AF16" s="29">
        <f t="shared" si="4"/>
        <v>7.6E-3</v>
      </c>
      <c r="AH16" s="31">
        <f>'[40]C-IV Count'!N15</f>
        <v>8577</v>
      </c>
      <c r="AI16" s="31">
        <f t="shared" si="2"/>
        <v>-154058</v>
      </c>
    </row>
    <row r="17" spans="1:35" ht="16" x14ac:dyDescent="0.35">
      <c r="A17" s="73"/>
      <c r="B17" s="74" t="s">
        <v>19</v>
      </c>
      <c r="C17" s="74">
        <v>105</v>
      </c>
      <c r="D17" s="74">
        <v>22</v>
      </c>
      <c r="E17" s="75">
        <v>1859</v>
      </c>
      <c r="F17" s="74">
        <v>323</v>
      </c>
      <c r="G17" s="74">
        <v>8</v>
      </c>
      <c r="H17" s="75">
        <v>6466</v>
      </c>
      <c r="I17" s="74">
        <v>245</v>
      </c>
      <c r="J17" s="74">
        <v>0</v>
      </c>
      <c r="K17" s="74">
        <v>0</v>
      </c>
      <c r="L17" s="74">
        <v>8</v>
      </c>
      <c r="M17" s="74">
        <v>2</v>
      </c>
      <c r="N17" s="74">
        <v>10</v>
      </c>
      <c r="O17" s="75">
        <v>9048</v>
      </c>
      <c r="P17" s="72"/>
      <c r="Q17" s="75">
        <v>9048</v>
      </c>
      <c r="R17" s="76">
        <v>4.0000000000000002E-4</v>
      </c>
      <c r="S17" s="75">
        <v>2182</v>
      </c>
      <c r="T17" s="76">
        <v>4.0000000000000002E-4</v>
      </c>
      <c r="U17" s="77"/>
      <c r="V17" s="75">
        <v>9038</v>
      </c>
      <c r="W17" s="76">
        <v>4.0000000000000002E-4</v>
      </c>
      <c r="X17" s="75">
        <v>9008</v>
      </c>
      <c r="Y17" s="76">
        <v>4.0000000000000002E-4</v>
      </c>
      <c r="Z17" s="70"/>
      <c r="AA17" s="78">
        <v>9048</v>
      </c>
      <c r="AB17" s="79">
        <v>0</v>
      </c>
      <c r="AC17" s="28">
        <f t="shared" si="0"/>
        <v>9038</v>
      </c>
      <c r="AD17" s="30">
        <f t="shared" si="3"/>
        <v>4.0000000000000002E-4</v>
      </c>
      <c r="AE17" s="28">
        <f t="shared" si="1"/>
        <v>9008</v>
      </c>
      <c r="AF17" s="29">
        <f>ROUND(AE17/AE$61,4)</f>
        <v>4.0000000000000002E-4</v>
      </c>
      <c r="AH17" s="31">
        <f>'[40]C-IV Count'!N16</f>
        <v>667811</v>
      </c>
      <c r="AI17" s="31">
        <f t="shared" si="2"/>
        <v>658763</v>
      </c>
    </row>
    <row r="18" spans="1:35" ht="16" x14ac:dyDescent="0.35">
      <c r="A18" s="73"/>
      <c r="B18" s="74" t="s">
        <v>20</v>
      </c>
      <c r="C18" s="75">
        <v>30764</v>
      </c>
      <c r="D18" s="75">
        <v>1171</v>
      </c>
      <c r="E18" s="75">
        <v>135426</v>
      </c>
      <c r="F18" s="75">
        <v>50999</v>
      </c>
      <c r="G18" s="74">
        <v>857</v>
      </c>
      <c r="H18" s="75">
        <v>490527</v>
      </c>
      <c r="I18" s="75">
        <v>18644</v>
      </c>
      <c r="J18" s="74">
        <v>3</v>
      </c>
      <c r="K18" s="74">
        <v>53</v>
      </c>
      <c r="L18" s="74">
        <v>482</v>
      </c>
      <c r="M18" s="74">
        <v>0</v>
      </c>
      <c r="N18" s="74">
        <v>865</v>
      </c>
      <c r="O18" s="75">
        <v>729791</v>
      </c>
      <c r="P18" s="72"/>
      <c r="Q18" s="75">
        <v>729791</v>
      </c>
      <c r="R18" s="76">
        <v>3.3799999999999997E-2</v>
      </c>
      <c r="S18" s="75">
        <v>186425</v>
      </c>
      <c r="T18" s="76">
        <v>3.6200000000000003E-2</v>
      </c>
      <c r="U18" s="77"/>
      <c r="V18" s="75">
        <v>728926</v>
      </c>
      <c r="W18" s="76">
        <v>3.4000000000000002E-2</v>
      </c>
      <c r="X18" s="75">
        <v>727281</v>
      </c>
      <c r="Y18" s="76">
        <v>3.3799999999999997E-2</v>
      </c>
      <c r="Z18" s="70"/>
      <c r="AA18" s="78">
        <v>729791</v>
      </c>
      <c r="AB18" s="79">
        <v>0</v>
      </c>
      <c r="AC18" s="28">
        <f t="shared" si="0"/>
        <v>728926</v>
      </c>
      <c r="AD18" s="30">
        <f t="shared" si="3"/>
        <v>3.4099999999999998E-2</v>
      </c>
      <c r="AE18" s="28">
        <f t="shared" si="1"/>
        <v>727281</v>
      </c>
      <c r="AF18" s="29">
        <f t="shared" ref="AF18:AF25" si="5">ROUND(AE18/AE$61,4)</f>
        <v>3.39E-2</v>
      </c>
      <c r="AH18" s="31">
        <f>'[40]C-IV Count'!N17</f>
        <v>96383</v>
      </c>
      <c r="AI18" s="31">
        <f t="shared" si="2"/>
        <v>-633408</v>
      </c>
    </row>
    <row r="19" spans="1:35" ht="16" x14ac:dyDescent="0.35">
      <c r="A19" s="73"/>
      <c r="B19" s="74" t="s">
        <v>21</v>
      </c>
      <c r="C19" s="75">
        <v>4642</v>
      </c>
      <c r="D19" s="74">
        <v>215</v>
      </c>
      <c r="E19" s="75">
        <v>21171</v>
      </c>
      <c r="F19" s="75">
        <v>7097</v>
      </c>
      <c r="G19" s="74">
        <v>188</v>
      </c>
      <c r="H19" s="75">
        <v>68087</v>
      </c>
      <c r="I19" s="75">
        <v>2587</v>
      </c>
      <c r="J19" s="74">
        <v>0</v>
      </c>
      <c r="K19" s="74">
        <v>12</v>
      </c>
      <c r="L19" s="74">
        <v>153</v>
      </c>
      <c r="M19" s="74">
        <v>10</v>
      </c>
      <c r="N19" s="74">
        <v>81</v>
      </c>
      <c r="O19" s="75">
        <v>104243</v>
      </c>
      <c r="P19" s="72"/>
      <c r="Q19" s="75">
        <v>104243</v>
      </c>
      <c r="R19" s="76">
        <v>4.7999999999999996E-3</v>
      </c>
      <c r="S19" s="75">
        <v>28268</v>
      </c>
      <c r="T19" s="76">
        <v>5.4999999999999997E-3</v>
      </c>
      <c r="U19" s="77"/>
      <c r="V19" s="75">
        <v>104162</v>
      </c>
      <c r="W19" s="76">
        <v>4.8999999999999998E-3</v>
      </c>
      <c r="X19" s="75">
        <v>103677</v>
      </c>
      <c r="Y19" s="76">
        <v>4.7999999999999996E-3</v>
      </c>
      <c r="Z19" s="70"/>
      <c r="AA19" s="78">
        <v>104243</v>
      </c>
      <c r="AB19" s="79">
        <v>0</v>
      </c>
      <c r="AC19" s="28">
        <f t="shared" si="0"/>
        <v>104162</v>
      </c>
      <c r="AD19" s="30">
        <f t="shared" si="3"/>
        <v>4.8999999999999998E-3</v>
      </c>
      <c r="AE19" s="28">
        <f t="shared" si="1"/>
        <v>103677</v>
      </c>
      <c r="AF19" s="29">
        <f t="shared" si="5"/>
        <v>4.7999999999999996E-3</v>
      </c>
      <c r="AH19" s="31">
        <f>'[40]C-IV Count'!N18</f>
        <v>50156</v>
      </c>
      <c r="AI19" s="31">
        <f t="shared" si="2"/>
        <v>-54087</v>
      </c>
    </row>
    <row r="20" spans="1:35" ht="16" x14ac:dyDescent="0.35">
      <c r="A20" s="73"/>
      <c r="B20" s="74" t="s">
        <v>22</v>
      </c>
      <c r="C20" s="75">
        <v>1597</v>
      </c>
      <c r="D20" s="74">
        <v>85</v>
      </c>
      <c r="E20" s="75">
        <v>12308</v>
      </c>
      <c r="F20" s="75">
        <v>3546</v>
      </c>
      <c r="G20" s="74">
        <v>34</v>
      </c>
      <c r="H20" s="75">
        <v>35789</v>
      </c>
      <c r="I20" s="75">
        <v>1360</v>
      </c>
      <c r="J20" s="74">
        <v>0</v>
      </c>
      <c r="K20" s="74">
        <v>4</v>
      </c>
      <c r="L20" s="74">
        <v>5</v>
      </c>
      <c r="M20" s="74">
        <v>22</v>
      </c>
      <c r="N20" s="74">
        <v>4</v>
      </c>
      <c r="O20" s="75">
        <v>54754</v>
      </c>
      <c r="P20" s="72"/>
      <c r="Q20" s="75">
        <v>54754</v>
      </c>
      <c r="R20" s="76">
        <v>2.5000000000000001E-3</v>
      </c>
      <c r="S20" s="75">
        <v>15854</v>
      </c>
      <c r="T20" s="76">
        <v>3.0999999999999999E-3</v>
      </c>
      <c r="U20" s="77"/>
      <c r="V20" s="75">
        <v>54750</v>
      </c>
      <c r="W20" s="76">
        <v>2.5999999999999999E-3</v>
      </c>
      <c r="X20" s="75">
        <v>54608</v>
      </c>
      <c r="Y20" s="76">
        <v>2.5000000000000001E-3</v>
      </c>
      <c r="Z20" s="70"/>
      <c r="AA20" s="78">
        <v>54754</v>
      </c>
      <c r="AB20" s="79">
        <v>0</v>
      </c>
      <c r="AC20" s="28">
        <f t="shared" si="0"/>
        <v>54750</v>
      </c>
      <c r="AD20" s="30">
        <f t="shared" si="3"/>
        <v>2.5999999999999999E-3</v>
      </c>
      <c r="AE20" s="28">
        <f t="shared" si="1"/>
        <v>54608</v>
      </c>
      <c r="AF20" s="29">
        <f t="shared" si="5"/>
        <v>2.5000000000000001E-3</v>
      </c>
      <c r="AH20" s="31">
        <f>'[40]C-IV Count'!N19</f>
        <v>13183</v>
      </c>
      <c r="AI20" s="31">
        <f t="shared" si="2"/>
        <v>-41571</v>
      </c>
    </row>
    <row r="21" spans="1:35" ht="16" x14ac:dyDescent="0.35">
      <c r="A21" s="73"/>
      <c r="B21" s="74" t="s">
        <v>23</v>
      </c>
      <c r="C21" s="74">
        <v>741</v>
      </c>
      <c r="D21" s="74">
        <v>43</v>
      </c>
      <c r="E21" s="75">
        <v>2662</v>
      </c>
      <c r="F21" s="75">
        <v>1298</v>
      </c>
      <c r="G21" s="74">
        <v>6</v>
      </c>
      <c r="H21" s="75">
        <v>9364</v>
      </c>
      <c r="I21" s="74">
        <v>355</v>
      </c>
      <c r="J21" s="74">
        <v>0</v>
      </c>
      <c r="K21" s="74">
        <v>0</v>
      </c>
      <c r="L21" s="74">
        <v>22</v>
      </c>
      <c r="M21" s="74">
        <v>1</v>
      </c>
      <c r="N21" s="74">
        <v>34</v>
      </c>
      <c r="O21" s="75">
        <v>14526</v>
      </c>
      <c r="P21" s="72"/>
      <c r="Q21" s="75">
        <v>14526</v>
      </c>
      <c r="R21" s="76">
        <v>6.9999999999999999E-4</v>
      </c>
      <c r="S21" s="75">
        <v>3960</v>
      </c>
      <c r="T21" s="76">
        <v>8.0000000000000004E-4</v>
      </c>
      <c r="U21" s="77"/>
      <c r="V21" s="75">
        <v>14492</v>
      </c>
      <c r="W21" s="76">
        <v>6.9999999999999999E-4</v>
      </c>
      <c r="X21" s="75">
        <v>14454</v>
      </c>
      <c r="Y21" s="76">
        <v>6.9999999999999999E-4</v>
      </c>
      <c r="Z21" s="70"/>
      <c r="AA21" s="78">
        <v>14526</v>
      </c>
      <c r="AB21" s="79">
        <v>0</v>
      </c>
      <c r="AC21" s="28">
        <f t="shared" si="0"/>
        <v>14492</v>
      </c>
      <c r="AD21" s="30">
        <f t="shared" si="3"/>
        <v>6.9999999999999999E-4</v>
      </c>
      <c r="AE21" s="28">
        <f t="shared" si="1"/>
        <v>14454</v>
      </c>
      <c r="AF21" s="29">
        <f t="shared" si="5"/>
        <v>6.9999999999999999E-4</v>
      </c>
      <c r="AH21" s="31">
        <f>'[40]LRS Count'!M5</f>
        <v>5943542</v>
      </c>
      <c r="AI21" s="31">
        <f t="shared" si="2"/>
        <v>5929016</v>
      </c>
    </row>
    <row r="22" spans="1:35" ht="16" x14ac:dyDescent="0.35">
      <c r="A22" s="73"/>
      <c r="B22" s="74" t="s">
        <v>25</v>
      </c>
      <c r="C22" s="75">
        <v>206908</v>
      </c>
      <c r="D22" s="75">
        <v>9591</v>
      </c>
      <c r="E22" s="75">
        <v>990143</v>
      </c>
      <c r="F22" s="75">
        <v>531463</v>
      </c>
      <c r="G22" s="75">
        <v>16231</v>
      </c>
      <c r="H22" s="75">
        <v>4415716</v>
      </c>
      <c r="I22" s="75">
        <v>167835</v>
      </c>
      <c r="J22" s="74">
        <v>312</v>
      </c>
      <c r="K22" s="75">
        <v>7172</v>
      </c>
      <c r="L22" s="75">
        <v>8044</v>
      </c>
      <c r="M22" s="74">
        <v>0</v>
      </c>
      <c r="N22" s="75">
        <v>115057</v>
      </c>
      <c r="O22" s="75">
        <v>6468472</v>
      </c>
      <c r="P22" s="72"/>
      <c r="Q22" s="75">
        <v>6468472</v>
      </c>
      <c r="R22" s="76">
        <v>0.29949999999999999</v>
      </c>
      <c r="S22" s="75">
        <v>1521606</v>
      </c>
      <c r="T22" s="76">
        <v>0.29520000000000002</v>
      </c>
      <c r="U22" s="77"/>
      <c r="V22" s="75">
        <v>6353415</v>
      </c>
      <c r="W22" s="76">
        <v>0.2964</v>
      </c>
      <c r="X22" s="75">
        <v>6434606</v>
      </c>
      <c r="Y22" s="76">
        <v>0.29930000000000001</v>
      </c>
      <c r="Z22" s="70"/>
      <c r="AA22" s="78">
        <v>6468472</v>
      </c>
      <c r="AB22" s="79">
        <v>0</v>
      </c>
      <c r="AC22" s="28">
        <f t="shared" si="0"/>
        <v>6353415</v>
      </c>
      <c r="AD22" s="30">
        <f t="shared" si="3"/>
        <v>0.29720000000000002</v>
      </c>
      <c r="AE22" s="28">
        <f t="shared" si="1"/>
        <v>6434606</v>
      </c>
      <c r="AF22" s="29">
        <f t="shared" si="5"/>
        <v>0.30009999999999998</v>
      </c>
      <c r="AH22" s="31">
        <f>'[40]C-IV Count'!N20</f>
        <v>115515</v>
      </c>
      <c r="AI22" s="31">
        <f t="shared" si="2"/>
        <v>-6352957</v>
      </c>
    </row>
    <row r="23" spans="1:35" ht="16" x14ac:dyDescent="0.35">
      <c r="A23" s="73"/>
      <c r="B23" s="74" t="s">
        <v>26</v>
      </c>
      <c r="C23" s="75">
        <v>5054</v>
      </c>
      <c r="D23" s="74">
        <v>169</v>
      </c>
      <c r="E23" s="75">
        <v>25778</v>
      </c>
      <c r="F23" s="75">
        <v>7047</v>
      </c>
      <c r="G23" s="74">
        <v>175</v>
      </c>
      <c r="H23" s="75">
        <v>83494</v>
      </c>
      <c r="I23" s="75">
        <v>3173</v>
      </c>
      <c r="J23" s="74">
        <v>0</v>
      </c>
      <c r="K23" s="74">
        <v>2</v>
      </c>
      <c r="L23" s="74">
        <v>78</v>
      </c>
      <c r="M23" s="74">
        <v>8</v>
      </c>
      <c r="N23" s="74">
        <v>20</v>
      </c>
      <c r="O23" s="75">
        <v>124998</v>
      </c>
      <c r="P23" s="72"/>
      <c r="Q23" s="75">
        <v>124998</v>
      </c>
      <c r="R23" s="76">
        <v>5.7999999999999996E-3</v>
      </c>
      <c r="S23" s="75">
        <v>32825</v>
      </c>
      <c r="T23" s="80">
        <v>6.4000000000000003E-3</v>
      </c>
      <c r="U23" s="81"/>
      <c r="V23" s="75">
        <v>124978</v>
      </c>
      <c r="W23" s="76">
        <v>5.7999999999999996E-3</v>
      </c>
      <c r="X23" s="75">
        <v>124568</v>
      </c>
      <c r="Y23" s="76">
        <v>5.7999999999999996E-3</v>
      </c>
      <c r="Z23" s="70"/>
      <c r="AA23" s="78">
        <v>124998</v>
      </c>
      <c r="AB23" s="79">
        <v>0</v>
      </c>
      <c r="AC23" s="28">
        <f t="shared" si="0"/>
        <v>124978</v>
      </c>
      <c r="AD23" s="30">
        <f t="shared" si="3"/>
        <v>5.7999999999999996E-3</v>
      </c>
      <c r="AE23" s="28">
        <f t="shared" si="1"/>
        <v>124568</v>
      </c>
      <c r="AF23" s="29">
        <f t="shared" si="5"/>
        <v>5.7999999999999996E-3</v>
      </c>
      <c r="AH23" s="31">
        <f>'[40]C-IV Count'!N21</f>
        <v>69227</v>
      </c>
      <c r="AI23" s="31">
        <f t="shared" si="2"/>
        <v>-55771</v>
      </c>
    </row>
    <row r="24" spans="1:35" ht="16" x14ac:dyDescent="0.35">
      <c r="A24" s="73"/>
      <c r="B24" s="74" t="s">
        <v>27</v>
      </c>
      <c r="C24" s="75">
        <v>1255</v>
      </c>
      <c r="D24" s="74">
        <v>49</v>
      </c>
      <c r="E24" s="75">
        <v>10189</v>
      </c>
      <c r="F24" s="75">
        <v>3770</v>
      </c>
      <c r="G24" s="74">
        <v>410</v>
      </c>
      <c r="H24" s="75">
        <v>56075</v>
      </c>
      <c r="I24" s="75">
        <v>2131</v>
      </c>
      <c r="J24" s="74">
        <v>7</v>
      </c>
      <c r="K24" s="74">
        <v>36</v>
      </c>
      <c r="L24" s="74">
        <v>8</v>
      </c>
      <c r="M24" s="74">
        <v>118</v>
      </c>
      <c r="N24" s="75">
        <v>1086</v>
      </c>
      <c r="O24" s="75">
        <v>75134</v>
      </c>
      <c r="P24" s="72"/>
      <c r="Q24" s="75">
        <v>75134</v>
      </c>
      <c r="R24" s="76">
        <v>3.5000000000000001E-3</v>
      </c>
      <c r="S24" s="75">
        <v>13959</v>
      </c>
      <c r="T24" s="76">
        <v>2.7000000000000001E-3</v>
      </c>
      <c r="U24" s="77"/>
      <c r="V24" s="75">
        <v>74048</v>
      </c>
      <c r="W24" s="76">
        <v>3.5000000000000001E-3</v>
      </c>
      <c r="X24" s="75">
        <v>74549</v>
      </c>
      <c r="Y24" s="76">
        <v>3.5000000000000001E-3</v>
      </c>
      <c r="Z24" s="70"/>
      <c r="AA24" s="78">
        <v>75134</v>
      </c>
      <c r="AB24" s="79">
        <v>0</v>
      </c>
      <c r="AC24" s="28">
        <f t="shared" si="0"/>
        <v>74048</v>
      </c>
      <c r="AD24" s="30">
        <f t="shared" si="3"/>
        <v>3.5000000000000001E-3</v>
      </c>
      <c r="AE24" s="28">
        <f t="shared" si="1"/>
        <v>74549</v>
      </c>
      <c r="AF24" s="29">
        <f t="shared" si="5"/>
        <v>3.5000000000000001E-3</v>
      </c>
      <c r="AH24" s="31">
        <f>'[40]C-IV Count'!N22</f>
        <v>8854</v>
      </c>
      <c r="AI24" s="31">
        <f t="shared" si="2"/>
        <v>-66280</v>
      </c>
    </row>
    <row r="25" spans="1:35" ht="16" x14ac:dyDescent="0.35">
      <c r="A25" s="73"/>
      <c r="B25" s="74" t="s">
        <v>28</v>
      </c>
      <c r="C25" s="74">
        <v>349</v>
      </c>
      <c r="D25" s="74">
        <v>15</v>
      </c>
      <c r="E25" s="75">
        <v>2244</v>
      </c>
      <c r="F25" s="74">
        <v>650</v>
      </c>
      <c r="G25" s="74">
        <v>3</v>
      </c>
      <c r="H25" s="75">
        <v>6103</v>
      </c>
      <c r="I25" s="74">
        <v>231</v>
      </c>
      <c r="J25" s="74">
        <v>0</v>
      </c>
      <c r="K25" s="74">
        <v>0</v>
      </c>
      <c r="L25" s="74">
        <v>14</v>
      </c>
      <c r="M25" s="74">
        <v>1</v>
      </c>
      <c r="N25" s="74">
        <v>26</v>
      </c>
      <c r="O25" s="75">
        <v>9636</v>
      </c>
      <c r="P25" s="72"/>
      <c r="Q25" s="75">
        <v>9636</v>
      </c>
      <c r="R25" s="76">
        <v>4.0000000000000002E-4</v>
      </c>
      <c r="S25" s="75">
        <v>2894</v>
      </c>
      <c r="T25" s="76">
        <v>5.9999999999999995E-4</v>
      </c>
      <c r="U25" s="77"/>
      <c r="V25" s="75">
        <v>9610</v>
      </c>
      <c r="W25" s="76">
        <v>4.0000000000000002E-4</v>
      </c>
      <c r="X25" s="75">
        <v>9603</v>
      </c>
      <c r="Y25" s="76">
        <v>4.0000000000000002E-4</v>
      </c>
      <c r="Z25" s="70"/>
      <c r="AA25" s="78">
        <v>9636</v>
      </c>
      <c r="AB25" s="79">
        <v>0</v>
      </c>
      <c r="AC25" s="28">
        <f t="shared" si="0"/>
        <v>9610</v>
      </c>
      <c r="AD25" s="30">
        <f t="shared" si="3"/>
        <v>4.0000000000000002E-4</v>
      </c>
      <c r="AE25" s="28">
        <f t="shared" si="1"/>
        <v>9603</v>
      </c>
      <c r="AF25" s="29">
        <f t="shared" si="5"/>
        <v>4.0000000000000002E-4</v>
      </c>
      <c r="AH25" s="31">
        <f>'[40]C-IV Count'!N23</f>
        <v>57734</v>
      </c>
      <c r="AI25" s="31">
        <f t="shared" si="2"/>
        <v>48098</v>
      </c>
    </row>
    <row r="26" spans="1:35" ht="16" x14ac:dyDescent="0.35">
      <c r="A26" s="73"/>
      <c r="B26" s="74" t="s">
        <v>29</v>
      </c>
      <c r="C26" s="75">
        <v>1248</v>
      </c>
      <c r="D26" s="74">
        <v>197</v>
      </c>
      <c r="E26" s="75">
        <v>13376</v>
      </c>
      <c r="F26" s="75">
        <v>2767</v>
      </c>
      <c r="G26" s="74">
        <v>67</v>
      </c>
      <c r="H26" s="75">
        <v>43130</v>
      </c>
      <c r="I26" s="75">
        <v>1639</v>
      </c>
      <c r="J26" s="74">
        <v>0</v>
      </c>
      <c r="K26" s="74">
        <v>6</v>
      </c>
      <c r="L26" s="74">
        <v>56</v>
      </c>
      <c r="M26" s="74">
        <v>15</v>
      </c>
      <c r="N26" s="74">
        <v>53</v>
      </c>
      <c r="O26" s="75">
        <v>62554</v>
      </c>
      <c r="P26" s="72"/>
      <c r="Q26" s="75">
        <v>62554</v>
      </c>
      <c r="R26" s="76">
        <v>2.8999999999999998E-3</v>
      </c>
      <c r="S26" s="75">
        <v>16143</v>
      </c>
      <c r="T26" s="76">
        <v>3.0999999999999999E-3</v>
      </c>
      <c r="U26" s="81"/>
      <c r="V26" s="75">
        <v>62501</v>
      </c>
      <c r="W26" s="76">
        <v>2.8999999999999998E-3</v>
      </c>
      <c r="X26" s="75">
        <v>62219</v>
      </c>
      <c r="Y26" s="76">
        <v>2.8999999999999998E-3</v>
      </c>
      <c r="Z26" s="70"/>
      <c r="AA26" s="78">
        <v>62554</v>
      </c>
      <c r="AB26" s="79">
        <v>0</v>
      </c>
      <c r="AC26" s="28">
        <f t="shared" si="0"/>
        <v>62501</v>
      </c>
      <c r="AD26" s="30">
        <f t="shared" si="3"/>
        <v>2.8999999999999998E-3</v>
      </c>
      <c r="AE26" s="28">
        <f t="shared" si="1"/>
        <v>62219</v>
      </c>
      <c r="AF26" s="29">
        <f>ROUND(AE26/AE$61,4)</f>
        <v>2.8999999999999998E-3</v>
      </c>
      <c r="AH26" s="31">
        <f>'[40]C-IV Count'!N24</f>
        <v>213431</v>
      </c>
      <c r="AI26" s="31">
        <f t="shared" si="2"/>
        <v>150877</v>
      </c>
    </row>
    <row r="27" spans="1:35" ht="16" x14ac:dyDescent="0.35">
      <c r="A27" s="73"/>
      <c r="B27" s="74" t="s">
        <v>30</v>
      </c>
      <c r="C27" s="75">
        <v>9436</v>
      </c>
      <c r="D27" s="74">
        <v>412</v>
      </c>
      <c r="E27" s="75">
        <v>44974</v>
      </c>
      <c r="F27" s="75">
        <v>14901</v>
      </c>
      <c r="G27" s="74">
        <v>177</v>
      </c>
      <c r="H27" s="75">
        <v>153772</v>
      </c>
      <c r="I27" s="75">
        <v>5844</v>
      </c>
      <c r="J27" s="74">
        <v>1</v>
      </c>
      <c r="K27" s="74">
        <v>38</v>
      </c>
      <c r="L27" s="74">
        <v>215</v>
      </c>
      <c r="M27" s="74">
        <v>0</v>
      </c>
      <c r="N27" s="74">
        <v>45</v>
      </c>
      <c r="O27" s="75">
        <v>229815</v>
      </c>
      <c r="P27" s="72"/>
      <c r="Q27" s="75">
        <v>229815</v>
      </c>
      <c r="R27" s="76">
        <v>1.06E-2</v>
      </c>
      <c r="S27" s="75">
        <v>59875</v>
      </c>
      <c r="T27" s="76">
        <v>1.1599999999999999E-2</v>
      </c>
      <c r="U27" s="77"/>
      <c r="V27" s="75">
        <v>229770</v>
      </c>
      <c r="W27" s="76">
        <v>1.0699999999999999E-2</v>
      </c>
      <c r="X27" s="75">
        <v>229011</v>
      </c>
      <c r="Y27" s="76">
        <v>1.0699999999999999E-2</v>
      </c>
      <c r="Z27" s="70"/>
      <c r="AA27" s="78">
        <v>229815</v>
      </c>
      <c r="AB27" s="79">
        <v>0</v>
      </c>
      <c r="AC27" s="28">
        <f t="shared" si="0"/>
        <v>229770</v>
      </c>
      <c r="AD27" s="30">
        <f t="shared" si="3"/>
        <v>1.0699999999999999E-2</v>
      </c>
      <c r="AE27" s="28">
        <f t="shared" si="1"/>
        <v>229011</v>
      </c>
      <c r="AF27" s="29">
        <f t="shared" ref="AF27:AF34" si="6">ROUND(AE27/AE$61,4)</f>
        <v>1.0699999999999999E-2</v>
      </c>
      <c r="AH27" s="31">
        <f>'[40]C-IV Count'!N25</f>
        <v>5635</v>
      </c>
      <c r="AI27" s="31">
        <f t="shared" si="2"/>
        <v>-224180</v>
      </c>
    </row>
    <row r="28" spans="1:35" ht="16" x14ac:dyDescent="0.35">
      <c r="A28" s="73"/>
      <c r="B28" s="74" t="s">
        <v>31</v>
      </c>
      <c r="C28" s="74">
        <v>245</v>
      </c>
      <c r="D28" s="74">
        <v>14</v>
      </c>
      <c r="E28" s="75">
        <v>1403</v>
      </c>
      <c r="F28" s="74">
        <v>496</v>
      </c>
      <c r="G28" s="74">
        <v>2</v>
      </c>
      <c r="H28" s="75">
        <v>3893</v>
      </c>
      <c r="I28" s="74">
        <v>147</v>
      </c>
      <c r="J28" s="74">
        <v>0</v>
      </c>
      <c r="K28" s="74">
        <v>0</v>
      </c>
      <c r="L28" s="74">
        <v>10</v>
      </c>
      <c r="M28" s="74">
        <v>0</v>
      </c>
      <c r="N28" s="74">
        <v>43</v>
      </c>
      <c r="O28" s="75">
        <v>6253</v>
      </c>
      <c r="P28" s="72"/>
      <c r="Q28" s="75">
        <v>6253</v>
      </c>
      <c r="R28" s="76">
        <v>2.9999999999999997E-4</v>
      </c>
      <c r="S28" s="75">
        <v>1899</v>
      </c>
      <c r="T28" s="76">
        <v>4.0000000000000002E-4</v>
      </c>
      <c r="U28" s="77"/>
      <c r="V28" s="75">
        <v>6210</v>
      </c>
      <c r="W28" s="76">
        <v>2.9999999999999997E-4</v>
      </c>
      <c r="X28" s="75">
        <v>6227</v>
      </c>
      <c r="Y28" s="76">
        <v>2.9999999999999997E-4</v>
      </c>
      <c r="Z28" s="70"/>
      <c r="AA28" s="78">
        <v>6253</v>
      </c>
      <c r="AB28" s="79">
        <v>0</v>
      </c>
      <c r="AC28" s="28">
        <f t="shared" si="0"/>
        <v>6210</v>
      </c>
      <c r="AD28" s="30">
        <f t="shared" si="3"/>
        <v>2.9999999999999997E-4</v>
      </c>
      <c r="AE28" s="28">
        <f t="shared" si="1"/>
        <v>6227</v>
      </c>
      <c r="AF28" s="29">
        <f t="shared" si="6"/>
        <v>2.9999999999999997E-4</v>
      </c>
      <c r="AH28" s="31">
        <f>'[40]C-IV Count'!N26</f>
        <v>4422</v>
      </c>
      <c r="AI28" s="31">
        <f t="shared" si="2"/>
        <v>-1831</v>
      </c>
    </row>
    <row r="29" spans="1:35" ht="16" x14ac:dyDescent="0.35">
      <c r="A29" s="73"/>
      <c r="B29" s="74" t="s">
        <v>32</v>
      </c>
      <c r="C29" s="74">
        <v>30</v>
      </c>
      <c r="D29" s="74">
        <v>6</v>
      </c>
      <c r="E29" s="74">
        <v>630</v>
      </c>
      <c r="F29" s="74">
        <v>72</v>
      </c>
      <c r="G29" s="74">
        <v>3</v>
      </c>
      <c r="H29" s="75">
        <v>3812</v>
      </c>
      <c r="I29" s="74">
        <v>144</v>
      </c>
      <c r="J29" s="74">
        <v>0</v>
      </c>
      <c r="K29" s="74">
        <v>2</v>
      </c>
      <c r="L29" s="74">
        <v>1</v>
      </c>
      <c r="M29" s="74">
        <v>1</v>
      </c>
      <c r="N29" s="74">
        <v>2</v>
      </c>
      <c r="O29" s="75">
        <v>4703</v>
      </c>
      <c r="P29" s="72"/>
      <c r="Q29" s="75">
        <v>4703</v>
      </c>
      <c r="R29" s="76">
        <v>2.0000000000000001E-4</v>
      </c>
      <c r="S29" s="74">
        <v>702</v>
      </c>
      <c r="T29" s="76">
        <v>1E-4</v>
      </c>
      <c r="U29" s="77"/>
      <c r="V29" s="75">
        <v>4701</v>
      </c>
      <c r="W29" s="76">
        <v>2.0000000000000001E-4</v>
      </c>
      <c r="X29" s="75">
        <v>4692</v>
      </c>
      <c r="Y29" s="76">
        <v>2.0000000000000001E-4</v>
      </c>
      <c r="Z29" s="70"/>
      <c r="AA29" s="78">
        <v>4703</v>
      </c>
      <c r="AB29" s="79">
        <v>0</v>
      </c>
      <c r="AC29" s="28">
        <f t="shared" si="0"/>
        <v>4701</v>
      </c>
      <c r="AD29" s="30">
        <f>ROUND(AC29/AC$61,4)</f>
        <v>2.0000000000000001E-4</v>
      </c>
      <c r="AE29" s="28">
        <f t="shared" si="1"/>
        <v>4692</v>
      </c>
      <c r="AF29" s="29">
        <f t="shared" si="6"/>
        <v>2.0000000000000001E-4</v>
      </c>
      <c r="AH29" s="31">
        <f>'[40]C-IV Count'!N27</f>
        <v>260522</v>
      </c>
      <c r="AI29" s="31">
        <f t="shared" si="2"/>
        <v>255819</v>
      </c>
    </row>
    <row r="30" spans="1:35" ht="16" x14ac:dyDescent="0.35">
      <c r="A30" s="73"/>
      <c r="B30" s="74" t="s">
        <v>33</v>
      </c>
      <c r="C30" s="75">
        <v>5887</v>
      </c>
      <c r="D30" s="74">
        <v>145</v>
      </c>
      <c r="E30" s="75">
        <v>41530</v>
      </c>
      <c r="F30" s="75">
        <v>8443</v>
      </c>
      <c r="G30" s="74">
        <v>288</v>
      </c>
      <c r="H30" s="75">
        <v>215329</v>
      </c>
      <c r="I30" s="75">
        <v>8184</v>
      </c>
      <c r="J30" s="74">
        <v>1</v>
      </c>
      <c r="K30" s="74">
        <v>34</v>
      </c>
      <c r="L30" s="74">
        <v>61</v>
      </c>
      <c r="M30" s="74">
        <v>0</v>
      </c>
      <c r="N30" s="74">
        <v>260</v>
      </c>
      <c r="O30" s="75">
        <v>280162</v>
      </c>
      <c r="P30" s="72"/>
      <c r="Q30" s="75">
        <v>280162</v>
      </c>
      <c r="R30" s="76">
        <v>1.2999999999999999E-2</v>
      </c>
      <c r="S30" s="75">
        <v>49973</v>
      </c>
      <c r="T30" s="76">
        <v>9.7000000000000003E-3</v>
      </c>
      <c r="U30" s="81"/>
      <c r="V30" s="75">
        <v>279902</v>
      </c>
      <c r="W30" s="76">
        <v>1.3100000000000001E-2</v>
      </c>
      <c r="X30" s="75">
        <v>279668</v>
      </c>
      <c r="Y30" s="76">
        <v>1.2999999999999999E-2</v>
      </c>
      <c r="Z30" s="70"/>
      <c r="AA30" s="78">
        <v>280162</v>
      </c>
      <c r="AB30" s="79">
        <v>0</v>
      </c>
      <c r="AC30" s="28">
        <f t="shared" si="0"/>
        <v>279902</v>
      </c>
      <c r="AD30" s="30">
        <f t="shared" si="3"/>
        <v>1.3100000000000001E-2</v>
      </c>
      <c r="AE30" s="28">
        <f t="shared" si="1"/>
        <v>279668</v>
      </c>
      <c r="AF30" s="29">
        <f t="shared" si="6"/>
        <v>1.2999999999999999E-2</v>
      </c>
      <c r="AH30" s="31">
        <f>'[40]C-IV Count'!N28</f>
        <v>44740</v>
      </c>
      <c r="AI30" s="31">
        <f t="shared" si="2"/>
        <v>-235422</v>
      </c>
    </row>
    <row r="31" spans="1:35" ht="16" x14ac:dyDescent="0.35">
      <c r="A31" s="73"/>
      <c r="B31" s="74" t="s">
        <v>34</v>
      </c>
      <c r="C31" s="74">
        <v>627</v>
      </c>
      <c r="D31" s="74">
        <v>58</v>
      </c>
      <c r="E31" s="75">
        <v>7120</v>
      </c>
      <c r="F31" s="75">
        <v>1495</v>
      </c>
      <c r="G31" s="74">
        <v>39</v>
      </c>
      <c r="H31" s="75">
        <v>37720</v>
      </c>
      <c r="I31" s="75">
        <v>1433</v>
      </c>
      <c r="J31" s="74">
        <v>0</v>
      </c>
      <c r="K31" s="74">
        <v>15</v>
      </c>
      <c r="L31" s="74">
        <v>11</v>
      </c>
      <c r="M31" s="74">
        <v>64</v>
      </c>
      <c r="N31" s="74">
        <v>17</v>
      </c>
      <c r="O31" s="75">
        <v>48599</v>
      </c>
      <c r="P31" s="72"/>
      <c r="Q31" s="75">
        <v>48599</v>
      </c>
      <c r="R31" s="76">
        <v>2.3E-3</v>
      </c>
      <c r="S31" s="75">
        <v>8615</v>
      </c>
      <c r="T31" s="76">
        <v>1.6999999999999999E-3</v>
      </c>
      <c r="U31" s="77"/>
      <c r="V31" s="75">
        <v>48582</v>
      </c>
      <c r="W31" s="76">
        <v>2.3E-3</v>
      </c>
      <c r="X31" s="75">
        <v>48427</v>
      </c>
      <c r="Y31" s="76">
        <v>2.3E-3</v>
      </c>
      <c r="Z31" s="70"/>
      <c r="AA31" s="78">
        <v>48599</v>
      </c>
      <c r="AB31" s="79">
        <v>0</v>
      </c>
      <c r="AC31" s="28">
        <f t="shared" si="0"/>
        <v>48582</v>
      </c>
      <c r="AD31" s="30">
        <f t="shared" si="3"/>
        <v>2.3E-3</v>
      </c>
      <c r="AE31" s="28">
        <f t="shared" si="1"/>
        <v>48427</v>
      </c>
      <c r="AF31" s="29">
        <f t="shared" si="6"/>
        <v>2.3E-3</v>
      </c>
      <c r="AH31" s="31">
        <f>'[40]C-IV Count'!N29</f>
        <v>37002</v>
      </c>
      <c r="AI31" s="31">
        <f t="shared" si="2"/>
        <v>-11597</v>
      </c>
    </row>
    <row r="32" spans="1:35" ht="16" x14ac:dyDescent="0.35">
      <c r="A32" s="73"/>
      <c r="B32" s="74" t="s">
        <v>35</v>
      </c>
      <c r="C32" s="74">
        <v>675</v>
      </c>
      <c r="D32" s="74">
        <v>35</v>
      </c>
      <c r="E32" s="75">
        <v>8296</v>
      </c>
      <c r="F32" s="75">
        <v>1760</v>
      </c>
      <c r="G32" s="74">
        <v>17</v>
      </c>
      <c r="H32" s="75">
        <v>28811</v>
      </c>
      <c r="I32" s="75">
        <v>1095</v>
      </c>
      <c r="J32" s="74">
        <v>0</v>
      </c>
      <c r="K32" s="74">
        <v>0</v>
      </c>
      <c r="L32" s="74">
        <v>22</v>
      </c>
      <c r="M32" s="74">
        <v>13</v>
      </c>
      <c r="N32" s="74">
        <v>124</v>
      </c>
      <c r="O32" s="75">
        <v>40848</v>
      </c>
      <c r="P32" s="72"/>
      <c r="Q32" s="75">
        <v>40848</v>
      </c>
      <c r="R32" s="76">
        <v>1.9E-3</v>
      </c>
      <c r="S32" s="75">
        <v>10056</v>
      </c>
      <c r="T32" s="76">
        <v>2E-3</v>
      </c>
      <c r="U32" s="77"/>
      <c r="V32" s="75">
        <v>40724</v>
      </c>
      <c r="W32" s="76">
        <v>1.9E-3</v>
      </c>
      <c r="X32" s="75">
        <v>40761</v>
      </c>
      <c r="Y32" s="76">
        <v>1.9E-3</v>
      </c>
      <c r="Z32" s="70"/>
      <c r="AA32" s="78">
        <v>40848</v>
      </c>
      <c r="AB32" s="79">
        <v>0</v>
      </c>
      <c r="AC32" s="28">
        <f t="shared" si="0"/>
        <v>40724</v>
      </c>
      <c r="AD32" s="30">
        <f t="shared" si="3"/>
        <v>1.9E-3</v>
      </c>
      <c r="AE32" s="28">
        <f t="shared" si="1"/>
        <v>40761</v>
      </c>
      <c r="AF32" s="29">
        <f t="shared" si="6"/>
        <v>1.9E-3</v>
      </c>
      <c r="AH32" s="31">
        <f>'[40]CalWIN Count'!N8</f>
        <v>1279194</v>
      </c>
      <c r="AI32" s="31">
        <f t="shared" si="2"/>
        <v>1238346</v>
      </c>
    </row>
    <row r="33" spans="1:35" ht="16" x14ac:dyDescent="0.35">
      <c r="A33" s="73"/>
      <c r="B33" s="74" t="s">
        <v>36</v>
      </c>
      <c r="C33" s="75">
        <v>21393</v>
      </c>
      <c r="D33" s="75">
        <v>1211</v>
      </c>
      <c r="E33" s="75">
        <v>241270</v>
      </c>
      <c r="F33" s="75">
        <v>50911</v>
      </c>
      <c r="G33" s="75">
        <v>3307</v>
      </c>
      <c r="H33" s="75">
        <v>1014991</v>
      </c>
      <c r="I33" s="75">
        <v>38578</v>
      </c>
      <c r="J33" s="74">
        <v>37</v>
      </c>
      <c r="K33" s="75">
        <v>1093</v>
      </c>
      <c r="L33" s="74">
        <v>438</v>
      </c>
      <c r="M33" s="74">
        <v>0</v>
      </c>
      <c r="N33" s="75">
        <v>4806</v>
      </c>
      <c r="O33" s="75">
        <v>1378035</v>
      </c>
      <c r="P33" s="72"/>
      <c r="Q33" s="75">
        <v>1378035</v>
      </c>
      <c r="R33" s="76">
        <v>6.3799999999999996E-2</v>
      </c>
      <c r="S33" s="75">
        <v>292181</v>
      </c>
      <c r="T33" s="76">
        <v>5.67E-2</v>
      </c>
      <c r="U33" s="77"/>
      <c r="V33" s="75">
        <v>1373229</v>
      </c>
      <c r="W33" s="76">
        <v>6.4100000000000004E-2</v>
      </c>
      <c r="X33" s="75">
        <v>1373079</v>
      </c>
      <c r="Y33" s="76">
        <v>6.3899999999999998E-2</v>
      </c>
      <c r="Z33" s="70"/>
      <c r="AA33" s="78">
        <v>1378035</v>
      </c>
      <c r="AB33" s="79">
        <v>0</v>
      </c>
      <c r="AC33" s="28">
        <f t="shared" si="0"/>
        <v>1373229</v>
      </c>
      <c r="AD33" s="30">
        <f t="shared" si="3"/>
        <v>6.4199999999999993E-2</v>
      </c>
      <c r="AE33" s="28">
        <f t="shared" si="1"/>
        <v>1373079</v>
      </c>
      <c r="AF33" s="29">
        <f t="shared" si="6"/>
        <v>6.4000000000000001E-2</v>
      </c>
      <c r="AH33" s="31">
        <f>'[40]CalWIN Count'!N9</f>
        <v>92206</v>
      </c>
      <c r="AI33" s="31">
        <f t="shared" si="2"/>
        <v>-1285829</v>
      </c>
    </row>
    <row r="34" spans="1:35" ht="16" x14ac:dyDescent="0.35">
      <c r="A34" s="73"/>
      <c r="B34" s="74" t="s">
        <v>37</v>
      </c>
      <c r="C34" s="75">
        <v>1997</v>
      </c>
      <c r="D34" s="74">
        <v>123</v>
      </c>
      <c r="E34" s="75">
        <v>16945</v>
      </c>
      <c r="F34" s="75">
        <v>4305</v>
      </c>
      <c r="G34" s="74">
        <v>287</v>
      </c>
      <c r="H34" s="75">
        <v>76225</v>
      </c>
      <c r="I34" s="75">
        <v>2897</v>
      </c>
      <c r="J34" s="74">
        <v>17</v>
      </c>
      <c r="K34" s="74">
        <v>43</v>
      </c>
      <c r="L34" s="74">
        <v>42</v>
      </c>
      <c r="M34" s="74">
        <v>0</v>
      </c>
      <c r="N34" s="74">
        <v>137</v>
      </c>
      <c r="O34" s="75">
        <v>103018</v>
      </c>
      <c r="P34" s="72"/>
      <c r="Q34" s="75">
        <v>103018</v>
      </c>
      <c r="R34" s="76">
        <v>4.7999999999999996E-3</v>
      </c>
      <c r="S34" s="75">
        <v>21250</v>
      </c>
      <c r="T34" s="76">
        <v>4.1000000000000003E-3</v>
      </c>
      <c r="U34" s="77"/>
      <c r="V34" s="75">
        <v>102881</v>
      </c>
      <c r="W34" s="76">
        <v>4.7999999999999996E-3</v>
      </c>
      <c r="X34" s="75">
        <v>102566</v>
      </c>
      <c r="Y34" s="76">
        <v>4.7999999999999996E-3</v>
      </c>
      <c r="Z34" s="70"/>
      <c r="AA34" s="78">
        <v>103018</v>
      </c>
      <c r="AB34" s="79">
        <v>0</v>
      </c>
      <c r="AC34" s="28">
        <f t="shared" si="0"/>
        <v>102881</v>
      </c>
      <c r="AD34" s="30">
        <f t="shared" si="3"/>
        <v>4.7999999999999996E-3</v>
      </c>
      <c r="AE34" s="28">
        <f t="shared" si="1"/>
        <v>102566</v>
      </c>
      <c r="AF34" s="29">
        <f t="shared" si="6"/>
        <v>4.7999999999999996E-3</v>
      </c>
      <c r="AH34" s="31">
        <f>'[40]C-IV Count'!N30</f>
        <v>9371</v>
      </c>
      <c r="AI34" s="31">
        <f t="shared" si="2"/>
        <v>-93647</v>
      </c>
    </row>
    <row r="35" spans="1:35" ht="16" x14ac:dyDescent="0.35">
      <c r="A35" s="73"/>
      <c r="B35" s="74" t="s">
        <v>38</v>
      </c>
      <c r="C35" s="74">
        <v>212</v>
      </c>
      <c r="D35" s="74">
        <v>11</v>
      </c>
      <c r="E35" s="75">
        <v>1908</v>
      </c>
      <c r="F35" s="74">
        <v>480</v>
      </c>
      <c r="G35" s="74">
        <v>3</v>
      </c>
      <c r="H35" s="75">
        <v>6708</v>
      </c>
      <c r="I35" s="74">
        <v>254</v>
      </c>
      <c r="J35" s="74">
        <v>0</v>
      </c>
      <c r="K35" s="74">
        <v>0</v>
      </c>
      <c r="L35" s="74">
        <v>9</v>
      </c>
      <c r="M35" s="74">
        <v>3</v>
      </c>
      <c r="N35" s="74">
        <v>8</v>
      </c>
      <c r="O35" s="75">
        <v>9596</v>
      </c>
      <c r="P35" s="72"/>
      <c r="Q35" s="75">
        <v>9596</v>
      </c>
      <c r="R35" s="76">
        <v>4.0000000000000002E-4</v>
      </c>
      <c r="S35" s="75">
        <v>2388</v>
      </c>
      <c r="T35" s="76">
        <v>5.0000000000000001E-4</v>
      </c>
      <c r="U35" s="77"/>
      <c r="V35" s="75">
        <v>9588</v>
      </c>
      <c r="W35" s="76">
        <v>4.0000000000000002E-4</v>
      </c>
      <c r="X35" s="75">
        <v>9570</v>
      </c>
      <c r="Y35" s="76">
        <v>4.0000000000000002E-4</v>
      </c>
      <c r="Z35" s="70"/>
      <c r="AA35" s="78">
        <v>9596</v>
      </c>
      <c r="AB35" s="79">
        <v>0</v>
      </c>
      <c r="AC35" s="28">
        <f t="shared" si="0"/>
        <v>9588</v>
      </c>
      <c r="AD35" s="30">
        <f t="shared" si="3"/>
        <v>4.0000000000000002E-4</v>
      </c>
      <c r="AE35" s="28">
        <f t="shared" si="1"/>
        <v>9570</v>
      </c>
      <c r="AF35" s="29">
        <f>ROUND(AE35/AE$61,4)</f>
        <v>4.0000000000000002E-4</v>
      </c>
      <c r="AH35" s="31">
        <f>'[40]C-IV Count'!N31</f>
        <v>1253880</v>
      </c>
      <c r="AI35" s="31">
        <f t="shared" si="2"/>
        <v>1244284</v>
      </c>
    </row>
    <row r="36" spans="1:35" ht="16" x14ac:dyDescent="0.35">
      <c r="A36" s="73"/>
      <c r="B36" s="74" t="s">
        <v>39</v>
      </c>
      <c r="C36" s="75">
        <v>34472</v>
      </c>
      <c r="D36" s="75">
        <v>2405</v>
      </c>
      <c r="E36" s="75">
        <v>241598</v>
      </c>
      <c r="F36" s="75">
        <v>65184</v>
      </c>
      <c r="G36" s="75">
        <v>1260</v>
      </c>
      <c r="H36" s="75">
        <v>992874</v>
      </c>
      <c r="I36" s="75">
        <v>37737</v>
      </c>
      <c r="J36" s="74">
        <v>11</v>
      </c>
      <c r="K36" s="74">
        <v>603</v>
      </c>
      <c r="L36" s="74">
        <v>928</v>
      </c>
      <c r="M36" s="74">
        <v>0</v>
      </c>
      <c r="N36" s="75">
        <v>2917</v>
      </c>
      <c r="O36" s="75">
        <v>1379989</v>
      </c>
      <c r="P36" s="72"/>
      <c r="Q36" s="75">
        <v>1379989</v>
      </c>
      <c r="R36" s="76">
        <v>6.3899999999999998E-2</v>
      </c>
      <c r="S36" s="75">
        <v>306782</v>
      </c>
      <c r="T36" s="76">
        <v>5.9499999999999997E-2</v>
      </c>
      <c r="U36" s="77"/>
      <c r="V36" s="75">
        <v>1377072</v>
      </c>
      <c r="W36" s="76">
        <v>6.4199999999999993E-2</v>
      </c>
      <c r="X36" s="75">
        <v>1375396</v>
      </c>
      <c r="Y36" s="76">
        <v>6.4000000000000001E-2</v>
      </c>
      <c r="Z36" s="70"/>
      <c r="AA36" s="78">
        <v>1379989</v>
      </c>
      <c r="AB36" s="79">
        <v>0</v>
      </c>
      <c r="AC36" s="28">
        <f t="shared" si="0"/>
        <v>1377072</v>
      </c>
      <c r="AD36" s="30">
        <f t="shared" si="3"/>
        <v>6.4399999999999999E-2</v>
      </c>
      <c r="AE36" s="28">
        <f t="shared" si="1"/>
        <v>1375396</v>
      </c>
      <c r="AF36" s="29">
        <f t="shared" ref="AF36:AF40" si="7">ROUND(AE36/AE$61,4)</f>
        <v>6.4100000000000004E-2</v>
      </c>
      <c r="AH36" s="31">
        <f>'[40]CalWIN Count'!N10</f>
        <v>878551</v>
      </c>
      <c r="AI36" s="31">
        <f t="shared" si="2"/>
        <v>-501438</v>
      </c>
    </row>
    <row r="37" spans="1:35" ht="16" x14ac:dyDescent="0.35">
      <c r="A37" s="73"/>
      <c r="B37" s="74" t="s">
        <v>40</v>
      </c>
      <c r="C37" s="75">
        <v>41673</v>
      </c>
      <c r="D37" s="74">
        <v>969</v>
      </c>
      <c r="E37" s="75">
        <v>179097</v>
      </c>
      <c r="F37" s="75">
        <v>68997</v>
      </c>
      <c r="G37" s="75">
        <v>2668</v>
      </c>
      <c r="H37" s="75">
        <v>628905</v>
      </c>
      <c r="I37" s="75">
        <v>23903</v>
      </c>
      <c r="J37" s="74">
        <v>200</v>
      </c>
      <c r="K37" s="74">
        <v>938</v>
      </c>
      <c r="L37" s="74">
        <v>463</v>
      </c>
      <c r="M37" s="74">
        <v>0</v>
      </c>
      <c r="N37" s="75">
        <v>3021</v>
      </c>
      <c r="O37" s="75">
        <v>950834</v>
      </c>
      <c r="P37" s="72"/>
      <c r="Q37" s="75">
        <v>950834</v>
      </c>
      <c r="R37" s="76">
        <v>4.3999999999999997E-2</v>
      </c>
      <c r="S37" s="75">
        <v>248094</v>
      </c>
      <c r="T37" s="76">
        <v>4.8099999999999997E-2</v>
      </c>
      <c r="U37" s="77"/>
      <c r="V37" s="75">
        <v>947813</v>
      </c>
      <c r="W37" s="76">
        <v>4.4200000000000003E-2</v>
      </c>
      <c r="X37" s="75">
        <v>946734</v>
      </c>
      <c r="Y37" s="76">
        <v>4.3999999999999997E-2</v>
      </c>
      <c r="Z37" s="70"/>
      <c r="AA37" s="78">
        <v>950834</v>
      </c>
      <c r="AB37" s="79">
        <v>0</v>
      </c>
      <c r="AC37" s="28">
        <f t="shared" si="0"/>
        <v>947813</v>
      </c>
      <c r="AD37" s="30">
        <f t="shared" si="3"/>
        <v>4.4299999999999999E-2</v>
      </c>
      <c r="AE37" s="28">
        <f t="shared" si="1"/>
        <v>946734</v>
      </c>
      <c r="AF37" s="29">
        <f t="shared" si="7"/>
        <v>4.4200000000000003E-2</v>
      </c>
      <c r="AH37" s="31">
        <f>'[40]C-IV Count'!N32</f>
        <v>26712</v>
      </c>
      <c r="AI37" s="31">
        <f t="shared" si="2"/>
        <v>-924122</v>
      </c>
    </row>
    <row r="38" spans="1:35" ht="16" x14ac:dyDescent="0.35">
      <c r="A38" s="73"/>
      <c r="B38" s="74" t="s">
        <v>41</v>
      </c>
      <c r="C38" s="74">
        <v>647</v>
      </c>
      <c r="D38" s="74">
        <v>16</v>
      </c>
      <c r="E38" s="75">
        <v>5251</v>
      </c>
      <c r="F38" s="75">
        <v>1035</v>
      </c>
      <c r="G38" s="74">
        <v>47</v>
      </c>
      <c r="H38" s="75">
        <v>21090</v>
      </c>
      <c r="I38" s="74">
        <v>801</v>
      </c>
      <c r="J38" s="74">
        <v>0</v>
      </c>
      <c r="K38" s="74">
        <v>7</v>
      </c>
      <c r="L38" s="74">
        <v>7</v>
      </c>
      <c r="M38" s="74">
        <v>11</v>
      </c>
      <c r="N38" s="74">
        <v>101</v>
      </c>
      <c r="O38" s="75">
        <v>29013</v>
      </c>
      <c r="P38" s="72"/>
      <c r="Q38" s="75">
        <v>29013</v>
      </c>
      <c r="R38" s="76">
        <v>1.2999999999999999E-3</v>
      </c>
      <c r="S38" s="75">
        <v>6286</v>
      </c>
      <c r="T38" s="76">
        <v>1.1999999999999999E-3</v>
      </c>
      <c r="U38" s="77"/>
      <c r="V38" s="75">
        <v>28912</v>
      </c>
      <c r="W38" s="76">
        <v>1.2999999999999999E-3</v>
      </c>
      <c r="X38" s="75">
        <v>28932</v>
      </c>
      <c r="Y38" s="76">
        <v>1.2999999999999999E-3</v>
      </c>
      <c r="Z38" s="70"/>
      <c r="AA38" s="78">
        <v>29013</v>
      </c>
      <c r="AB38" s="79">
        <v>0</v>
      </c>
      <c r="AC38" s="28">
        <f t="shared" si="0"/>
        <v>28912</v>
      </c>
      <c r="AD38" s="30">
        <f t="shared" si="3"/>
        <v>1.4E-3</v>
      </c>
      <c r="AE38" s="28">
        <f t="shared" si="1"/>
        <v>28932</v>
      </c>
      <c r="AF38" s="29">
        <f t="shared" si="7"/>
        <v>1.2999999999999999E-3</v>
      </c>
      <c r="AH38" s="31">
        <f>'[40]C-IV Count'!N33</f>
        <v>1307642</v>
      </c>
      <c r="AI38" s="31">
        <f t="shared" si="2"/>
        <v>1278629</v>
      </c>
    </row>
    <row r="39" spans="1:35" ht="16" x14ac:dyDescent="0.35">
      <c r="A39" s="73"/>
      <c r="B39" s="74" t="s">
        <v>64</v>
      </c>
      <c r="C39" s="75">
        <v>49041</v>
      </c>
      <c r="D39" s="75">
        <v>3817</v>
      </c>
      <c r="E39" s="75">
        <v>265331</v>
      </c>
      <c r="F39" s="75">
        <v>86421</v>
      </c>
      <c r="G39" s="75">
        <v>1236</v>
      </c>
      <c r="H39" s="75">
        <v>972259</v>
      </c>
      <c r="I39" s="75">
        <v>36954</v>
      </c>
      <c r="J39" s="74">
        <v>9</v>
      </c>
      <c r="K39" s="74">
        <v>326</v>
      </c>
      <c r="L39" s="75">
        <v>1976</v>
      </c>
      <c r="M39" s="74">
        <v>0</v>
      </c>
      <c r="N39" s="74">
        <v>125</v>
      </c>
      <c r="O39" s="75">
        <v>1417495</v>
      </c>
      <c r="P39" s="72"/>
      <c r="Q39" s="75">
        <v>1417495</v>
      </c>
      <c r="R39" s="76">
        <v>6.5600000000000006E-2</v>
      </c>
      <c r="S39" s="75">
        <v>351752</v>
      </c>
      <c r="T39" s="76">
        <v>6.8199999999999997E-2</v>
      </c>
      <c r="U39" s="77"/>
      <c r="V39" s="75">
        <v>1417370</v>
      </c>
      <c r="W39" s="76">
        <v>6.6100000000000006E-2</v>
      </c>
      <c r="X39" s="75">
        <v>1410466</v>
      </c>
      <c r="Y39" s="76">
        <v>6.5600000000000006E-2</v>
      </c>
      <c r="Z39" s="70"/>
      <c r="AA39" s="78">
        <v>1417495</v>
      </c>
      <c r="AB39" s="79">
        <v>0</v>
      </c>
      <c r="AC39" s="28">
        <f t="shared" si="0"/>
        <v>1417370</v>
      </c>
      <c r="AD39" s="30">
        <f t="shared" si="3"/>
        <v>6.6299999999999998E-2</v>
      </c>
      <c r="AE39" s="28">
        <f t="shared" si="1"/>
        <v>1410466</v>
      </c>
      <c r="AF39" s="29">
        <f t="shared" si="7"/>
        <v>6.5799999999999997E-2</v>
      </c>
      <c r="AH39" s="31">
        <f>'[40]CalWIN Count'!N11</f>
        <v>1391107</v>
      </c>
      <c r="AI39" s="31">
        <f t="shared" si="2"/>
        <v>-26388</v>
      </c>
    </row>
    <row r="40" spans="1:35" ht="16" x14ac:dyDescent="0.35">
      <c r="A40" s="73"/>
      <c r="B40" s="74" t="s">
        <v>42</v>
      </c>
      <c r="C40" s="75">
        <v>33957</v>
      </c>
      <c r="D40" s="75">
        <v>1168</v>
      </c>
      <c r="E40" s="75">
        <v>318769</v>
      </c>
      <c r="F40" s="75">
        <v>63692</v>
      </c>
      <c r="G40" s="75">
        <v>2765</v>
      </c>
      <c r="H40" s="75">
        <v>1020453</v>
      </c>
      <c r="I40" s="75">
        <v>38785</v>
      </c>
      <c r="J40" s="74">
        <v>184</v>
      </c>
      <c r="K40" s="74">
        <v>520</v>
      </c>
      <c r="L40" s="74">
        <v>480</v>
      </c>
      <c r="M40" s="74">
        <v>0</v>
      </c>
      <c r="N40" s="75">
        <v>3930</v>
      </c>
      <c r="O40" s="75">
        <v>1484703</v>
      </c>
      <c r="P40" s="72"/>
      <c r="Q40" s="75">
        <v>1484703</v>
      </c>
      <c r="R40" s="76">
        <v>6.88E-2</v>
      </c>
      <c r="S40" s="75">
        <v>382461</v>
      </c>
      <c r="T40" s="76">
        <v>7.4200000000000002E-2</v>
      </c>
      <c r="U40" s="77"/>
      <c r="V40" s="75">
        <v>1480773</v>
      </c>
      <c r="W40" s="76">
        <v>6.9099999999999995E-2</v>
      </c>
      <c r="X40" s="75">
        <v>1480290</v>
      </c>
      <c r="Y40" s="76">
        <v>6.88E-2</v>
      </c>
      <c r="Z40" s="70"/>
      <c r="AA40" s="78">
        <v>1484703</v>
      </c>
      <c r="AB40" s="79">
        <v>0</v>
      </c>
      <c r="AC40" s="28">
        <f t="shared" si="0"/>
        <v>1480773</v>
      </c>
      <c r="AD40" s="30">
        <f t="shared" si="3"/>
        <v>6.93E-2</v>
      </c>
      <c r="AE40" s="28">
        <f t="shared" si="1"/>
        <v>1480290</v>
      </c>
      <c r="AF40" s="29">
        <f t="shared" si="7"/>
        <v>6.9000000000000006E-2</v>
      </c>
      <c r="AH40" s="31">
        <f>'[40]CalWIN Count'!N12</f>
        <v>337993</v>
      </c>
      <c r="AI40" s="31">
        <f t="shared" si="2"/>
        <v>-1146710</v>
      </c>
    </row>
    <row r="41" spans="1:35" ht="16" x14ac:dyDescent="0.35">
      <c r="A41" s="73"/>
      <c r="B41" s="74" t="s">
        <v>43</v>
      </c>
      <c r="C41" s="75">
        <v>5466</v>
      </c>
      <c r="D41" s="74">
        <v>352</v>
      </c>
      <c r="E41" s="75">
        <v>92220</v>
      </c>
      <c r="F41" s="75">
        <v>6463</v>
      </c>
      <c r="G41" s="75">
        <v>2000</v>
      </c>
      <c r="H41" s="75">
        <v>243167</v>
      </c>
      <c r="I41" s="75">
        <v>9242</v>
      </c>
      <c r="J41" s="74">
        <v>27</v>
      </c>
      <c r="K41" s="74">
        <v>365</v>
      </c>
      <c r="L41" s="74">
        <v>326</v>
      </c>
      <c r="M41" s="74">
        <v>0</v>
      </c>
      <c r="N41" s="75">
        <v>5353</v>
      </c>
      <c r="O41" s="75">
        <v>364981</v>
      </c>
      <c r="P41" s="72"/>
      <c r="Q41" s="75">
        <v>364981</v>
      </c>
      <c r="R41" s="76">
        <v>1.6899999999999998E-2</v>
      </c>
      <c r="S41" s="75">
        <v>98683</v>
      </c>
      <c r="T41" s="76">
        <v>1.9099999999999999E-2</v>
      </c>
      <c r="U41" s="77"/>
      <c r="V41" s="75">
        <v>359628</v>
      </c>
      <c r="W41" s="76">
        <v>1.6799999999999999E-2</v>
      </c>
      <c r="X41" s="75">
        <v>362303</v>
      </c>
      <c r="Y41" s="76">
        <v>1.6799999999999999E-2</v>
      </c>
      <c r="Z41" s="70"/>
      <c r="AA41" s="78">
        <v>364981</v>
      </c>
      <c r="AB41" s="79">
        <v>0</v>
      </c>
      <c r="AC41" s="28">
        <f t="shared" si="0"/>
        <v>359628</v>
      </c>
      <c r="AD41" s="33">
        <f>ROUNDUP(AC41/AC$61,4)</f>
        <v>1.6899999999999998E-2</v>
      </c>
      <c r="AE41" s="28">
        <f t="shared" si="1"/>
        <v>362303</v>
      </c>
      <c r="AF41" s="32">
        <f>ROUNDDOWN(AE41/AE$61,4)</f>
        <v>1.6799999999999999E-2</v>
      </c>
      <c r="AH41" s="31">
        <f>'[40]C-IV Count'!N34</f>
        <v>436763</v>
      </c>
      <c r="AI41" s="31">
        <f t="shared" si="2"/>
        <v>71782</v>
      </c>
    </row>
    <row r="42" spans="1:35" ht="16" x14ac:dyDescent="0.35">
      <c r="A42" s="73"/>
      <c r="B42" s="74" t="s">
        <v>44</v>
      </c>
      <c r="C42" s="75">
        <v>16527</v>
      </c>
      <c r="D42" s="74">
        <v>792</v>
      </c>
      <c r="E42" s="75">
        <v>84451</v>
      </c>
      <c r="F42" s="75">
        <v>30220</v>
      </c>
      <c r="G42" s="74">
        <v>801</v>
      </c>
      <c r="H42" s="75">
        <v>326247</v>
      </c>
      <c r="I42" s="75">
        <v>12400</v>
      </c>
      <c r="J42" s="74">
        <v>2</v>
      </c>
      <c r="K42" s="74">
        <v>115</v>
      </c>
      <c r="L42" s="74">
        <v>292</v>
      </c>
      <c r="M42" s="74">
        <v>0</v>
      </c>
      <c r="N42" s="74">
        <v>314</v>
      </c>
      <c r="O42" s="75">
        <v>472161</v>
      </c>
      <c r="P42" s="72"/>
      <c r="Q42" s="75">
        <v>472161</v>
      </c>
      <c r="R42" s="76">
        <v>2.1899999999999999E-2</v>
      </c>
      <c r="S42" s="75">
        <v>114671</v>
      </c>
      <c r="T42" s="80">
        <v>2.23E-2</v>
      </c>
      <c r="U42" s="77"/>
      <c r="V42" s="75">
        <v>471847</v>
      </c>
      <c r="W42" s="80">
        <v>2.1999999999999999E-2</v>
      </c>
      <c r="X42" s="75">
        <v>470276</v>
      </c>
      <c r="Y42" s="80">
        <v>2.18E-2</v>
      </c>
      <c r="Z42" s="70"/>
      <c r="AA42" s="78">
        <v>472161</v>
      </c>
      <c r="AB42" s="79">
        <v>0</v>
      </c>
      <c r="AC42" s="28">
        <f t="shared" si="0"/>
        <v>471847</v>
      </c>
      <c r="AD42" s="30">
        <f t="shared" si="3"/>
        <v>2.2100000000000002E-2</v>
      </c>
      <c r="AE42" s="28">
        <f t="shared" si="1"/>
        <v>470276</v>
      </c>
      <c r="AF42" s="29">
        <f t="shared" ref="AF42:AF51" si="8">ROUND(AE42/AE$61,4)</f>
        <v>2.1899999999999999E-2</v>
      </c>
      <c r="AH42" s="31">
        <f>'[40]CalWIN Count'!N13</f>
        <v>89629</v>
      </c>
      <c r="AI42" s="31">
        <f t="shared" si="2"/>
        <v>-382532</v>
      </c>
    </row>
    <row r="43" spans="1:35" ht="16" x14ac:dyDescent="0.35">
      <c r="A43" s="73"/>
      <c r="B43" s="74" t="s">
        <v>45</v>
      </c>
      <c r="C43" s="75">
        <v>1924</v>
      </c>
      <c r="D43" s="74">
        <v>144</v>
      </c>
      <c r="E43" s="75">
        <v>19289</v>
      </c>
      <c r="F43" s="75">
        <v>3624</v>
      </c>
      <c r="G43" s="74">
        <v>52</v>
      </c>
      <c r="H43" s="75">
        <v>69386</v>
      </c>
      <c r="I43" s="75">
        <v>2637</v>
      </c>
      <c r="J43" s="74">
        <v>1</v>
      </c>
      <c r="K43" s="74">
        <v>10</v>
      </c>
      <c r="L43" s="74">
        <v>60</v>
      </c>
      <c r="M43" s="74">
        <v>0</v>
      </c>
      <c r="N43" s="74">
        <v>459</v>
      </c>
      <c r="O43" s="75">
        <v>97586</v>
      </c>
      <c r="P43" s="72"/>
      <c r="Q43" s="75">
        <v>97586</v>
      </c>
      <c r="R43" s="76">
        <v>4.4999999999999997E-3</v>
      </c>
      <c r="S43" s="75">
        <v>22913</v>
      </c>
      <c r="T43" s="76">
        <v>4.4000000000000003E-3</v>
      </c>
      <c r="U43" s="77"/>
      <c r="V43" s="75">
        <v>97127</v>
      </c>
      <c r="W43" s="76">
        <v>4.4999999999999997E-3</v>
      </c>
      <c r="X43" s="75">
        <v>97330</v>
      </c>
      <c r="Y43" s="76">
        <v>4.4999999999999997E-3</v>
      </c>
      <c r="Z43" s="70"/>
      <c r="AA43" s="78">
        <v>97586</v>
      </c>
      <c r="AB43" s="79">
        <v>0</v>
      </c>
      <c r="AC43" s="28">
        <f t="shared" si="0"/>
        <v>97127</v>
      </c>
      <c r="AD43" s="30">
        <f t="shared" si="3"/>
        <v>4.4999999999999997E-3</v>
      </c>
      <c r="AE43" s="28">
        <f t="shared" si="1"/>
        <v>97330</v>
      </c>
      <c r="AF43" s="29">
        <f t="shared" si="8"/>
        <v>4.4999999999999997E-3</v>
      </c>
      <c r="AH43" s="31">
        <f>'[40]CalWIN Count'!N14</f>
        <v>192311</v>
      </c>
      <c r="AI43" s="31">
        <f t="shared" si="2"/>
        <v>94725</v>
      </c>
    </row>
    <row r="44" spans="1:35" ht="16" x14ac:dyDescent="0.35">
      <c r="A44" s="73"/>
      <c r="B44" s="74" t="s">
        <v>46</v>
      </c>
      <c r="C44" s="75">
        <v>1168</v>
      </c>
      <c r="D44" s="74">
        <v>65</v>
      </c>
      <c r="E44" s="75">
        <v>26712</v>
      </c>
      <c r="F44" s="75">
        <v>4799</v>
      </c>
      <c r="G44" s="74">
        <v>493</v>
      </c>
      <c r="H44" s="75">
        <v>165405</v>
      </c>
      <c r="I44" s="75">
        <v>6286</v>
      </c>
      <c r="J44" s="74">
        <v>9</v>
      </c>
      <c r="K44" s="74">
        <v>385</v>
      </c>
      <c r="L44" s="74">
        <v>39</v>
      </c>
      <c r="M44" s="74">
        <v>0</v>
      </c>
      <c r="N44" s="74">
        <v>272</v>
      </c>
      <c r="O44" s="75">
        <v>205633</v>
      </c>
      <c r="P44" s="72"/>
      <c r="Q44" s="75">
        <v>205633</v>
      </c>
      <c r="R44" s="76">
        <v>9.4999999999999998E-3</v>
      </c>
      <c r="S44" s="75">
        <v>31511</v>
      </c>
      <c r="T44" s="76">
        <v>6.1000000000000004E-3</v>
      </c>
      <c r="U44" s="77"/>
      <c r="V44" s="75">
        <v>205361</v>
      </c>
      <c r="W44" s="76">
        <v>9.5999999999999992E-3</v>
      </c>
      <c r="X44" s="75">
        <v>205036</v>
      </c>
      <c r="Y44" s="76">
        <v>9.4999999999999998E-3</v>
      </c>
      <c r="Z44" s="70"/>
      <c r="AA44" s="78">
        <v>205633</v>
      </c>
      <c r="AB44" s="79">
        <v>0</v>
      </c>
      <c r="AC44" s="28">
        <f t="shared" si="0"/>
        <v>205361</v>
      </c>
      <c r="AD44" s="30">
        <f>ROUND(AC44/AC$61,4)</f>
        <v>9.5999999999999992E-3</v>
      </c>
      <c r="AE44" s="28">
        <f t="shared" si="1"/>
        <v>205036</v>
      </c>
      <c r="AF44" s="29">
        <f t="shared" si="8"/>
        <v>9.5999999999999992E-3</v>
      </c>
      <c r="AH44" s="31">
        <f>'[40]CalWIN Count'!N15</f>
        <v>221151</v>
      </c>
      <c r="AI44" s="31">
        <f t="shared" si="2"/>
        <v>15518</v>
      </c>
    </row>
    <row r="45" spans="1:35" ht="16" x14ac:dyDescent="0.35">
      <c r="A45" s="73"/>
      <c r="B45" s="74" t="s">
        <v>47</v>
      </c>
      <c r="C45" s="75">
        <v>5132</v>
      </c>
      <c r="D45" s="74">
        <v>260</v>
      </c>
      <c r="E45" s="75">
        <v>44742</v>
      </c>
      <c r="F45" s="75">
        <v>8067</v>
      </c>
      <c r="G45" s="74">
        <v>234</v>
      </c>
      <c r="H45" s="75">
        <v>171780</v>
      </c>
      <c r="I45" s="75">
        <v>6529</v>
      </c>
      <c r="J45" s="74">
        <v>2</v>
      </c>
      <c r="K45" s="74">
        <v>19</v>
      </c>
      <c r="L45" s="74">
        <v>54</v>
      </c>
      <c r="M45" s="74">
        <v>0</v>
      </c>
      <c r="N45" s="74">
        <v>225</v>
      </c>
      <c r="O45" s="75">
        <v>237044</v>
      </c>
      <c r="P45" s="72"/>
      <c r="Q45" s="75">
        <v>237044</v>
      </c>
      <c r="R45" s="76">
        <v>1.0999999999999999E-2</v>
      </c>
      <c r="S45" s="75">
        <v>52809</v>
      </c>
      <c r="T45" s="76">
        <v>1.0200000000000001E-2</v>
      </c>
      <c r="U45" s="77"/>
      <c r="V45" s="75">
        <v>236819</v>
      </c>
      <c r="W45" s="76">
        <v>1.0999999999999999E-2</v>
      </c>
      <c r="X45" s="75">
        <v>236496</v>
      </c>
      <c r="Y45" s="76">
        <v>1.0999999999999999E-2</v>
      </c>
      <c r="Z45" s="70"/>
      <c r="AA45" s="78">
        <v>237044</v>
      </c>
      <c r="AB45" s="79">
        <v>0</v>
      </c>
      <c r="AC45" s="28">
        <f t="shared" si="0"/>
        <v>236819</v>
      </c>
      <c r="AD45" s="30">
        <f t="shared" si="3"/>
        <v>1.11E-2</v>
      </c>
      <c r="AE45" s="28">
        <f t="shared" si="1"/>
        <v>236496</v>
      </c>
      <c r="AF45" s="29">
        <f t="shared" si="8"/>
        <v>1.0999999999999999E-2</v>
      </c>
      <c r="AH45" s="31">
        <f>'[40]CalWIN Count'!N16</f>
        <v>572585</v>
      </c>
      <c r="AI45" s="31">
        <f t="shared" si="2"/>
        <v>335541</v>
      </c>
    </row>
    <row r="46" spans="1:35" ht="16" x14ac:dyDescent="0.35">
      <c r="A46" s="73"/>
      <c r="B46" s="74" t="s">
        <v>48</v>
      </c>
      <c r="C46" s="75">
        <v>10013</v>
      </c>
      <c r="D46" s="74">
        <v>498</v>
      </c>
      <c r="E46" s="75">
        <v>87681</v>
      </c>
      <c r="F46" s="75">
        <v>32858</v>
      </c>
      <c r="G46" s="75">
        <v>1294</v>
      </c>
      <c r="H46" s="75">
        <v>471077</v>
      </c>
      <c r="I46" s="75">
        <v>17905</v>
      </c>
      <c r="J46" s="74">
        <v>37</v>
      </c>
      <c r="K46" s="74">
        <v>987</v>
      </c>
      <c r="L46" s="74">
        <v>282</v>
      </c>
      <c r="M46" s="74">
        <v>0</v>
      </c>
      <c r="N46" s="75">
        <v>6149</v>
      </c>
      <c r="O46" s="75">
        <v>628781</v>
      </c>
      <c r="P46" s="72"/>
      <c r="Q46" s="75">
        <v>628781</v>
      </c>
      <c r="R46" s="76">
        <v>2.9100000000000001E-2</v>
      </c>
      <c r="S46" s="75">
        <v>120539</v>
      </c>
      <c r="T46" s="76">
        <v>2.3400000000000001E-2</v>
      </c>
      <c r="U46" s="77"/>
      <c r="V46" s="75">
        <v>622632</v>
      </c>
      <c r="W46" s="76">
        <v>2.9000000000000001E-2</v>
      </c>
      <c r="X46" s="75">
        <v>626707</v>
      </c>
      <c r="Y46" s="76">
        <v>2.9100000000000001E-2</v>
      </c>
      <c r="Z46" s="70"/>
      <c r="AA46" s="78">
        <v>628781</v>
      </c>
      <c r="AB46" s="79">
        <v>0</v>
      </c>
      <c r="AC46" s="28">
        <f t="shared" si="0"/>
        <v>622632</v>
      </c>
      <c r="AD46" s="30">
        <f t="shared" si="3"/>
        <v>2.9100000000000001E-2</v>
      </c>
      <c r="AE46" s="28">
        <f t="shared" si="1"/>
        <v>626707</v>
      </c>
      <c r="AF46" s="29">
        <f t="shared" si="8"/>
        <v>2.92E-2</v>
      </c>
      <c r="AH46" s="31">
        <f>'[40]CalWIN Count'!N17</f>
        <v>114458</v>
      </c>
      <c r="AI46" s="31">
        <f t="shared" si="2"/>
        <v>-514323</v>
      </c>
    </row>
    <row r="47" spans="1:35" ht="16" x14ac:dyDescent="0.35">
      <c r="A47" s="73"/>
      <c r="B47" s="74" t="s">
        <v>49</v>
      </c>
      <c r="C47" s="75">
        <v>2161</v>
      </c>
      <c r="D47" s="74">
        <v>66</v>
      </c>
      <c r="E47" s="75">
        <v>25472</v>
      </c>
      <c r="F47" s="75">
        <v>4636</v>
      </c>
      <c r="G47" s="74">
        <v>64</v>
      </c>
      <c r="H47" s="75">
        <v>85200</v>
      </c>
      <c r="I47" s="75">
        <v>3238</v>
      </c>
      <c r="J47" s="74">
        <v>1</v>
      </c>
      <c r="K47" s="74">
        <v>13</v>
      </c>
      <c r="L47" s="74">
        <v>28</v>
      </c>
      <c r="M47" s="74">
        <v>0</v>
      </c>
      <c r="N47" s="74">
        <v>175</v>
      </c>
      <c r="O47" s="75">
        <v>121054</v>
      </c>
      <c r="P47" s="72"/>
      <c r="Q47" s="75">
        <v>121054</v>
      </c>
      <c r="R47" s="76">
        <v>5.5999999999999999E-3</v>
      </c>
      <c r="S47" s="75">
        <v>30108</v>
      </c>
      <c r="T47" s="76">
        <v>5.7999999999999996E-3</v>
      </c>
      <c r="U47" s="77"/>
      <c r="V47" s="75">
        <v>120879</v>
      </c>
      <c r="W47" s="76">
        <v>5.5999999999999999E-3</v>
      </c>
      <c r="X47" s="75">
        <v>120896</v>
      </c>
      <c r="Y47" s="76">
        <v>5.5999999999999999E-3</v>
      </c>
      <c r="Z47" s="70"/>
      <c r="AA47" s="78">
        <v>121054</v>
      </c>
      <c r="AB47" s="79">
        <v>0</v>
      </c>
      <c r="AC47" s="28">
        <f t="shared" si="0"/>
        <v>120879</v>
      </c>
      <c r="AD47" s="30">
        <f t="shared" si="3"/>
        <v>5.7000000000000002E-3</v>
      </c>
      <c r="AE47" s="28">
        <f t="shared" si="1"/>
        <v>120896</v>
      </c>
      <c r="AF47" s="29">
        <f t="shared" si="8"/>
        <v>5.5999999999999999E-3</v>
      </c>
      <c r="AH47" s="31">
        <f>'[40]C-IV Count'!N35</f>
        <v>97731</v>
      </c>
      <c r="AI47" s="31">
        <f t="shared" si="2"/>
        <v>-23323</v>
      </c>
    </row>
    <row r="48" spans="1:35" ht="16" x14ac:dyDescent="0.35">
      <c r="A48" s="73"/>
      <c r="B48" s="74" t="s">
        <v>50</v>
      </c>
      <c r="C48" s="75">
        <v>2798</v>
      </c>
      <c r="D48" s="74">
        <v>324</v>
      </c>
      <c r="E48" s="75">
        <v>21260</v>
      </c>
      <c r="F48" s="75">
        <v>7001</v>
      </c>
      <c r="G48" s="74">
        <v>51</v>
      </c>
      <c r="H48" s="75">
        <v>71957</v>
      </c>
      <c r="I48" s="75">
        <v>2735</v>
      </c>
      <c r="J48" s="74">
        <v>0</v>
      </c>
      <c r="K48" s="74">
        <v>1</v>
      </c>
      <c r="L48" s="74">
        <v>99</v>
      </c>
      <c r="M48" s="74">
        <v>39</v>
      </c>
      <c r="N48" s="74">
        <v>232</v>
      </c>
      <c r="O48" s="75">
        <v>106497</v>
      </c>
      <c r="P48" s="72"/>
      <c r="Q48" s="75">
        <v>106497</v>
      </c>
      <c r="R48" s="76">
        <v>4.8999999999999998E-3</v>
      </c>
      <c r="S48" s="75">
        <v>28261</v>
      </c>
      <c r="T48" s="76">
        <v>5.4999999999999997E-3</v>
      </c>
      <c r="U48" s="77"/>
      <c r="V48" s="75">
        <v>106265</v>
      </c>
      <c r="W48" s="76">
        <v>5.0000000000000001E-3</v>
      </c>
      <c r="X48" s="75">
        <v>105984</v>
      </c>
      <c r="Y48" s="76">
        <v>4.8999999999999998E-3</v>
      </c>
      <c r="Z48" s="70"/>
      <c r="AA48" s="78">
        <v>106497</v>
      </c>
      <c r="AB48" s="79">
        <v>0</v>
      </c>
      <c r="AC48" s="28">
        <f t="shared" si="0"/>
        <v>106265</v>
      </c>
      <c r="AD48" s="30">
        <f t="shared" si="3"/>
        <v>5.0000000000000001E-3</v>
      </c>
      <c r="AE48" s="28">
        <f t="shared" si="1"/>
        <v>105984</v>
      </c>
      <c r="AF48" s="29">
        <f t="shared" si="8"/>
        <v>4.8999999999999998E-3</v>
      </c>
      <c r="AH48" s="31">
        <f>'[40]C-IV Count'!N36</f>
        <v>1162</v>
      </c>
      <c r="AI48" s="31">
        <f t="shared" si="2"/>
        <v>-105335</v>
      </c>
    </row>
    <row r="49" spans="1:35" ht="16" x14ac:dyDescent="0.35">
      <c r="A49" s="73"/>
      <c r="B49" s="74" t="s">
        <v>51</v>
      </c>
      <c r="C49" s="74">
        <v>36</v>
      </c>
      <c r="D49" s="74">
        <v>8</v>
      </c>
      <c r="E49" s="74">
        <v>270</v>
      </c>
      <c r="F49" s="74">
        <v>71</v>
      </c>
      <c r="G49" s="74">
        <v>0</v>
      </c>
      <c r="H49" s="74">
        <v>845</v>
      </c>
      <c r="I49" s="74">
        <v>32</v>
      </c>
      <c r="J49" s="74">
        <v>0</v>
      </c>
      <c r="K49" s="74">
        <v>0</v>
      </c>
      <c r="L49" s="74">
        <v>1</v>
      </c>
      <c r="M49" s="74">
        <v>0</v>
      </c>
      <c r="N49" s="74">
        <v>9</v>
      </c>
      <c r="O49" s="75">
        <v>1272</v>
      </c>
      <c r="P49" s="72"/>
      <c r="Q49" s="75">
        <v>1272</v>
      </c>
      <c r="R49" s="76">
        <v>1E-4</v>
      </c>
      <c r="S49" s="74">
        <v>341</v>
      </c>
      <c r="T49" s="76">
        <v>1E-4</v>
      </c>
      <c r="U49" s="77"/>
      <c r="V49" s="75">
        <v>1263</v>
      </c>
      <c r="W49" s="76">
        <v>1E-4</v>
      </c>
      <c r="X49" s="75">
        <v>1263</v>
      </c>
      <c r="Y49" s="76">
        <v>1E-4</v>
      </c>
      <c r="Z49" s="70"/>
      <c r="AA49" s="78">
        <v>1272</v>
      </c>
      <c r="AB49" s="79">
        <v>0</v>
      </c>
      <c r="AC49" s="28">
        <f t="shared" si="0"/>
        <v>1263</v>
      </c>
      <c r="AD49" s="30">
        <f t="shared" si="3"/>
        <v>1E-4</v>
      </c>
      <c r="AE49" s="28">
        <f t="shared" si="1"/>
        <v>1263</v>
      </c>
      <c r="AF49" s="29">
        <f t="shared" si="8"/>
        <v>1E-4</v>
      </c>
      <c r="AH49" s="31">
        <f>'[40]C-IV Count'!N37</f>
        <v>28536</v>
      </c>
      <c r="AI49" s="31">
        <f t="shared" si="2"/>
        <v>27264</v>
      </c>
    </row>
    <row r="50" spans="1:35" ht="16" x14ac:dyDescent="0.35">
      <c r="A50" s="73"/>
      <c r="B50" s="74" t="s">
        <v>52</v>
      </c>
      <c r="C50" s="74">
        <v>729</v>
      </c>
      <c r="D50" s="74">
        <v>57</v>
      </c>
      <c r="E50" s="75">
        <v>6387</v>
      </c>
      <c r="F50" s="75">
        <v>2138</v>
      </c>
      <c r="G50" s="74">
        <v>12</v>
      </c>
      <c r="H50" s="75">
        <v>19857</v>
      </c>
      <c r="I50" s="74">
        <v>754</v>
      </c>
      <c r="J50" s="74">
        <v>0</v>
      </c>
      <c r="K50" s="74">
        <v>1</v>
      </c>
      <c r="L50" s="74">
        <v>37</v>
      </c>
      <c r="M50" s="74">
        <v>1</v>
      </c>
      <c r="N50" s="74">
        <v>26</v>
      </c>
      <c r="O50" s="75">
        <v>29999</v>
      </c>
      <c r="P50" s="72"/>
      <c r="Q50" s="75">
        <v>29999</v>
      </c>
      <c r="R50" s="76">
        <v>1.4E-3</v>
      </c>
      <c r="S50" s="75">
        <v>8525</v>
      </c>
      <c r="T50" s="76">
        <v>1.6999999999999999E-3</v>
      </c>
      <c r="U50" s="77"/>
      <c r="V50" s="75">
        <v>29973</v>
      </c>
      <c r="W50" s="76">
        <v>1.4E-3</v>
      </c>
      <c r="X50" s="75">
        <v>29892</v>
      </c>
      <c r="Y50" s="76">
        <v>1.4E-3</v>
      </c>
      <c r="Z50" s="70"/>
      <c r="AA50" s="78">
        <v>29999</v>
      </c>
      <c r="AB50" s="79">
        <v>0</v>
      </c>
      <c r="AC50" s="28">
        <f t="shared" si="0"/>
        <v>29973</v>
      </c>
      <c r="AD50" s="30">
        <f t="shared" si="3"/>
        <v>1.4E-3</v>
      </c>
      <c r="AE50" s="28">
        <f t="shared" si="1"/>
        <v>29892</v>
      </c>
      <c r="AF50" s="29">
        <f t="shared" si="8"/>
        <v>1.4E-3</v>
      </c>
      <c r="AH50" s="31">
        <f>'[40]CalWIN Count'!N18</f>
        <v>189070</v>
      </c>
      <c r="AI50" s="31">
        <f t="shared" si="2"/>
        <v>159071</v>
      </c>
    </row>
    <row r="51" spans="1:35" ht="16" x14ac:dyDescent="0.35">
      <c r="A51" s="73"/>
      <c r="B51" s="74" t="s">
        <v>53</v>
      </c>
      <c r="C51" s="75">
        <v>5506</v>
      </c>
      <c r="D51" s="74">
        <v>243</v>
      </c>
      <c r="E51" s="75">
        <v>39980</v>
      </c>
      <c r="F51" s="75">
        <v>10749</v>
      </c>
      <c r="G51" s="74">
        <v>289</v>
      </c>
      <c r="H51" s="75">
        <v>140872</v>
      </c>
      <c r="I51" s="75">
        <v>5354</v>
      </c>
      <c r="J51" s="74">
        <v>2</v>
      </c>
      <c r="K51" s="74">
        <v>95</v>
      </c>
      <c r="L51" s="74">
        <v>101</v>
      </c>
      <c r="M51" s="74">
        <v>43</v>
      </c>
      <c r="N51" s="74">
        <v>297</v>
      </c>
      <c r="O51" s="75">
        <v>203531</v>
      </c>
      <c r="P51" s="72"/>
      <c r="Q51" s="75">
        <v>203531</v>
      </c>
      <c r="R51" s="76">
        <v>9.4000000000000004E-3</v>
      </c>
      <c r="S51" s="75">
        <v>50729</v>
      </c>
      <c r="T51" s="76">
        <v>9.7999999999999997E-3</v>
      </c>
      <c r="U51" s="77"/>
      <c r="V51" s="75">
        <v>203234</v>
      </c>
      <c r="W51" s="76">
        <v>9.4999999999999998E-3</v>
      </c>
      <c r="X51" s="75">
        <v>202855</v>
      </c>
      <c r="Y51" s="76">
        <v>9.4000000000000004E-3</v>
      </c>
      <c r="Z51" s="70"/>
      <c r="AA51" s="78">
        <v>203531</v>
      </c>
      <c r="AB51" s="79">
        <v>0</v>
      </c>
      <c r="AC51" s="28">
        <f t="shared" si="0"/>
        <v>203234</v>
      </c>
      <c r="AD51" s="30">
        <f t="shared" si="3"/>
        <v>9.4999999999999998E-3</v>
      </c>
      <c r="AE51" s="28">
        <f t="shared" si="1"/>
        <v>202855</v>
      </c>
      <c r="AF51" s="29">
        <f t="shared" si="8"/>
        <v>9.4999999999999998E-3</v>
      </c>
      <c r="AH51" s="31">
        <f>'[40]CalWIN Count'!N19</f>
        <v>168506</v>
      </c>
      <c r="AI51" s="31">
        <f t="shared" si="2"/>
        <v>-35025</v>
      </c>
    </row>
    <row r="52" spans="1:35" ht="16" x14ac:dyDescent="0.35">
      <c r="A52" s="73"/>
      <c r="B52" s="74" t="s">
        <v>54</v>
      </c>
      <c r="C52" s="75">
        <v>2478</v>
      </c>
      <c r="D52" s="74">
        <v>225</v>
      </c>
      <c r="E52" s="75">
        <v>31297</v>
      </c>
      <c r="F52" s="75">
        <v>6019</v>
      </c>
      <c r="G52" s="74">
        <v>259</v>
      </c>
      <c r="H52" s="75">
        <v>137225</v>
      </c>
      <c r="I52" s="75">
        <v>5215</v>
      </c>
      <c r="J52" s="74">
        <v>12</v>
      </c>
      <c r="K52" s="74">
        <v>50</v>
      </c>
      <c r="L52" s="74">
        <v>76</v>
      </c>
      <c r="M52" s="74">
        <v>85</v>
      </c>
      <c r="N52" s="74">
        <v>234</v>
      </c>
      <c r="O52" s="75">
        <v>183175</v>
      </c>
      <c r="P52" s="72"/>
      <c r="Q52" s="75">
        <v>183175</v>
      </c>
      <c r="R52" s="76">
        <v>8.5000000000000006E-3</v>
      </c>
      <c r="S52" s="75">
        <v>37316</v>
      </c>
      <c r="T52" s="76">
        <v>7.1999999999999998E-3</v>
      </c>
      <c r="U52" s="77"/>
      <c r="V52" s="75">
        <v>182941</v>
      </c>
      <c r="W52" s="76">
        <v>8.5000000000000006E-3</v>
      </c>
      <c r="X52" s="75">
        <v>182530</v>
      </c>
      <c r="Y52" s="76">
        <v>8.5000000000000006E-3</v>
      </c>
      <c r="Z52" s="70"/>
      <c r="AA52" s="78">
        <v>183175</v>
      </c>
      <c r="AB52" s="79">
        <v>0</v>
      </c>
      <c r="AC52" s="28">
        <f t="shared" si="0"/>
        <v>182941</v>
      </c>
      <c r="AD52" s="30">
        <f>ROUND(AC52/AC$61,4)</f>
        <v>8.6E-3</v>
      </c>
      <c r="AE52" s="28">
        <f t="shared" si="1"/>
        <v>182530</v>
      </c>
      <c r="AF52" s="32">
        <f>ROUNDDOWN(AE52/AE$61,4)</f>
        <v>8.5000000000000006E-3</v>
      </c>
      <c r="AH52" s="31">
        <f>'[40]C-IV Count'!N38</f>
        <v>340876</v>
      </c>
      <c r="AI52" s="31">
        <f t="shared" si="2"/>
        <v>157701</v>
      </c>
    </row>
    <row r="53" spans="1:35" ht="16" x14ac:dyDescent="0.35">
      <c r="A53" s="73"/>
      <c r="B53" s="74" t="s">
        <v>55</v>
      </c>
      <c r="C53" s="75">
        <v>12024</v>
      </c>
      <c r="D53" s="74">
        <v>415</v>
      </c>
      <c r="E53" s="75">
        <v>61165</v>
      </c>
      <c r="F53" s="75">
        <v>21065</v>
      </c>
      <c r="G53" s="74">
        <v>339</v>
      </c>
      <c r="H53" s="75">
        <v>261626</v>
      </c>
      <c r="I53" s="75">
        <v>9944</v>
      </c>
      <c r="J53" s="74">
        <v>20</v>
      </c>
      <c r="K53" s="74">
        <v>126</v>
      </c>
      <c r="L53" s="74">
        <v>102</v>
      </c>
      <c r="M53" s="74">
        <v>0</v>
      </c>
      <c r="N53" s="74">
        <v>94</v>
      </c>
      <c r="O53" s="75">
        <v>366920</v>
      </c>
      <c r="P53" s="72"/>
      <c r="Q53" s="75">
        <v>366920</v>
      </c>
      <c r="R53" s="76">
        <v>1.7000000000000001E-2</v>
      </c>
      <c r="S53" s="75">
        <v>82230</v>
      </c>
      <c r="T53" s="76">
        <v>1.6E-2</v>
      </c>
      <c r="U53" s="77"/>
      <c r="V53" s="75">
        <v>366826</v>
      </c>
      <c r="W53" s="76">
        <v>1.7100000000000001E-2</v>
      </c>
      <c r="X53" s="75">
        <v>366064</v>
      </c>
      <c r="Y53" s="80">
        <v>1.7100000000000001E-2</v>
      </c>
      <c r="Z53" s="70"/>
      <c r="AA53" s="78">
        <v>366920</v>
      </c>
      <c r="AB53" s="79">
        <v>0</v>
      </c>
      <c r="AC53" s="28">
        <f t="shared" si="0"/>
        <v>366826</v>
      </c>
      <c r="AD53" s="30">
        <f t="shared" si="3"/>
        <v>1.72E-2</v>
      </c>
      <c r="AE53" s="28">
        <f t="shared" si="1"/>
        <v>366064</v>
      </c>
      <c r="AF53" s="29">
        <f t="shared" ref="AF53:AF60" si="9">ROUND(AE53/AE$61,4)</f>
        <v>1.7100000000000001E-2</v>
      </c>
      <c r="AH53" s="31">
        <f>'[40]C-IV Count'!N39</f>
        <v>59446</v>
      </c>
      <c r="AI53" s="31">
        <f t="shared" si="2"/>
        <v>-307474</v>
      </c>
    </row>
    <row r="54" spans="1:35" ht="16" x14ac:dyDescent="0.35">
      <c r="A54" s="73"/>
      <c r="B54" s="74" t="s">
        <v>56</v>
      </c>
      <c r="C54" s="75">
        <v>2768</v>
      </c>
      <c r="D54" s="74">
        <v>85</v>
      </c>
      <c r="E54" s="75">
        <v>9547</v>
      </c>
      <c r="F54" s="75">
        <v>3971</v>
      </c>
      <c r="G54" s="74">
        <v>157</v>
      </c>
      <c r="H54" s="75">
        <v>45712</v>
      </c>
      <c r="I54" s="75">
        <v>1737</v>
      </c>
      <c r="J54" s="74">
        <v>3</v>
      </c>
      <c r="K54" s="74">
        <v>18</v>
      </c>
      <c r="L54" s="74">
        <v>6</v>
      </c>
      <c r="M54" s="74">
        <v>85</v>
      </c>
      <c r="N54" s="74">
        <v>7</v>
      </c>
      <c r="O54" s="75">
        <v>64096</v>
      </c>
      <c r="P54" s="72"/>
      <c r="Q54" s="75">
        <v>64096</v>
      </c>
      <c r="R54" s="76">
        <v>3.0000000000000001E-3</v>
      </c>
      <c r="S54" s="75">
        <v>13518</v>
      </c>
      <c r="T54" s="76">
        <v>2.5999999999999999E-3</v>
      </c>
      <c r="U54" s="77"/>
      <c r="V54" s="75">
        <v>64089</v>
      </c>
      <c r="W54" s="76">
        <v>3.0000000000000001E-3</v>
      </c>
      <c r="X54" s="75">
        <v>63763</v>
      </c>
      <c r="Y54" s="76">
        <v>3.0000000000000001E-3</v>
      </c>
      <c r="Z54" s="70"/>
      <c r="AA54" s="78">
        <v>64096</v>
      </c>
      <c r="AB54" s="79">
        <v>0</v>
      </c>
      <c r="AC54" s="28">
        <f t="shared" si="0"/>
        <v>64089</v>
      </c>
      <c r="AD54" s="30">
        <f t="shared" si="3"/>
        <v>3.0000000000000001E-3</v>
      </c>
      <c r="AE54" s="28">
        <f t="shared" si="1"/>
        <v>63763</v>
      </c>
      <c r="AF54" s="29">
        <f t="shared" si="9"/>
        <v>3.0000000000000001E-3</v>
      </c>
      <c r="AH54" s="31">
        <f>'[40]C-IV Count'!N40</f>
        <v>42243</v>
      </c>
      <c r="AI54" s="31">
        <f t="shared" si="2"/>
        <v>-21853</v>
      </c>
    </row>
    <row r="55" spans="1:35" ht="16" x14ac:dyDescent="0.35">
      <c r="A55" s="73"/>
      <c r="B55" s="74" t="s">
        <v>57</v>
      </c>
      <c r="C55" s="75">
        <v>1335</v>
      </c>
      <c r="D55" s="74">
        <v>104</v>
      </c>
      <c r="E55" s="75">
        <v>8874</v>
      </c>
      <c r="F55" s="75">
        <v>2757</v>
      </c>
      <c r="G55" s="74">
        <v>25</v>
      </c>
      <c r="H55" s="75">
        <v>31677</v>
      </c>
      <c r="I55" s="75">
        <v>1204</v>
      </c>
      <c r="J55" s="74">
        <v>0</v>
      </c>
      <c r="K55" s="74">
        <v>0</v>
      </c>
      <c r="L55" s="74">
        <v>9</v>
      </c>
      <c r="M55" s="74">
        <v>14</v>
      </c>
      <c r="N55" s="74">
        <v>24</v>
      </c>
      <c r="O55" s="75">
        <v>46023</v>
      </c>
      <c r="P55" s="72"/>
      <c r="Q55" s="75">
        <v>46023</v>
      </c>
      <c r="R55" s="76">
        <v>2.0999999999999999E-3</v>
      </c>
      <c r="S55" s="75">
        <v>11631</v>
      </c>
      <c r="T55" s="76">
        <v>2.3E-3</v>
      </c>
      <c r="U55" s="77"/>
      <c r="V55" s="75">
        <v>45999</v>
      </c>
      <c r="W55" s="76">
        <v>2.0999999999999999E-3</v>
      </c>
      <c r="X55" s="75">
        <v>45871</v>
      </c>
      <c r="Y55" s="76">
        <v>2.0999999999999999E-3</v>
      </c>
      <c r="Z55" s="70"/>
      <c r="AA55" s="78">
        <v>46023</v>
      </c>
      <c r="AB55" s="79">
        <v>0</v>
      </c>
      <c r="AC55" s="28">
        <f t="shared" si="0"/>
        <v>45999</v>
      </c>
      <c r="AD55" s="30">
        <f t="shared" si="3"/>
        <v>2.2000000000000001E-3</v>
      </c>
      <c r="AE55" s="28">
        <f t="shared" si="1"/>
        <v>45871</v>
      </c>
      <c r="AF55" s="29">
        <f t="shared" si="9"/>
        <v>2.0999999999999999E-3</v>
      </c>
      <c r="AH55" s="31">
        <f>'[40]C-IV Count'!N41</f>
        <v>8199</v>
      </c>
      <c r="AI55" s="31">
        <f t="shared" si="2"/>
        <v>-37824</v>
      </c>
    </row>
    <row r="56" spans="1:35" ht="16" x14ac:dyDescent="0.35">
      <c r="A56" s="73"/>
      <c r="B56" s="74" t="s">
        <v>58</v>
      </c>
      <c r="C56" s="74">
        <v>372</v>
      </c>
      <c r="D56" s="74">
        <v>10</v>
      </c>
      <c r="E56" s="75">
        <v>2112</v>
      </c>
      <c r="F56" s="74">
        <v>703</v>
      </c>
      <c r="G56" s="74">
        <v>5</v>
      </c>
      <c r="H56" s="75">
        <v>5964</v>
      </c>
      <c r="I56" s="74">
        <v>226</v>
      </c>
      <c r="J56" s="74">
        <v>0</v>
      </c>
      <c r="K56" s="74">
        <v>0</v>
      </c>
      <c r="L56" s="74">
        <v>3</v>
      </c>
      <c r="M56" s="74">
        <v>2</v>
      </c>
      <c r="N56" s="74">
        <v>17</v>
      </c>
      <c r="O56" s="75">
        <v>9414</v>
      </c>
      <c r="P56" s="72"/>
      <c r="Q56" s="75">
        <v>9414</v>
      </c>
      <c r="R56" s="76">
        <v>4.0000000000000002E-4</v>
      </c>
      <c r="S56" s="75">
        <v>2815</v>
      </c>
      <c r="T56" s="76">
        <v>5.0000000000000001E-4</v>
      </c>
      <c r="U56" s="77"/>
      <c r="V56" s="75">
        <v>9397</v>
      </c>
      <c r="W56" s="76">
        <v>4.0000000000000002E-4</v>
      </c>
      <c r="X56" s="75">
        <v>9394</v>
      </c>
      <c r="Y56" s="76">
        <v>4.0000000000000002E-4</v>
      </c>
      <c r="Z56" s="70"/>
      <c r="AA56" s="78">
        <v>9414</v>
      </c>
      <c r="AB56" s="79">
        <v>0</v>
      </c>
      <c r="AC56" s="28">
        <f t="shared" si="0"/>
        <v>9397</v>
      </c>
      <c r="AD56" s="30">
        <f t="shared" si="3"/>
        <v>4.0000000000000002E-4</v>
      </c>
      <c r="AE56" s="28">
        <f t="shared" si="1"/>
        <v>9394</v>
      </c>
      <c r="AF56" s="29">
        <f t="shared" si="9"/>
        <v>4.0000000000000002E-4</v>
      </c>
      <c r="AH56" s="31">
        <f>'[40]CalWIN Count'!N20</f>
        <v>412358</v>
      </c>
      <c r="AI56" s="31">
        <f t="shared" si="2"/>
        <v>402944</v>
      </c>
    </row>
    <row r="57" spans="1:35" ht="16" x14ac:dyDescent="0.35">
      <c r="A57" s="73"/>
      <c r="B57" s="74" t="s">
        <v>59</v>
      </c>
      <c r="C57" s="75">
        <v>19445</v>
      </c>
      <c r="D57" s="74">
        <v>678</v>
      </c>
      <c r="E57" s="75">
        <v>95712</v>
      </c>
      <c r="F57" s="75">
        <v>29841</v>
      </c>
      <c r="G57" s="74">
        <v>660</v>
      </c>
      <c r="H57" s="75">
        <v>282303</v>
      </c>
      <c r="I57" s="75">
        <v>10729</v>
      </c>
      <c r="J57" s="74">
        <v>1</v>
      </c>
      <c r="K57" s="74">
        <v>119</v>
      </c>
      <c r="L57" s="74">
        <v>364</v>
      </c>
      <c r="M57" s="74">
        <v>0</v>
      </c>
      <c r="N57" s="74">
        <v>266</v>
      </c>
      <c r="O57" s="75">
        <v>440118</v>
      </c>
      <c r="P57" s="72"/>
      <c r="Q57" s="75">
        <v>440118</v>
      </c>
      <c r="R57" s="76">
        <v>2.0400000000000001E-2</v>
      </c>
      <c r="S57" s="75">
        <v>125553</v>
      </c>
      <c r="T57" s="76">
        <v>2.4400000000000002E-2</v>
      </c>
      <c r="U57" s="77"/>
      <c r="V57" s="75">
        <v>439852</v>
      </c>
      <c r="W57" s="76">
        <v>2.0500000000000001E-2</v>
      </c>
      <c r="X57" s="75">
        <v>438416</v>
      </c>
      <c r="Y57" s="76">
        <v>2.0400000000000001E-2</v>
      </c>
      <c r="Z57" s="70"/>
      <c r="AA57" s="78">
        <v>440118</v>
      </c>
      <c r="AB57" s="79">
        <v>0</v>
      </c>
      <c r="AC57" s="28">
        <f t="shared" si="0"/>
        <v>439852</v>
      </c>
      <c r="AD57" s="30">
        <f t="shared" si="3"/>
        <v>2.06E-2</v>
      </c>
      <c r="AE57" s="28">
        <f t="shared" si="1"/>
        <v>438416</v>
      </c>
      <c r="AF57" s="29">
        <f t="shared" si="9"/>
        <v>2.0400000000000001E-2</v>
      </c>
      <c r="AH57" s="31">
        <f>'[40]C-IV Count'!N42</f>
        <v>20922</v>
      </c>
      <c r="AI57" s="31">
        <f t="shared" si="2"/>
        <v>-419196</v>
      </c>
    </row>
    <row r="58" spans="1:35" ht="16" x14ac:dyDescent="0.35">
      <c r="A58" s="73"/>
      <c r="B58" s="74" t="s">
        <v>60</v>
      </c>
      <c r="C58" s="74">
        <v>543</v>
      </c>
      <c r="D58" s="74">
        <v>48</v>
      </c>
      <c r="E58" s="75">
        <v>4966</v>
      </c>
      <c r="F58" s="75">
        <v>1238</v>
      </c>
      <c r="G58" s="74">
        <v>6</v>
      </c>
      <c r="H58" s="75">
        <v>15645</v>
      </c>
      <c r="I58" s="74">
        <v>594</v>
      </c>
      <c r="J58" s="74">
        <v>0</v>
      </c>
      <c r="K58" s="74">
        <v>0</v>
      </c>
      <c r="L58" s="74">
        <v>9</v>
      </c>
      <c r="M58" s="74">
        <v>2</v>
      </c>
      <c r="N58" s="74">
        <v>2</v>
      </c>
      <c r="O58" s="75">
        <v>23053</v>
      </c>
      <c r="P58" s="72"/>
      <c r="Q58" s="75">
        <v>23053</v>
      </c>
      <c r="R58" s="76">
        <v>1.1000000000000001E-3</v>
      </c>
      <c r="S58" s="75">
        <v>6204</v>
      </c>
      <c r="T58" s="76">
        <v>1.1999999999999999E-3</v>
      </c>
      <c r="U58" s="77"/>
      <c r="V58" s="75">
        <v>23051</v>
      </c>
      <c r="W58" s="76">
        <v>1.1000000000000001E-3</v>
      </c>
      <c r="X58" s="75">
        <v>22988</v>
      </c>
      <c r="Y58" s="76">
        <v>1.1000000000000001E-3</v>
      </c>
      <c r="Z58" s="70"/>
      <c r="AA58" s="78">
        <v>23053</v>
      </c>
      <c r="AB58" s="79">
        <v>0</v>
      </c>
      <c r="AC58" s="28">
        <f t="shared" si="0"/>
        <v>23051</v>
      </c>
      <c r="AD58" s="30">
        <f t="shared" si="3"/>
        <v>1.1000000000000001E-3</v>
      </c>
      <c r="AE58" s="28">
        <f t="shared" si="1"/>
        <v>22988</v>
      </c>
      <c r="AF58" s="29">
        <f t="shared" si="9"/>
        <v>1.1000000000000001E-3</v>
      </c>
      <c r="AH58" s="31">
        <f>'[40]CalWIN Count'!N21</f>
        <v>326527</v>
      </c>
      <c r="AI58" s="31">
        <f t="shared" si="2"/>
        <v>303474</v>
      </c>
    </row>
    <row r="59" spans="1:35" ht="16" x14ac:dyDescent="0.35">
      <c r="A59" s="73"/>
      <c r="B59" s="74" t="s">
        <v>61</v>
      </c>
      <c r="C59" s="75">
        <v>5305</v>
      </c>
      <c r="D59" s="74">
        <v>302</v>
      </c>
      <c r="E59" s="75">
        <v>63335</v>
      </c>
      <c r="F59" s="75">
        <v>10270</v>
      </c>
      <c r="G59" s="74">
        <v>352</v>
      </c>
      <c r="H59" s="75">
        <v>259045</v>
      </c>
      <c r="I59" s="75">
        <v>9845</v>
      </c>
      <c r="J59" s="74">
        <v>2</v>
      </c>
      <c r="K59" s="74">
        <v>113</v>
      </c>
      <c r="L59" s="74">
        <v>460</v>
      </c>
      <c r="M59" s="74">
        <v>0</v>
      </c>
      <c r="N59" s="74">
        <v>81</v>
      </c>
      <c r="O59" s="75">
        <v>349110</v>
      </c>
      <c r="P59" s="72"/>
      <c r="Q59" s="75">
        <v>349110</v>
      </c>
      <c r="R59" s="80">
        <v>1.61E-2</v>
      </c>
      <c r="S59" s="75">
        <v>73605</v>
      </c>
      <c r="T59" s="76">
        <v>1.43E-2</v>
      </c>
      <c r="U59" s="77"/>
      <c r="V59" s="75">
        <v>349029</v>
      </c>
      <c r="W59" s="76">
        <v>1.6299999999999999E-2</v>
      </c>
      <c r="X59" s="75">
        <v>347996</v>
      </c>
      <c r="Y59" s="76">
        <v>1.6199999999999999E-2</v>
      </c>
      <c r="Z59" s="70"/>
      <c r="AA59" s="78">
        <v>349110</v>
      </c>
      <c r="AB59" s="79">
        <v>0</v>
      </c>
      <c r="AC59" s="28">
        <f t="shared" si="0"/>
        <v>349029</v>
      </c>
      <c r="AD59" s="30">
        <f t="shared" si="3"/>
        <v>1.6299999999999999E-2</v>
      </c>
      <c r="AE59" s="28">
        <f t="shared" si="1"/>
        <v>347996</v>
      </c>
      <c r="AF59" s="29">
        <f t="shared" si="9"/>
        <v>1.6199999999999999E-2</v>
      </c>
      <c r="AH59" s="31">
        <f>'[40]CalWIN Count'!N22</f>
        <v>85804</v>
      </c>
      <c r="AI59" s="31">
        <f t="shared" si="2"/>
        <v>-263306</v>
      </c>
    </row>
    <row r="60" spans="1:35" ht="16" x14ac:dyDescent="0.35">
      <c r="A60" s="73"/>
      <c r="B60" s="74" t="s">
        <v>62</v>
      </c>
      <c r="C60" s="75">
        <v>2262</v>
      </c>
      <c r="D60" s="74">
        <v>207</v>
      </c>
      <c r="E60" s="75">
        <v>18676</v>
      </c>
      <c r="F60" s="75">
        <v>4299</v>
      </c>
      <c r="G60" s="74">
        <v>245</v>
      </c>
      <c r="H60" s="75">
        <v>62608</v>
      </c>
      <c r="I60" s="75">
        <v>2379</v>
      </c>
      <c r="J60" s="74">
        <v>6</v>
      </c>
      <c r="K60" s="74">
        <v>72</v>
      </c>
      <c r="L60" s="74">
        <v>69</v>
      </c>
      <c r="M60" s="74">
        <v>4</v>
      </c>
      <c r="N60" s="74">
        <v>37</v>
      </c>
      <c r="O60" s="75">
        <v>90864</v>
      </c>
      <c r="P60" s="72"/>
      <c r="Q60" s="75">
        <v>90864</v>
      </c>
      <c r="R60" s="76">
        <v>4.1999999999999997E-3</v>
      </c>
      <c r="S60" s="75">
        <v>22975</v>
      </c>
      <c r="T60" s="76">
        <v>4.4999999999999997E-3</v>
      </c>
      <c r="U60" s="77"/>
      <c r="V60" s="75">
        <v>90827</v>
      </c>
      <c r="W60" s="76">
        <v>4.1999999999999997E-3</v>
      </c>
      <c r="X60" s="75">
        <v>90339</v>
      </c>
      <c r="Y60" s="76">
        <v>4.1999999999999997E-3</v>
      </c>
      <c r="Z60" s="70"/>
      <c r="AA60" s="78">
        <v>90864</v>
      </c>
      <c r="AB60" s="79">
        <v>0</v>
      </c>
      <c r="AC60" s="28">
        <f t="shared" si="0"/>
        <v>90827</v>
      </c>
      <c r="AD60" s="30">
        <f t="shared" si="3"/>
        <v>4.1999999999999997E-3</v>
      </c>
      <c r="AE60" s="28">
        <f t="shared" si="1"/>
        <v>90339</v>
      </c>
      <c r="AF60" s="29">
        <f t="shared" si="9"/>
        <v>4.1999999999999997E-3</v>
      </c>
      <c r="AH60" s="31">
        <f>'[40]C-IV Count'!N43</f>
        <v>54504</v>
      </c>
      <c r="AI60" s="31">
        <f t="shared" si="2"/>
        <v>-36360</v>
      </c>
    </row>
    <row r="61" spans="1:35" ht="16" x14ac:dyDescent="0.35">
      <c r="A61" s="73"/>
      <c r="B61" s="74" t="s">
        <v>63</v>
      </c>
      <c r="C61" s="75">
        <v>2577</v>
      </c>
      <c r="D61" s="74">
        <v>103</v>
      </c>
      <c r="E61" s="75">
        <v>13198</v>
      </c>
      <c r="F61" s="75">
        <v>4652</v>
      </c>
      <c r="G61" s="74">
        <v>106</v>
      </c>
      <c r="H61" s="75">
        <v>37573</v>
      </c>
      <c r="I61" s="75">
        <v>1428</v>
      </c>
      <c r="J61" s="74">
        <v>1</v>
      </c>
      <c r="K61" s="74">
        <v>4</v>
      </c>
      <c r="L61" s="74">
        <v>7</v>
      </c>
      <c r="M61" s="74">
        <v>11</v>
      </c>
      <c r="N61" s="74">
        <v>23</v>
      </c>
      <c r="O61" s="75">
        <v>59683</v>
      </c>
      <c r="P61" s="72"/>
      <c r="Q61" s="75">
        <v>59683</v>
      </c>
      <c r="R61" s="76">
        <v>2.8E-3</v>
      </c>
      <c r="S61" s="75">
        <v>17850</v>
      </c>
      <c r="T61" s="76">
        <v>3.5000000000000001E-3</v>
      </c>
      <c r="U61" s="77"/>
      <c r="V61" s="75">
        <v>59660</v>
      </c>
      <c r="W61" s="76">
        <v>2.8E-3</v>
      </c>
      <c r="X61" s="75">
        <v>59456</v>
      </c>
      <c r="Y61" s="76">
        <v>2.8E-3</v>
      </c>
      <c r="Z61" s="70"/>
      <c r="AA61" s="78">
        <v>59683</v>
      </c>
      <c r="AB61" s="79">
        <v>0</v>
      </c>
      <c r="AC61" s="34">
        <f t="shared" ref="AA61:AF61" si="10">SUM(AC3:AC60)</f>
        <v>21378941</v>
      </c>
      <c r="AD61" s="35">
        <f t="shared" si="10"/>
        <v>1.0002</v>
      </c>
      <c r="AE61" s="34">
        <f t="shared" si="10"/>
        <v>21442753</v>
      </c>
      <c r="AF61" s="35">
        <f t="shared" si="10"/>
        <v>0.99969999999999992</v>
      </c>
      <c r="AH61" s="36">
        <f>SUM(AH3:AH60)</f>
        <v>19934772</v>
      </c>
      <c r="AI61" s="36">
        <f>SUM(AI3:AI60)</f>
        <v>-1600238</v>
      </c>
    </row>
    <row r="62" spans="1:35" ht="15" x14ac:dyDescent="0.3">
      <c r="A62" s="112"/>
      <c r="B62" s="113"/>
      <c r="C62" s="82">
        <v>623539</v>
      </c>
      <c r="D62" s="82">
        <v>30472</v>
      </c>
      <c r="E62" s="82">
        <v>3847549</v>
      </c>
      <c r="F62" s="82">
        <v>1306568</v>
      </c>
      <c r="G62" s="82">
        <v>43230</v>
      </c>
      <c r="H62" s="82">
        <v>14982985</v>
      </c>
      <c r="I62" s="82">
        <v>569455</v>
      </c>
      <c r="J62" s="83">
        <v>987</v>
      </c>
      <c r="K62" s="82">
        <v>15034</v>
      </c>
      <c r="L62" s="82">
        <v>17893</v>
      </c>
      <c r="M62" s="83">
        <v>889</v>
      </c>
      <c r="N62" s="82">
        <v>156092</v>
      </c>
      <c r="O62" s="82">
        <v>21594693</v>
      </c>
      <c r="P62" s="72"/>
      <c r="Q62" s="82">
        <v>21594693</v>
      </c>
      <c r="R62" s="84">
        <v>1</v>
      </c>
      <c r="S62" s="82">
        <v>5154117</v>
      </c>
      <c r="T62" s="84">
        <v>1</v>
      </c>
      <c r="U62" s="85"/>
      <c r="V62" s="82">
        <v>21438601</v>
      </c>
      <c r="W62" s="84">
        <v>1</v>
      </c>
      <c r="X62" s="82">
        <v>21502209</v>
      </c>
      <c r="Y62" s="84">
        <v>1</v>
      </c>
      <c r="Z62" s="70"/>
      <c r="AA62" s="86">
        <v>21594693</v>
      </c>
      <c r="AB62" s="87">
        <v>0</v>
      </c>
      <c r="AE62" s="27"/>
      <c r="AF62" s="27"/>
      <c r="AH62" s="37">
        <f>O61</f>
        <v>59683</v>
      </c>
    </row>
    <row r="63" spans="1:35" ht="15" x14ac:dyDescent="0.3">
      <c r="A63" s="73"/>
      <c r="B63" s="72"/>
      <c r="C63" s="84">
        <v>2.8899999999999999E-2</v>
      </c>
      <c r="D63" s="84">
        <v>1.4E-3</v>
      </c>
      <c r="E63" s="84">
        <v>0.1782</v>
      </c>
      <c r="F63" s="84">
        <v>6.0499999999999998E-2</v>
      </c>
      <c r="G63" s="84">
        <v>2E-3</v>
      </c>
      <c r="H63" s="88">
        <v>0.69389999999999996</v>
      </c>
      <c r="I63" s="84">
        <v>2.64E-2</v>
      </c>
      <c r="J63" s="84">
        <v>0</v>
      </c>
      <c r="K63" s="84">
        <v>6.9999999999999999E-4</v>
      </c>
      <c r="L63" s="84">
        <v>8.0000000000000004E-4</v>
      </c>
      <c r="M63" s="84">
        <v>0</v>
      </c>
      <c r="N63" s="84">
        <v>7.1999999999999998E-3</v>
      </c>
      <c r="O63" s="84">
        <v>1</v>
      </c>
      <c r="P63" s="72"/>
      <c r="Q63" s="72"/>
      <c r="R63" s="72"/>
      <c r="S63" s="72"/>
      <c r="T63" s="72"/>
      <c r="U63" s="72"/>
      <c r="V63" s="70"/>
      <c r="W63" s="70"/>
      <c r="X63" s="72"/>
      <c r="Y63" s="72"/>
      <c r="Z63" s="70"/>
      <c r="AA63" s="89">
        <v>21594693</v>
      </c>
      <c r="AB63" s="70"/>
      <c r="AC63" s="38">
        <f>SUM('[40]C-IV Count'!B44:L44)+SUM('[40]LRS Count'!B5:K5)+SUM('[40]CalWIN Count'!B23:L23)</f>
        <v>19802130</v>
      </c>
      <c r="AE63" s="38">
        <f>SUM('[40]C-IV Count'!B44,'[40]C-IV Count'!D44,'[40]C-IV Count'!E44,'[40]C-IV Count'!G44,'[40]C-IV Count'!H44,'[40]C-IV Count'!I44,'[40]C-IV Count'!J44,'[40]C-IV Count'!M44,'[40]LRS Count'!B5,'[40]LRS Count'!D5,'[40]LRS Count'!E5,'[40]LRS Count'!G5,'[40]LRS Count'!H5,'[40]LRS Count'!I5,'[40]LRS Count'!J5,'[40]LRS Count'!L5,'[40]CalWIN Count'!B23,'[40]CalWIN Count'!D23,'[40]CalWIN Count'!E23,'[40]CalWIN Count'!G23,'[40]CalWIN Count'!H23,'[40]CalWIN Count'!J23,'[40]CalWIN Count'!K23,'[40]CalWIN Count'!M23)</f>
        <v>19841613</v>
      </c>
      <c r="AF63" s="27"/>
      <c r="AH63" s="39">
        <f>AH61-AH62</f>
        <v>19875089</v>
      </c>
    </row>
    <row r="64" spans="1:35" ht="16" x14ac:dyDescent="0.35">
      <c r="A64" s="73"/>
      <c r="B64" s="72"/>
      <c r="C64" s="77"/>
      <c r="D64" s="77"/>
      <c r="E64" s="139">
        <v>0.2387</v>
      </c>
      <c r="F64" s="140"/>
      <c r="G64" s="77"/>
      <c r="H64" s="77"/>
      <c r="I64" s="77"/>
      <c r="J64" s="77"/>
      <c r="K64" s="77"/>
      <c r="L64" s="77"/>
      <c r="M64" s="77"/>
      <c r="N64" s="77"/>
      <c r="O64" s="77"/>
      <c r="P64" s="72"/>
      <c r="Q64" s="90">
        <v>21594693</v>
      </c>
      <c r="R64" s="72"/>
      <c r="S64" s="90">
        <v>5154117</v>
      </c>
      <c r="T64" s="72"/>
      <c r="U64" s="72"/>
      <c r="V64" s="90">
        <v>21438601</v>
      </c>
      <c r="W64" s="70"/>
      <c r="X64" s="90">
        <v>21502209</v>
      </c>
      <c r="Y64" s="72"/>
      <c r="Z64" s="70"/>
      <c r="AA64" s="91">
        <v>0</v>
      </c>
      <c r="AB64" s="70"/>
      <c r="AE64" s="27"/>
      <c r="AF64" s="27"/>
    </row>
    <row r="65" spans="1:32" ht="16" x14ac:dyDescent="0.35">
      <c r="A65" s="70"/>
      <c r="B65" s="92" t="s">
        <v>92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94"/>
      <c r="O65" s="93"/>
      <c r="P65" s="72"/>
      <c r="Q65" s="72"/>
      <c r="R65" s="72"/>
      <c r="S65" s="72"/>
      <c r="T65" s="72"/>
      <c r="U65" s="72"/>
      <c r="V65" s="70"/>
      <c r="W65" s="70"/>
      <c r="X65" s="72"/>
      <c r="Y65" s="72"/>
      <c r="Z65" s="70"/>
      <c r="AA65" s="70"/>
      <c r="AB65" s="70"/>
      <c r="AE65" s="27"/>
      <c r="AF65" s="27"/>
    </row>
    <row r="66" spans="1:32" ht="12.5" x14ac:dyDescent="0.25">
      <c r="A66" s="112"/>
      <c r="B66" s="112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94"/>
      <c r="O66" s="93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32" ht="12.5" x14ac:dyDescent="0.25">
      <c r="A67" s="112"/>
      <c r="B67" s="112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32" ht="12.5" x14ac:dyDescent="0.25">
      <c r="A68" s="70"/>
      <c r="B68" s="95" t="s">
        <v>90</v>
      </c>
      <c r="C68" s="96">
        <v>623539</v>
      </c>
      <c r="D68" s="96">
        <v>30472</v>
      </c>
      <c r="E68" s="96">
        <v>3847549</v>
      </c>
      <c r="F68" s="96">
        <v>1306568</v>
      </c>
      <c r="G68" s="96">
        <v>43230</v>
      </c>
      <c r="H68" s="96">
        <v>14982985</v>
      </c>
      <c r="I68" s="96">
        <v>569455</v>
      </c>
      <c r="J68" s="97">
        <v>987</v>
      </c>
      <c r="K68" s="96">
        <v>15034</v>
      </c>
      <c r="L68" s="96">
        <v>17893</v>
      </c>
      <c r="M68" s="97">
        <v>889</v>
      </c>
      <c r="N68" s="96">
        <v>156092</v>
      </c>
      <c r="O68" s="96">
        <v>21594693</v>
      </c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32" ht="13" x14ac:dyDescent="0.3">
      <c r="A69" s="70"/>
      <c r="B69" s="95" t="s">
        <v>93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  <c r="O69" s="99">
        <v>0</v>
      </c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32" ht="13" x14ac:dyDescent="0.3">
      <c r="A70" s="112"/>
      <c r="B70" s="112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91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32" ht="12.5" x14ac:dyDescent="0.25">
      <c r="A71" s="70"/>
      <c r="B71" s="95" t="s">
        <v>90</v>
      </c>
      <c r="C71" s="100">
        <v>2.8899999999999999E-2</v>
      </c>
      <c r="D71" s="100">
        <v>1.4E-3</v>
      </c>
      <c r="E71" s="100">
        <v>0.2387</v>
      </c>
      <c r="F71" s="100">
        <v>0</v>
      </c>
      <c r="G71" s="100">
        <v>2E-3</v>
      </c>
      <c r="H71" s="100">
        <v>0.69389999999999996</v>
      </c>
      <c r="I71" s="100">
        <v>2.64E-2</v>
      </c>
      <c r="J71" s="100">
        <v>0</v>
      </c>
      <c r="K71" s="100">
        <v>6.9999999999999999E-4</v>
      </c>
      <c r="L71" s="100">
        <v>8.0000000000000004E-4</v>
      </c>
      <c r="M71" s="100">
        <v>0</v>
      </c>
      <c r="N71" s="100">
        <v>7.1999999999999998E-3</v>
      </c>
      <c r="O71" s="100">
        <v>1</v>
      </c>
      <c r="P71" s="70"/>
      <c r="Q71" s="72"/>
      <c r="R71" s="72"/>
      <c r="S71" s="72"/>
      <c r="T71" s="72"/>
      <c r="U71" s="72"/>
      <c r="V71" s="70"/>
      <c r="W71" s="70"/>
      <c r="X71" s="72"/>
      <c r="Y71" s="72"/>
      <c r="Z71" s="70"/>
      <c r="AA71" s="70"/>
      <c r="AB71" s="70"/>
    </row>
    <row r="72" spans="1:32" ht="13" x14ac:dyDescent="0.3">
      <c r="A72" s="70"/>
      <c r="B72" s="95" t="s">
        <v>93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2">
        <v>0</v>
      </c>
      <c r="P72" s="70"/>
      <c r="Q72" s="72"/>
      <c r="R72" s="72"/>
      <c r="S72" s="72"/>
      <c r="T72" s="72"/>
      <c r="U72" s="72"/>
      <c r="V72" s="70"/>
      <c r="W72" s="70"/>
      <c r="X72" s="72"/>
      <c r="Y72" s="72"/>
      <c r="Z72" s="70"/>
      <c r="AA72" s="70"/>
      <c r="AB72" s="70"/>
    </row>
    <row r="73" spans="1:32" ht="12.5" x14ac:dyDescent="0.25">
      <c r="A73" s="112"/>
      <c r="B73" s="112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2"/>
      <c r="R73" s="72"/>
      <c r="S73" s="72"/>
      <c r="T73" s="72"/>
      <c r="U73" s="72"/>
      <c r="V73" s="70"/>
      <c r="W73" s="70"/>
      <c r="X73" s="72"/>
      <c r="Y73" s="72"/>
      <c r="Z73" s="70"/>
      <c r="AA73" s="70"/>
      <c r="AB73" s="70"/>
      <c r="AE73" s="27"/>
      <c r="AF73" s="27"/>
    </row>
    <row r="74" spans="1:32" ht="16" x14ac:dyDescent="0.35">
      <c r="A74" s="70"/>
      <c r="B74" s="141" t="s">
        <v>107</v>
      </c>
      <c r="C74" s="142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2"/>
      <c r="Q74" s="72"/>
      <c r="R74" s="72"/>
      <c r="S74" s="72"/>
      <c r="T74" s="72"/>
      <c r="U74" s="72"/>
      <c r="V74" s="70"/>
      <c r="W74" s="70"/>
      <c r="X74" s="72"/>
      <c r="Y74" s="72"/>
      <c r="Z74" s="70"/>
      <c r="AA74" s="70"/>
      <c r="AB74" s="70"/>
      <c r="AE74" s="27"/>
      <c r="AF74" s="27"/>
    </row>
    <row r="75" spans="1:32" ht="16" x14ac:dyDescent="0.35">
      <c r="A75" s="103"/>
      <c r="B75" s="104" t="s">
        <v>108</v>
      </c>
      <c r="C75" s="105" t="s">
        <v>109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2"/>
      <c r="Q75" s="72"/>
      <c r="R75" s="72"/>
      <c r="S75" s="72"/>
      <c r="T75" s="72"/>
      <c r="U75" s="72"/>
      <c r="V75" s="70"/>
      <c r="W75" s="70"/>
      <c r="X75" s="72"/>
      <c r="Y75" s="72"/>
      <c r="Z75" s="70"/>
      <c r="AA75" s="70"/>
      <c r="AB75" s="70"/>
      <c r="AE75" s="27"/>
      <c r="AF75" s="27"/>
    </row>
    <row r="76" spans="1:32" ht="16" x14ac:dyDescent="0.35">
      <c r="A76" s="106"/>
      <c r="B76" s="107" t="s">
        <v>91</v>
      </c>
      <c r="C76" s="108">
        <v>2</v>
      </c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2"/>
      <c r="Q76" s="72"/>
      <c r="R76" s="72"/>
      <c r="S76" s="72"/>
      <c r="T76" s="72"/>
      <c r="U76" s="72"/>
      <c r="V76" s="70"/>
      <c r="W76" s="70"/>
      <c r="X76" s="72"/>
      <c r="Y76" s="72"/>
      <c r="Z76" s="70"/>
      <c r="AA76" s="70"/>
      <c r="AB76" s="70"/>
      <c r="AE76" s="27"/>
      <c r="AF76" s="27"/>
    </row>
    <row r="77" spans="1:32" ht="16" x14ac:dyDescent="0.35">
      <c r="A77" s="106"/>
      <c r="B77" s="107" t="s">
        <v>98</v>
      </c>
      <c r="C77" s="108">
        <v>8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2"/>
      <c r="Q77" s="72"/>
      <c r="R77" s="72"/>
      <c r="S77" s="72"/>
      <c r="T77" s="72"/>
      <c r="U77" s="72"/>
      <c r="V77" s="70"/>
      <c r="W77" s="70"/>
      <c r="X77" s="72"/>
      <c r="Y77" s="72"/>
      <c r="Z77" s="70"/>
      <c r="AA77" s="70"/>
      <c r="AB77" s="70"/>
      <c r="AE77" s="27"/>
      <c r="AF77" s="27"/>
    </row>
    <row r="78" spans="1:32" ht="16" x14ac:dyDescent="0.35">
      <c r="A78" s="106"/>
      <c r="B78" s="107" t="s">
        <v>77</v>
      </c>
      <c r="C78" s="108">
        <v>3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2"/>
      <c r="Q78" s="72"/>
      <c r="R78" s="72"/>
      <c r="S78" s="72"/>
      <c r="T78" s="72"/>
      <c r="U78" s="72"/>
      <c r="V78" s="70"/>
      <c r="W78" s="70"/>
      <c r="X78" s="72"/>
      <c r="Y78" s="72"/>
      <c r="Z78" s="70"/>
      <c r="AA78" s="70"/>
      <c r="AB78" s="70"/>
      <c r="AE78" s="27"/>
      <c r="AF78" s="27"/>
    </row>
    <row r="79" spans="1:32" ht="16" x14ac:dyDescent="0.35">
      <c r="A79" s="106"/>
      <c r="B79" s="107" t="s">
        <v>78</v>
      </c>
      <c r="C79" s="108">
        <v>4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2"/>
      <c r="Q79" s="72"/>
      <c r="R79" s="72"/>
      <c r="S79" s="72"/>
      <c r="T79" s="72"/>
      <c r="U79" s="72"/>
      <c r="V79" s="70"/>
      <c r="W79" s="70"/>
      <c r="X79" s="72"/>
      <c r="Y79" s="72"/>
      <c r="Z79" s="70"/>
      <c r="AA79" s="70"/>
      <c r="AB79" s="70"/>
      <c r="AE79" s="27"/>
      <c r="AF79" s="27"/>
    </row>
    <row r="80" spans="1:32" ht="16" x14ac:dyDescent="0.35">
      <c r="A80" s="106"/>
      <c r="B80" s="107" t="s">
        <v>79</v>
      </c>
      <c r="C80" s="108">
        <v>5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2"/>
      <c r="Q80" s="72"/>
      <c r="R80" s="72"/>
      <c r="S80" s="72"/>
      <c r="T80" s="72"/>
      <c r="U80" s="72"/>
      <c r="V80" s="70"/>
      <c r="W80" s="70"/>
      <c r="X80" s="72"/>
      <c r="Y80" s="72"/>
      <c r="Z80" s="70"/>
      <c r="AA80" s="70"/>
      <c r="AB80" s="70"/>
      <c r="AE80" s="27"/>
      <c r="AF80" s="27"/>
    </row>
    <row r="81" spans="1:32" ht="16" x14ac:dyDescent="0.35">
      <c r="A81" s="106"/>
      <c r="B81" s="107" t="s">
        <v>110</v>
      </c>
      <c r="C81" s="108">
        <v>6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2"/>
      <c r="Q81" s="72"/>
      <c r="R81" s="72"/>
      <c r="S81" s="72"/>
      <c r="T81" s="72"/>
      <c r="U81" s="72"/>
      <c r="V81" s="70"/>
      <c r="W81" s="70"/>
      <c r="X81" s="72"/>
      <c r="Y81" s="72"/>
      <c r="Z81" s="70"/>
      <c r="AA81" s="70"/>
      <c r="AB81" s="70"/>
      <c r="AE81" s="27"/>
      <c r="AF81" s="27"/>
    </row>
    <row r="82" spans="1:32" x14ac:dyDescent="0.35">
      <c r="A82" s="106"/>
      <c r="B82" s="107" t="s">
        <v>111</v>
      </c>
      <c r="C82" s="108">
        <v>7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E82" s="27"/>
      <c r="AF82" s="27"/>
    </row>
    <row r="83" spans="1:32" x14ac:dyDescent="0.35">
      <c r="A83" s="106"/>
      <c r="B83" s="107" t="s">
        <v>112</v>
      </c>
      <c r="C83" s="108">
        <v>9</v>
      </c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E83" s="27"/>
      <c r="AF83" s="27"/>
    </row>
    <row r="84" spans="1:32" x14ac:dyDescent="0.35">
      <c r="A84" s="106"/>
      <c r="B84" s="107" t="s">
        <v>83</v>
      </c>
      <c r="C84" s="108">
        <v>10</v>
      </c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32" x14ac:dyDescent="0.35">
      <c r="A85" s="106"/>
      <c r="B85" s="107" t="s">
        <v>113</v>
      </c>
      <c r="C85" s="108">
        <v>11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32" x14ac:dyDescent="0.35">
      <c r="A86" s="106"/>
      <c r="B86" s="107" t="s">
        <v>85</v>
      </c>
      <c r="C86" s="108">
        <v>12</v>
      </c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32" x14ac:dyDescent="0.35">
      <c r="A87" s="106"/>
      <c r="B87" s="107" t="s">
        <v>86</v>
      </c>
      <c r="C87" s="108">
        <v>13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32" x14ac:dyDescent="0.35">
      <c r="A88" s="120"/>
      <c r="B88" s="120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32" x14ac:dyDescent="0.35">
      <c r="A89" s="120"/>
      <c r="B89" s="120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32" x14ac:dyDescent="0.35">
      <c r="A90" s="120"/>
      <c r="B90" s="120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32" x14ac:dyDescent="0.35">
      <c r="A91" s="120"/>
      <c r="B91" s="120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</sheetData>
  <mergeCells count="42">
    <mergeCell ref="A89:B89"/>
    <mergeCell ref="A90:B90"/>
    <mergeCell ref="A91:B91"/>
    <mergeCell ref="A67:B67"/>
    <mergeCell ref="A70:B70"/>
    <mergeCell ref="A73:B73"/>
    <mergeCell ref="B74:C74"/>
    <mergeCell ref="A88:B88"/>
    <mergeCell ref="Z2:Z3"/>
    <mergeCell ref="AA2:AB3"/>
    <mergeCell ref="A62:B62"/>
    <mergeCell ref="E64:F64"/>
    <mergeCell ref="A66:B66"/>
    <mergeCell ref="Q3:R3"/>
    <mergeCell ref="S3:T3"/>
    <mergeCell ref="U2:U3"/>
    <mergeCell ref="V3:W3"/>
    <mergeCell ref="X3:Y3"/>
    <mergeCell ref="L2:L3"/>
    <mergeCell ref="M2:M3"/>
    <mergeCell ref="N2:N3"/>
    <mergeCell ref="O2:O3"/>
    <mergeCell ref="P2:P3"/>
    <mergeCell ref="A2:A3"/>
    <mergeCell ref="B2:B3"/>
    <mergeCell ref="C2:C3"/>
    <mergeCell ref="D2:D3"/>
    <mergeCell ref="E2:E3"/>
    <mergeCell ref="AC2:AD2"/>
    <mergeCell ref="AE2:AF2"/>
    <mergeCell ref="AH2:AI2"/>
    <mergeCell ref="E1:F1"/>
    <mergeCell ref="Q2:R2"/>
    <mergeCell ref="S2:T2"/>
    <mergeCell ref="V2:W2"/>
    <mergeCell ref="X2:Y2"/>
    <mergeCell ref="F2:F3"/>
    <mergeCell ref="G2:G3"/>
    <mergeCell ref="H2:H3"/>
    <mergeCell ref="I2:I3"/>
    <mergeCell ref="J2:J3"/>
    <mergeCell ref="K2:K3"/>
  </mergeCells>
  <conditionalFormatting sqref="AF61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2703-2C4F-4EEA-9A1E-FD66D75C7F50}">
  <sheetPr>
    <tabColor theme="9" tint="0.79998168889431442"/>
  </sheetPr>
  <dimension ref="A1:F79"/>
  <sheetViews>
    <sheetView tabSelected="1" workbookViewId="0">
      <selection activeCell="G18" sqref="G18"/>
    </sheetView>
  </sheetViews>
  <sheetFormatPr defaultColWidth="9.08984375" defaultRowHeight="13.5" x14ac:dyDescent="0.25"/>
  <cols>
    <col min="1" max="1" width="6.1796875" style="25" customWidth="1"/>
    <col min="2" max="2" width="51.08984375" style="1" customWidth="1"/>
    <col min="3" max="3" width="11.81640625" style="1" customWidth="1"/>
    <col min="4" max="4" width="24.1796875" style="1" customWidth="1"/>
    <col min="5" max="5" width="15.36328125" style="47" customWidth="1"/>
    <col min="6" max="6" width="19.26953125" style="41" customWidth="1"/>
    <col min="7" max="16384" width="9.08984375" style="1"/>
  </cols>
  <sheetData>
    <row r="1" spans="1:4" ht="67.400000000000006" customHeight="1" thickBot="1" x14ac:dyDescent="0.3">
      <c r="A1" s="58" t="s">
        <v>0</v>
      </c>
      <c r="B1" s="59"/>
      <c r="C1" s="62" t="s">
        <v>96</v>
      </c>
      <c r="D1" s="63"/>
    </row>
    <row r="2" spans="1:4" ht="17.25" customHeight="1" x14ac:dyDescent="0.25">
      <c r="A2" s="60"/>
      <c r="B2" s="61"/>
      <c r="C2" s="58" t="s">
        <v>1</v>
      </c>
      <c r="D2" s="59"/>
    </row>
    <row r="3" spans="1:4" x14ac:dyDescent="0.25">
      <c r="A3" s="23" t="s">
        <v>65</v>
      </c>
      <c r="B3" s="10"/>
      <c r="C3" s="52">
        <v>97285.45</v>
      </c>
      <c r="D3" s="53"/>
    </row>
    <row r="4" spans="1:4" x14ac:dyDescent="0.25">
      <c r="A4" s="64" t="s">
        <v>66</v>
      </c>
      <c r="B4" s="65"/>
      <c r="C4" s="54">
        <v>46339</v>
      </c>
      <c r="D4" s="55"/>
    </row>
    <row r="5" spans="1:4" x14ac:dyDescent="0.25">
      <c r="A5" s="23" t="s">
        <v>68</v>
      </c>
      <c r="B5" s="10"/>
      <c r="C5" s="52">
        <v>68720</v>
      </c>
      <c r="D5" s="53"/>
    </row>
    <row r="6" spans="1:4" x14ac:dyDescent="0.25">
      <c r="A6" s="64" t="s">
        <v>67</v>
      </c>
      <c r="B6" s="65"/>
      <c r="C6" s="54">
        <v>353640</v>
      </c>
      <c r="D6" s="55"/>
    </row>
    <row r="7" spans="1:4" x14ac:dyDescent="0.25">
      <c r="A7" s="56" t="s">
        <v>94</v>
      </c>
      <c r="B7" s="57"/>
      <c r="C7" s="52">
        <v>150000</v>
      </c>
      <c r="D7" s="53"/>
    </row>
    <row r="8" spans="1:4" ht="14.5" thickBot="1" x14ac:dyDescent="0.35">
      <c r="A8" s="66" t="s">
        <v>2</v>
      </c>
      <c r="B8" s="67"/>
      <c r="C8" s="66">
        <f>SUM(C3:D7)</f>
        <v>715984.45</v>
      </c>
      <c r="D8" s="67"/>
    </row>
    <row r="9" spans="1:4" ht="19.399999999999999" customHeight="1" x14ac:dyDescent="0.3">
      <c r="A9" s="5"/>
      <c r="B9" s="6"/>
      <c r="C9" s="6"/>
      <c r="D9" s="6"/>
    </row>
    <row r="10" spans="1:4" ht="15" thickBot="1" x14ac:dyDescent="0.4">
      <c r="A10" s="69"/>
      <c r="B10" s="69"/>
      <c r="C10"/>
      <c r="D10"/>
    </row>
    <row r="11" spans="1:4" ht="67.5" customHeight="1" thickBot="1" x14ac:dyDescent="0.3">
      <c r="A11" s="17" t="s">
        <v>69</v>
      </c>
      <c r="B11" s="18" t="s">
        <v>70</v>
      </c>
      <c r="C11" s="18" t="s">
        <v>95</v>
      </c>
      <c r="D11" s="24" t="s">
        <v>96</v>
      </c>
    </row>
    <row r="12" spans="1:4" x14ac:dyDescent="0.25">
      <c r="A12" s="19" t="s">
        <v>3</v>
      </c>
      <c r="B12" s="7" t="s">
        <v>71</v>
      </c>
      <c r="C12" s="43">
        <v>3.1300000000000001E-2</v>
      </c>
      <c r="D12" s="20">
        <f t="shared" ref="D12:D69" si="0">C12*$C$8</f>
        <v>22410.313285</v>
      </c>
    </row>
    <row r="13" spans="1:4" x14ac:dyDescent="0.25">
      <c r="A13" s="13" t="s">
        <v>4</v>
      </c>
      <c r="B13" s="14" t="s">
        <v>72</v>
      </c>
      <c r="C13" s="44">
        <v>0</v>
      </c>
      <c r="D13" s="15">
        <f t="shared" si="0"/>
        <v>0</v>
      </c>
    </row>
    <row r="14" spans="1:4" x14ac:dyDescent="0.25">
      <c r="A14" s="11" t="s">
        <v>4</v>
      </c>
      <c r="B14" s="10" t="s">
        <v>5</v>
      </c>
      <c r="C14" s="45">
        <v>6.9999999999999999E-4</v>
      </c>
      <c r="D14" s="12">
        <f t="shared" si="0"/>
        <v>501.18911499999996</v>
      </c>
    </row>
    <row r="15" spans="1:4" x14ac:dyDescent="0.25">
      <c r="A15" s="13" t="s">
        <v>6</v>
      </c>
      <c r="B15" s="14" t="s">
        <v>7</v>
      </c>
      <c r="C15" s="44">
        <v>6.0000000000000001E-3</v>
      </c>
      <c r="D15" s="15">
        <f t="shared" si="0"/>
        <v>4295.9066999999995</v>
      </c>
    </row>
    <row r="16" spans="1:4" x14ac:dyDescent="0.25">
      <c r="A16" s="11" t="s">
        <v>4</v>
      </c>
      <c r="B16" s="10" t="s">
        <v>8</v>
      </c>
      <c r="C16" s="45">
        <v>1E-3</v>
      </c>
      <c r="D16" s="12">
        <f t="shared" si="0"/>
        <v>715.98444999999992</v>
      </c>
    </row>
    <row r="17" spans="1:4" x14ac:dyDescent="0.25">
      <c r="A17" s="13" t="s">
        <v>6</v>
      </c>
      <c r="B17" s="14" t="s">
        <v>9</v>
      </c>
      <c r="C17" s="44">
        <v>6.9999999999999999E-4</v>
      </c>
      <c r="D17" s="15">
        <f t="shared" si="0"/>
        <v>501.18911499999996</v>
      </c>
    </row>
    <row r="18" spans="1:4" x14ac:dyDescent="0.25">
      <c r="A18" s="11" t="s">
        <v>3</v>
      </c>
      <c r="B18" s="10" t="s">
        <v>10</v>
      </c>
      <c r="C18" s="45">
        <v>2.0400000000000001E-2</v>
      </c>
      <c r="D18" s="12">
        <f t="shared" si="0"/>
        <v>14606.082780000001</v>
      </c>
    </row>
    <row r="19" spans="1:4" x14ac:dyDescent="0.25">
      <c r="A19" s="13" t="s">
        <v>6</v>
      </c>
      <c r="B19" s="14" t="s">
        <v>11</v>
      </c>
      <c r="C19" s="44">
        <v>1E-3</v>
      </c>
      <c r="D19" s="15">
        <f t="shared" si="0"/>
        <v>715.98444999999992</v>
      </c>
    </row>
    <row r="20" spans="1:4" x14ac:dyDescent="0.25">
      <c r="A20" s="11" t="s">
        <v>4</v>
      </c>
      <c r="B20" s="10" t="s">
        <v>12</v>
      </c>
      <c r="C20" s="45">
        <v>2.8E-3</v>
      </c>
      <c r="D20" s="12">
        <f t="shared" si="0"/>
        <v>2004.7564599999998</v>
      </c>
    </row>
    <row r="21" spans="1:4" x14ac:dyDescent="0.25">
      <c r="A21" s="13" t="s">
        <v>13</v>
      </c>
      <c r="B21" s="14" t="s">
        <v>14</v>
      </c>
      <c r="C21" s="44">
        <v>3.8399999999999997E-2</v>
      </c>
      <c r="D21" s="15">
        <f t="shared" si="0"/>
        <v>27493.802879999996</v>
      </c>
    </row>
    <row r="22" spans="1:4" x14ac:dyDescent="0.25">
      <c r="A22" s="11" t="s">
        <v>6</v>
      </c>
      <c r="B22" s="10" t="s">
        <v>15</v>
      </c>
      <c r="C22" s="45">
        <v>8.9999999999999998E-4</v>
      </c>
      <c r="D22" s="12">
        <f t="shared" si="0"/>
        <v>644.38600499999995</v>
      </c>
    </row>
    <row r="23" spans="1:4" x14ac:dyDescent="0.25">
      <c r="A23" s="13" t="s">
        <v>6</v>
      </c>
      <c r="B23" s="14" t="s">
        <v>16</v>
      </c>
      <c r="C23" s="44">
        <v>4.4000000000000003E-3</v>
      </c>
      <c r="D23" s="15">
        <f t="shared" si="0"/>
        <v>3150.33158</v>
      </c>
    </row>
    <row r="24" spans="1:4" x14ac:dyDescent="0.25">
      <c r="A24" s="11" t="s">
        <v>17</v>
      </c>
      <c r="B24" s="10" t="s">
        <v>18</v>
      </c>
      <c r="C24" s="45">
        <v>7.6E-3</v>
      </c>
      <c r="D24" s="12">
        <f t="shared" si="0"/>
        <v>5441.48182</v>
      </c>
    </row>
    <row r="25" spans="1:4" x14ac:dyDescent="0.25">
      <c r="A25" s="13" t="s">
        <v>13</v>
      </c>
      <c r="B25" s="14" t="s">
        <v>19</v>
      </c>
      <c r="C25" s="44">
        <v>4.0000000000000002E-4</v>
      </c>
      <c r="D25" s="15">
        <f t="shared" si="0"/>
        <v>286.39377999999999</v>
      </c>
    </row>
    <row r="26" spans="1:4" x14ac:dyDescent="0.25">
      <c r="A26" s="11" t="s">
        <v>13</v>
      </c>
      <c r="B26" s="10" t="s">
        <v>20</v>
      </c>
      <c r="C26" s="45">
        <v>3.4000000000000002E-2</v>
      </c>
      <c r="D26" s="12">
        <f t="shared" si="0"/>
        <v>24343.471300000001</v>
      </c>
    </row>
    <row r="27" spans="1:4" x14ac:dyDescent="0.25">
      <c r="A27" s="13" t="s">
        <v>13</v>
      </c>
      <c r="B27" s="14" t="s">
        <v>21</v>
      </c>
      <c r="C27" s="44">
        <v>4.8999999999999998E-3</v>
      </c>
      <c r="D27" s="15">
        <f t="shared" si="0"/>
        <v>3508.3238049999995</v>
      </c>
    </row>
    <row r="28" spans="1:4" x14ac:dyDescent="0.25">
      <c r="A28" s="11" t="s">
        <v>6</v>
      </c>
      <c r="B28" s="10" t="s">
        <v>22</v>
      </c>
      <c r="C28" s="45">
        <v>2.5999999999999999E-3</v>
      </c>
      <c r="D28" s="12">
        <f t="shared" si="0"/>
        <v>1861.5595699999999</v>
      </c>
    </row>
    <row r="29" spans="1:4" x14ac:dyDescent="0.25">
      <c r="A29" s="13" t="s">
        <v>6</v>
      </c>
      <c r="B29" s="14" t="s">
        <v>23</v>
      </c>
      <c r="C29" s="44">
        <v>6.9999999999999999E-4</v>
      </c>
      <c r="D29" s="15">
        <f t="shared" si="0"/>
        <v>501.18911499999996</v>
      </c>
    </row>
    <row r="30" spans="1:4" x14ac:dyDescent="0.25">
      <c r="A30" s="11" t="s">
        <v>24</v>
      </c>
      <c r="B30" s="10" t="s">
        <v>25</v>
      </c>
      <c r="C30" s="45">
        <v>0.2964</v>
      </c>
      <c r="D30" s="12">
        <f t="shared" si="0"/>
        <v>212217.79097999999</v>
      </c>
    </row>
    <row r="31" spans="1:4" x14ac:dyDescent="0.25">
      <c r="A31" s="13" t="s">
        <v>13</v>
      </c>
      <c r="B31" s="14" t="s">
        <v>26</v>
      </c>
      <c r="C31" s="44">
        <v>5.7999999999999996E-3</v>
      </c>
      <c r="D31" s="15">
        <f t="shared" si="0"/>
        <v>4152.7098099999994</v>
      </c>
    </row>
    <row r="32" spans="1:4" x14ac:dyDescent="0.25">
      <c r="A32" s="11" t="s">
        <v>3</v>
      </c>
      <c r="B32" s="10" t="s">
        <v>27</v>
      </c>
      <c r="C32" s="45">
        <v>3.5000000000000001E-3</v>
      </c>
      <c r="D32" s="12">
        <f t="shared" si="0"/>
        <v>2505.9455749999997</v>
      </c>
    </row>
    <row r="33" spans="1:4" x14ac:dyDescent="0.25">
      <c r="A33" s="13" t="s">
        <v>13</v>
      </c>
      <c r="B33" s="14" t="s">
        <v>28</v>
      </c>
      <c r="C33" s="44">
        <v>4.0000000000000002E-4</v>
      </c>
      <c r="D33" s="15">
        <f t="shared" si="0"/>
        <v>286.39377999999999</v>
      </c>
    </row>
    <row r="34" spans="1:4" x14ac:dyDescent="0.25">
      <c r="A34" s="11" t="s">
        <v>6</v>
      </c>
      <c r="B34" s="10" t="s">
        <v>29</v>
      </c>
      <c r="C34" s="45">
        <v>2.8999999999999998E-3</v>
      </c>
      <c r="D34" s="12">
        <f t="shared" si="0"/>
        <v>2076.3549049999997</v>
      </c>
    </row>
    <row r="35" spans="1:4" x14ac:dyDescent="0.25">
      <c r="A35" s="13" t="s">
        <v>13</v>
      </c>
      <c r="B35" s="14" t="s">
        <v>30</v>
      </c>
      <c r="C35" s="44">
        <v>1.0699999999999999E-2</v>
      </c>
      <c r="D35" s="15">
        <f t="shared" si="0"/>
        <v>7661.0336149999994</v>
      </c>
    </row>
    <row r="36" spans="1:4" x14ac:dyDescent="0.25">
      <c r="A36" s="11" t="s">
        <v>6</v>
      </c>
      <c r="B36" s="10" t="s">
        <v>31</v>
      </c>
      <c r="C36" s="45">
        <v>2.9999999999999997E-4</v>
      </c>
      <c r="D36" s="12">
        <f t="shared" si="0"/>
        <v>214.79533499999997</v>
      </c>
    </row>
    <row r="37" spans="1:4" x14ac:dyDescent="0.25">
      <c r="A37" s="13" t="s">
        <v>4</v>
      </c>
      <c r="B37" s="14" t="s">
        <v>32</v>
      </c>
      <c r="C37" s="44">
        <v>2.0000000000000001E-4</v>
      </c>
      <c r="D37" s="15">
        <f t="shared" si="0"/>
        <v>143.19689</v>
      </c>
    </row>
    <row r="38" spans="1:4" x14ac:dyDescent="0.25">
      <c r="A38" s="11" t="s">
        <v>3</v>
      </c>
      <c r="B38" s="10" t="s">
        <v>33</v>
      </c>
      <c r="C38" s="45">
        <v>1.3100000000000001E-2</v>
      </c>
      <c r="D38" s="12">
        <f t="shared" si="0"/>
        <v>9379.3962950000005</v>
      </c>
    </row>
    <row r="39" spans="1:4" x14ac:dyDescent="0.25">
      <c r="A39" s="13" t="s">
        <v>3</v>
      </c>
      <c r="B39" s="14" t="s">
        <v>34</v>
      </c>
      <c r="C39" s="44">
        <v>2.3E-3</v>
      </c>
      <c r="D39" s="15">
        <f t="shared" si="0"/>
        <v>1646.7642349999999</v>
      </c>
    </row>
    <row r="40" spans="1:4" x14ac:dyDescent="0.25">
      <c r="A40" s="11" t="s">
        <v>4</v>
      </c>
      <c r="B40" s="10" t="s">
        <v>35</v>
      </c>
      <c r="C40" s="45">
        <v>1.9E-3</v>
      </c>
      <c r="D40" s="12">
        <f t="shared" si="0"/>
        <v>1360.370455</v>
      </c>
    </row>
    <row r="41" spans="1:4" x14ac:dyDescent="0.25">
      <c r="A41" s="21" t="s">
        <v>17</v>
      </c>
      <c r="B41" s="16" t="s">
        <v>36</v>
      </c>
      <c r="C41" s="46">
        <v>6.4100000000000004E-2</v>
      </c>
      <c r="D41" s="22">
        <f t="shared" si="0"/>
        <v>45894.603244999998</v>
      </c>
    </row>
    <row r="42" spans="1:4" x14ac:dyDescent="0.25">
      <c r="A42" s="11" t="s">
        <v>4</v>
      </c>
      <c r="B42" s="10" t="s">
        <v>37</v>
      </c>
      <c r="C42" s="45">
        <v>4.7999999999999996E-3</v>
      </c>
      <c r="D42" s="12">
        <f t="shared" si="0"/>
        <v>3436.7253599999995</v>
      </c>
    </row>
    <row r="43" spans="1:4" x14ac:dyDescent="0.25">
      <c r="A43" s="21" t="s">
        <v>6</v>
      </c>
      <c r="B43" s="16" t="s">
        <v>38</v>
      </c>
      <c r="C43" s="46">
        <v>4.0000000000000002E-4</v>
      </c>
      <c r="D43" s="22">
        <f t="shared" si="0"/>
        <v>286.39377999999999</v>
      </c>
    </row>
    <row r="44" spans="1:4" x14ac:dyDescent="0.25">
      <c r="A44" s="11" t="s">
        <v>17</v>
      </c>
      <c r="B44" s="10" t="s">
        <v>39</v>
      </c>
      <c r="C44" s="45">
        <v>6.4199999999999993E-2</v>
      </c>
      <c r="D44" s="12">
        <f t="shared" si="0"/>
        <v>45966.201689999994</v>
      </c>
    </row>
    <row r="45" spans="1:4" x14ac:dyDescent="0.25">
      <c r="A45" s="21" t="s">
        <v>4</v>
      </c>
      <c r="B45" s="16" t="s">
        <v>40</v>
      </c>
      <c r="C45" s="46">
        <v>4.4200000000000003E-2</v>
      </c>
      <c r="D45" s="22">
        <f t="shared" si="0"/>
        <v>31646.51269</v>
      </c>
    </row>
    <row r="46" spans="1:4" x14ac:dyDescent="0.25">
      <c r="A46" s="11" t="s">
        <v>3</v>
      </c>
      <c r="B46" s="10" t="s">
        <v>41</v>
      </c>
      <c r="C46" s="45">
        <v>1.2999999999999999E-3</v>
      </c>
      <c r="D46" s="12">
        <f t="shared" si="0"/>
        <v>930.77978499999995</v>
      </c>
    </row>
    <row r="47" spans="1:4" x14ac:dyDescent="0.25">
      <c r="A47" s="21" t="s">
        <v>17</v>
      </c>
      <c r="B47" s="16" t="s">
        <v>64</v>
      </c>
      <c r="C47" s="46">
        <v>6.6100000000000006E-2</v>
      </c>
      <c r="D47" s="22">
        <f>C47*$C$8-2</f>
        <v>47324.572144999998</v>
      </c>
    </row>
    <row r="48" spans="1:4" x14ac:dyDescent="0.25">
      <c r="A48" s="11" t="s">
        <v>17</v>
      </c>
      <c r="B48" s="10" t="s">
        <v>42</v>
      </c>
      <c r="C48" s="45">
        <v>6.9099999999999995E-2</v>
      </c>
      <c r="D48" s="12">
        <f t="shared" si="0"/>
        <v>49474.525494999994</v>
      </c>
    </row>
    <row r="49" spans="1:4" x14ac:dyDescent="0.25">
      <c r="A49" s="21" t="s">
        <v>3</v>
      </c>
      <c r="B49" s="16" t="s">
        <v>43</v>
      </c>
      <c r="C49" s="46">
        <v>1.6799999999999999E-2</v>
      </c>
      <c r="D49" s="22">
        <f t="shared" si="0"/>
        <v>12028.538759999998</v>
      </c>
    </row>
    <row r="50" spans="1:4" x14ac:dyDescent="0.25">
      <c r="A50" s="11" t="s">
        <v>13</v>
      </c>
      <c r="B50" s="10" t="s">
        <v>44</v>
      </c>
      <c r="C50" s="45">
        <v>2.1999999999999999E-2</v>
      </c>
      <c r="D50" s="12">
        <f t="shared" si="0"/>
        <v>15751.657899999998</v>
      </c>
    </row>
    <row r="51" spans="1:4" x14ac:dyDescent="0.25">
      <c r="A51" s="21" t="s">
        <v>13</v>
      </c>
      <c r="B51" s="16" t="s">
        <v>45</v>
      </c>
      <c r="C51" s="46">
        <v>4.4999999999999997E-3</v>
      </c>
      <c r="D51" s="22">
        <f t="shared" si="0"/>
        <v>3221.9300249999997</v>
      </c>
    </row>
    <row r="52" spans="1:4" x14ac:dyDescent="0.25">
      <c r="A52" s="11" t="s">
        <v>3</v>
      </c>
      <c r="B52" s="10" t="s">
        <v>46</v>
      </c>
      <c r="C52" s="45">
        <v>9.5999999999999992E-3</v>
      </c>
      <c r="D52" s="12">
        <f t="shared" si="0"/>
        <v>6873.4507199999989</v>
      </c>
    </row>
    <row r="53" spans="1:4" x14ac:dyDescent="0.25">
      <c r="A53" s="21" t="s">
        <v>17</v>
      </c>
      <c r="B53" s="16" t="s">
        <v>47</v>
      </c>
      <c r="C53" s="46">
        <v>1.0999999999999999E-2</v>
      </c>
      <c r="D53" s="22">
        <f t="shared" si="0"/>
        <v>7875.8289499999992</v>
      </c>
    </row>
    <row r="54" spans="1:4" x14ac:dyDescent="0.25">
      <c r="A54" s="11" t="s">
        <v>3</v>
      </c>
      <c r="B54" s="10" t="s">
        <v>48</v>
      </c>
      <c r="C54" s="45">
        <v>2.9000000000000001E-2</v>
      </c>
      <c r="D54" s="12">
        <f t="shared" si="0"/>
        <v>20763.549050000001</v>
      </c>
    </row>
    <row r="55" spans="1:4" x14ac:dyDescent="0.25">
      <c r="A55" s="21" t="s">
        <v>3</v>
      </c>
      <c r="B55" s="16" t="s">
        <v>49</v>
      </c>
      <c r="C55" s="46">
        <v>5.5999999999999999E-3</v>
      </c>
      <c r="D55" s="22">
        <f t="shared" si="0"/>
        <v>4009.5129199999997</v>
      </c>
    </row>
    <row r="56" spans="1:4" x14ac:dyDescent="0.25">
      <c r="A56" s="11" t="s">
        <v>6</v>
      </c>
      <c r="B56" s="10" t="s">
        <v>50</v>
      </c>
      <c r="C56" s="45">
        <v>5.0000000000000001E-3</v>
      </c>
      <c r="D56" s="12">
        <f t="shared" si="0"/>
        <v>3579.9222499999996</v>
      </c>
    </row>
    <row r="57" spans="1:4" x14ac:dyDescent="0.25">
      <c r="A57" s="21" t="s">
        <v>4</v>
      </c>
      <c r="B57" s="16" t="s">
        <v>51</v>
      </c>
      <c r="C57" s="46">
        <v>1E-4</v>
      </c>
      <c r="D57" s="22">
        <f t="shared" si="0"/>
        <v>71.598444999999998</v>
      </c>
    </row>
    <row r="58" spans="1:4" x14ac:dyDescent="0.25">
      <c r="A58" s="11" t="s">
        <v>6</v>
      </c>
      <c r="B58" s="10" t="s">
        <v>52</v>
      </c>
      <c r="C58" s="45">
        <v>1.4E-3</v>
      </c>
      <c r="D58" s="12">
        <f t="shared" si="0"/>
        <v>1002.3782299999999</v>
      </c>
    </row>
    <row r="59" spans="1:4" x14ac:dyDescent="0.25">
      <c r="A59" s="21" t="s">
        <v>3</v>
      </c>
      <c r="B59" s="16" t="s">
        <v>53</v>
      </c>
      <c r="C59" s="46">
        <v>9.4999999999999998E-3</v>
      </c>
      <c r="D59" s="22">
        <f t="shared" si="0"/>
        <v>6801.8522749999993</v>
      </c>
    </row>
    <row r="60" spans="1:4" x14ac:dyDescent="0.25">
      <c r="A60" s="11" t="s">
        <v>3</v>
      </c>
      <c r="B60" s="10" t="s">
        <v>54</v>
      </c>
      <c r="C60" s="45">
        <v>8.5000000000000006E-3</v>
      </c>
      <c r="D60" s="12">
        <f t="shared" si="0"/>
        <v>6085.8678250000003</v>
      </c>
    </row>
    <row r="61" spans="1:4" x14ac:dyDescent="0.25">
      <c r="A61" s="21" t="s">
        <v>13</v>
      </c>
      <c r="B61" s="16" t="s">
        <v>55</v>
      </c>
      <c r="C61" s="46">
        <v>1.7100000000000001E-2</v>
      </c>
      <c r="D61" s="22">
        <f t="shared" si="0"/>
        <v>12243.334095</v>
      </c>
    </row>
    <row r="62" spans="1:4" x14ac:dyDescent="0.25">
      <c r="A62" s="11" t="s">
        <v>4</v>
      </c>
      <c r="B62" s="10" t="s">
        <v>56</v>
      </c>
      <c r="C62" s="45">
        <v>3.0000000000000001E-3</v>
      </c>
      <c r="D62" s="12">
        <f t="shared" si="0"/>
        <v>2147.9533499999998</v>
      </c>
    </row>
    <row r="63" spans="1:4" x14ac:dyDescent="0.25">
      <c r="A63" s="21" t="s">
        <v>6</v>
      </c>
      <c r="B63" s="16" t="s">
        <v>57</v>
      </c>
      <c r="C63" s="46">
        <v>2.0999999999999999E-3</v>
      </c>
      <c r="D63" s="22">
        <f t="shared" si="0"/>
        <v>1503.5673449999997</v>
      </c>
    </row>
    <row r="64" spans="1:4" x14ac:dyDescent="0.25">
      <c r="A64" s="11" t="s">
        <v>6</v>
      </c>
      <c r="B64" s="10" t="s">
        <v>58</v>
      </c>
      <c r="C64" s="45">
        <v>4.0000000000000002E-4</v>
      </c>
      <c r="D64" s="12">
        <f t="shared" si="0"/>
        <v>286.39377999999999</v>
      </c>
    </row>
    <row r="65" spans="1:6" x14ac:dyDescent="0.25">
      <c r="A65" s="21" t="s">
        <v>13</v>
      </c>
      <c r="B65" s="16" t="s">
        <v>59</v>
      </c>
      <c r="C65" s="46">
        <v>2.0500000000000001E-2</v>
      </c>
      <c r="D65" s="22">
        <f t="shared" si="0"/>
        <v>14677.681225</v>
      </c>
    </row>
    <row r="66" spans="1:6" x14ac:dyDescent="0.25">
      <c r="A66" s="11" t="s">
        <v>4</v>
      </c>
      <c r="B66" s="10" t="s">
        <v>60</v>
      </c>
      <c r="C66" s="45">
        <v>1.1000000000000001E-3</v>
      </c>
      <c r="D66" s="12">
        <f t="shared" si="0"/>
        <v>787.58289500000001</v>
      </c>
    </row>
    <row r="67" spans="1:6" x14ac:dyDescent="0.25">
      <c r="A67" s="21" t="s">
        <v>17</v>
      </c>
      <c r="B67" s="16" t="s">
        <v>61</v>
      </c>
      <c r="C67" s="46">
        <v>1.6299999999999999E-2</v>
      </c>
      <c r="D67" s="22">
        <f t="shared" si="0"/>
        <v>11670.546534999998</v>
      </c>
    </row>
    <row r="68" spans="1:6" x14ac:dyDescent="0.25">
      <c r="A68" s="11" t="s">
        <v>4</v>
      </c>
      <c r="B68" s="10" t="s">
        <v>62</v>
      </c>
      <c r="C68" s="45">
        <v>4.1999999999999997E-3</v>
      </c>
      <c r="D68" s="12">
        <f t="shared" si="0"/>
        <v>3007.1346899999994</v>
      </c>
    </row>
    <row r="69" spans="1:6" x14ac:dyDescent="0.25">
      <c r="A69" s="21" t="s">
        <v>4</v>
      </c>
      <c r="B69" s="16" t="s">
        <v>63</v>
      </c>
      <c r="C69" s="46">
        <v>2.8E-3</v>
      </c>
      <c r="D69" s="22">
        <f t="shared" si="0"/>
        <v>2004.7564599999998</v>
      </c>
    </row>
    <row r="70" spans="1:6" ht="14.5" thickBot="1" x14ac:dyDescent="0.35">
      <c r="A70" s="66" t="s">
        <v>2</v>
      </c>
      <c r="B70" s="67"/>
      <c r="C70" s="8">
        <v>1</v>
      </c>
      <c r="D70" s="9">
        <f>SUM(D12:D69)+2</f>
        <v>715984.44999999984</v>
      </c>
    </row>
    <row r="71" spans="1:6" s="2" customFormat="1" ht="12.5" x14ac:dyDescent="0.25">
      <c r="A71" s="4"/>
      <c r="B71" s="4"/>
      <c r="C71" s="4"/>
      <c r="D71" s="4"/>
      <c r="E71" s="48"/>
      <c r="F71" s="42"/>
    </row>
    <row r="72" spans="1:6" s="2" customFormat="1" ht="13.25" customHeight="1" x14ac:dyDescent="0.25">
      <c r="A72" s="68"/>
      <c r="B72" s="68"/>
      <c r="C72" s="68"/>
      <c r="D72" s="68"/>
      <c r="E72" s="48"/>
      <c r="F72" s="42"/>
    </row>
    <row r="73" spans="1:6" s="2" customFormat="1" ht="13.25" customHeight="1" x14ac:dyDescent="0.25">
      <c r="A73" s="25"/>
      <c r="B73" s="1"/>
      <c r="C73" s="1"/>
      <c r="D73" s="1"/>
      <c r="E73" s="48"/>
      <c r="F73" s="42"/>
    </row>
    <row r="74" spans="1:6" s="2" customFormat="1" x14ac:dyDescent="0.25">
      <c r="A74" s="25"/>
      <c r="B74" s="1"/>
      <c r="C74" s="1"/>
      <c r="D74" s="1"/>
      <c r="E74" s="48"/>
      <c r="F74" s="42"/>
    </row>
    <row r="75" spans="1:6" s="2" customFormat="1" x14ac:dyDescent="0.25">
      <c r="A75" s="25"/>
      <c r="B75" s="1"/>
      <c r="C75" s="1"/>
      <c r="D75" s="1"/>
      <c r="E75" s="48"/>
      <c r="F75" s="42"/>
    </row>
    <row r="76" spans="1:6" s="2" customFormat="1" x14ac:dyDescent="0.25">
      <c r="A76" s="25"/>
      <c r="B76" s="1"/>
      <c r="C76" s="1"/>
      <c r="D76" s="1"/>
      <c r="E76" s="48"/>
      <c r="F76" s="42"/>
    </row>
    <row r="77" spans="1:6" s="2" customFormat="1" x14ac:dyDescent="0.25">
      <c r="A77" s="25"/>
      <c r="B77" s="1"/>
      <c r="C77" s="1"/>
      <c r="D77" s="1"/>
      <c r="E77" s="48"/>
      <c r="F77" s="42"/>
    </row>
    <row r="78" spans="1:6" s="2" customFormat="1" ht="12.5" x14ac:dyDescent="0.25">
      <c r="A78" s="3"/>
      <c r="E78" s="48"/>
      <c r="F78" s="42"/>
    </row>
    <row r="79" spans="1:6" s="2" customFormat="1" ht="12.5" x14ac:dyDescent="0.25">
      <c r="A79" s="3"/>
      <c r="E79" s="48"/>
      <c r="F79" s="42"/>
    </row>
  </sheetData>
  <mergeCells count="16">
    <mergeCell ref="A70:B70"/>
    <mergeCell ref="A72:D72"/>
    <mergeCell ref="A6:B6"/>
    <mergeCell ref="A8:B8"/>
    <mergeCell ref="C8:D8"/>
    <mergeCell ref="A10:B10"/>
    <mergeCell ref="C5:D5"/>
    <mergeCell ref="C6:D6"/>
    <mergeCell ref="C7:D7"/>
    <mergeCell ref="A7:B7"/>
    <mergeCell ref="A1:B2"/>
    <mergeCell ref="C1:D1"/>
    <mergeCell ref="C2:D2"/>
    <mergeCell ref="A4:B4"/>
    <mergeCell ref="C3:D3"/>
    <mergeCell ref="C4:D4"/>
  </mergeCells>
  <pageMargins left="0.7" right="0.7" top="0.75" bottom="0.75" header="0.3" footer="0.3"/>
  <pageSetup orientation="portrait" r:id="rId1"/>
  <ignoredErrors>
    <ignoredError sqref="A12:A69" numberStoredAsText="1"/>
    <ignoredError sqref="D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Combined PC</vt:lpstr>
      <vt:lpstr>CalSAWS FY24-25 JPA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cp:lastPrinted>2019-11-19T02:45:54Z</cp:lastPrinted>
  <dcterms:created xsi:type="dcterms:W3CDTF">2019-11-15T00:44:16Z</dcterms:created>
  <dcterms:modified xsi:type="dcterms:W3CDTF">2024-02-05T22:32:22Z</dcterms:modified>
</cp:coreProperties>
</file>