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calacesorg.sharepoint.com/teams/Consortium/Consortium/CPMO/Claim Management/SFY 23-24/02-CalSAWS Premise Claiming/Prepopulated Medi-Cal Redetermination Forms/"/>
    </mc:Choice>
  </mc:AlternateContent>
  <xr:revisionPtr revIDLastSave="27" documentId="13_ncr:1_{14B9FABE-D536-4141-856F-CAF62AC43246}" xr6:coauthVersionLast="47" xr6:coauthVersionMax="47" xr10:uidLastSave="{3A6BFA8B-DF6D-4489-95A9-6A981F1EBE31}"/>
  <bookViews>
    <workbookView xWindow="-28920" yWindow="-120" windowWidth="29040" windowHeight="15840" xr2:uid="{00000000-000D-0000-FFFF-FFFF00000000}"/>
  </bookViews>
  <sheets>
    <sheet name="Claim" sheetId="1" r:id="rId1"/>
    <sheet name="SFY 23-24 CAP" sheetId="4" r:id="rId2"/>
    <sheet name="Upload Data" sheetId="7" state="hidden" r:id="rId3"/>
    <sheet name="County List" sheetId="6" state="hidden" r:id="rId4"/>
  </sheets>
  <definedNames>
    <definedName name="CIQWBGuid" hidden="1">"5d90b5de-4053-48b9-b5c6-bf34fec556de"</definedName>
    <definedName name="CIQWBInfo" hidden="1">"{ ""CIQVersion"":""9.47.1108.4092""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"02/17/2022 06:12:27"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Claim!$A$1:$G$26</definedName>
    <definedName name="_xlnm.Print_Area" localSheetId="1">'SFY 23-24 CAP'!$A$1:$H$14</definedName>
    <definedName name="_xlnm.Print_Titles" localSheetId="1">'SFY 23-24 CAP'!$1:$4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4" l="1"/>
  <c r="H12" i="4" s="1"/>
  <c r="G2" i="4"/>
  <c r="A4" i="7"/>
  <c r="B4" i="7"/>
  <c r="C4" i="7"/>
  <c r="D4" i="7"/>
  <c r="E4" i="7"/>
  <c r="F4" i="7"/>
  <c r="G4" i="7"/>
  <c r="A5" i="7"/>
  <c r="B5" i="7"/>
  <c r="C5" i="7"/>
  <c r="D5" i="7"/>
  <c r="E5" i="7"/>
  <c r="F5" i="7"/>
  <c r="G5" i="7"/>
  <c r="H5" i="7"/>
  <c r="H4" i="7"/>
  <c r="K5" i="7"/>
  <c r="J5" i="7"/>
  <c r="I5" i="7"/>
  <c r="I4" i="7"/>
  <c r="K4" i="7"/>
  <c r="K3" i="7"/>
  <c r="J4" i="7"/>
  <c r="J3" i="7"/>
  <c r="I3" i="7"/>
  <c r="H3" i="7"/>
  <c r="G3" i="7"/>
  <c r="F3" i="7"/>
  <c r="E3" i="7"/>
  <c r="D3" i="7"/>
  <c r="C3" i="7"/>
  <c r="B3" i="7"/>
  <c r="A3" i="7"/>
  <c r="G9" i="1"/>
  <c r="G13" i="1" s="1"/>
  <c r="G17" i="1" s="1"/>
  <c r="B2" i="4"/>
  <c r="G4" i="4"/>
  <c r="C11" i="4" l="1"/>
  <c r="E11" i="4" l="1"/>
  <c r="F11" i="4"/>
  <c r="B1" i="7"/>
  <c r="G19" i="1"/>
  <c r="C12" i="4"/>
  <c r="G11" i="4" l="1"/>
  <c r="G12" i="4" s="1"/>
  <c r="E12" i="4"/>
  <c r="F12" i="4" l="1"/>
  <c r="F13" i="4" s="1"/>
</calcChain>
</file>

<file path=xl/sharedStrings.xml><?xml version="1.0" encoding="utf-8"?>
<sst xmlns="http://schemas.openxmlformats.org/spreadsheetml/2006/main" count="125" uniqueCount="114">
  <si>
    <t>County:</t>
  </si>
  <si>
    <t>San Diego - 37</t>
  </si>
  <si>
    <t>Month/Year:</t>
  </si>
  <si>
    <t>Contact:</t>
  </si>
  <si>
    <t xml:space="preserve">                    Adjusted</t>
  </si>
  <si>
    <t xml:space="preserve">Version:       </t>
  </si>
  <si>
    <t>Phone:</t>
  </si>
  <si>
    <t>E-mail:</t>
  </si>
  <si>
    <t>Prepopulated Medi-Cal Redetermination Forms - CalSAWS</t>
  </si>
  <si>
    <t>Subline $</t>
  </si>
  <si>
    <t>Rollup $</t>
  </si>
  <si>
    <t>Contractor Services</t>
  </si>
  <si>
    <t>Application Development</t>
  </si>
  <si>
    <t>Quality Assurance</t>
  </si>
  <si>
    <t>Production and Operations</t>
  </si>
  <si>
    <t>Total Costs</t>
  </si>
  <si>
    <t>TOTAL</t>
  </si>
  <si>
    <t xml:space="preserve">Less: CDSS Advance </t>
  </si>
  <si>
    <t>Total Claim</t>
  </si>
  <si>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</si>
  <si>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</si>
  <si>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t>SIGNATURE OF COUNTY AUDITOR</t>
  </si>
  <si>
    <t>SIGNATURE OF COUNTY WELFARE DIRECTOR</t>
  </si>
  <si>
    <t>DATE</t>
  </si>
  <si>
    <t xml:space="preserve">  Month/Year:</t>
  </si>
  <si>
    <t xml:space="preserve">    Adjusted</t>
  </si>
  <si>
    <t xml:space="preserve">     Version:   </t>
  </si>
  <si>
    <t>Funding</t>
  </si>
  <si>
    <t>State</t>
  </si>
  <si>
    <t xml:space="preserve"> </t>
  </si>
  <si>
    <t>Program</t>
  </si>
  <si>
    <t>Ratios</t>
  </si>
  <si>
    <t>Federal</t>
  </si>
  <si>
    <t>Welfare</t>
  </si>
  <si>
    <t>Health</t>
  </si>
  <si>
    <t>County</t>
  </si>
  <si>
    <t>Percent</t>
  </si>
  <si>
    <t>Costs</t>
  </si>
  <si>
    <t>F/SW/SH/C</t>
  </si>
  <si>
    <t>Share</t>
  </si>
  <si>
    <t>Medi-Cal</t>
  </si>
  <si>
    <t>General Fund = State Welfare + State Health</t>
  </si>
  <si>
    <t>Total</t>
  </si>
  <si>
    <t>Contact</t>
  </si>
  <si>
    <t>Phone</t>
  </si>
  <si>
    <t>Email</t>
  </si>
  <si>
    <t>County Name</t>
  </si>
  <si>
    <t>Month</t>
  </si>
  <si>
    <t>Version</t>
  </si>
  <si>
    <t>Adjusted</t>
  </si>
  <si>
    <t>Cap Block</t>
  </si>
  <si>
    <t>Budget Line</t>
  </si>
  <si>
    <t>Budget Sub Line</t>
  </si>
  <si>
    <t>Claim amount</t>
  </si>
  <si>
    <t>County List</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</si>
  <si>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</si>
  <si>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</si>
  <si>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</si>
  <si>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</si>
  <si>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</si>
  <si>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</si>
  <si>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</si>
  <si>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</si>
  <si>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</si>
  <si>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</si>
  <si>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</si>
  <si>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</si>
  <si>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</si>
  <si>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</si>
  <si>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</si>
  <si>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</si>
  <si>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</si>
  <si>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</si>
  <si>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</si>
  <si>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</si>
  <si>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</si>
  <si>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</si>
  <si>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</si>
  <si>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</si>
  <si>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</si>
  <si>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</si>
  <si>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</si>
  <si>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</si>
  <si>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</si>
  <si>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</si>
  <si>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</si>
  <si>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</si>
  <si>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</si>
  <si>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</si>
  <si>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</si>
  <si>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</si>
  <si>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</si>
  <si>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</si>
  <si>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</si>
  <si>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</si>
  <si>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</si>
  <si>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</si>
  <si>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</si>
  <si>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</si>
  <si>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</si>
  <si>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</si>
  <si>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</si>
  <si>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</si>
  <si>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</si>
  <si>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</si>
  <si>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</si>
  <si>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</si>
  <si>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</si>
  <si>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</si>
  <si>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</si>
  <si>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</si>
  <si>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</si>
  <si>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 xml:space="preserve">                        SFY 2023-24</t>
  </si>
  <si>
    <t>75/0/25/0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</si>
</sst>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
  </numFmts>
  <fonts count="14">
    <font>
      <sz val="10"/>
      <name val="Arial"/>
    </font>
    <font>
      <sz val="10"/>
      <name val="Arial"/>
      <family val="2"/>
    </font>
    <font>
      <b/>
      <sz val="11"/>
      <name val="Arial"/>
      <family val="2"/>
    </font>
    <font>
      <sz val="12"/>
      <name val="Arial"/>
      <family val="2"/>
    </font>
    <font>
      <sz val="11"/>
      <name val="Arial"/>
      <family val="2"/>
    </font>
    <font>
      <sz val="8"/>
      <name val="Arial"/>
      <family val="2"/>
    </font>
    <font>
      <u/>
      <sz val="10"/>
      <color indexed="12"/>
      <name val="Arial"/>
      <family val="2"/>
    </font>
    <font>
      <sz val="11"/>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theme="0"/>
      <name val="Arial"/>
      <family val="2"/>
    </font>
  </fonts>
  <fills count="6">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gray0625"/>
    </fill>
  </fills>
  <borders count="4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9"/>
      </right>
      <top/>
      <bottom style="thin">
        <color indexed="9"/>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7">
    <xf numFmtId="0" fontId="0" fillId="0" borderId="0"/>
    <xf numFmtId="0" fontId="6"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9" fontId="1" fillId="0" borderId="0" applyFont="0" applyFill="0" applyBorder="0" applyAlignment="0" applyProtection="0"/>
  </cellStyleXfs>
  <cellXfs count="135">
    <xf numFmtId="0" fontId="0" fillId="0" borderId="0" xfId="0"/>
    <xf numFmtId="0" fontId="4" fillId="2" borderId="0" xfId="4" applyFont="1" applyFill="1"/>
    <xf numFmtId="0" fontId="4" fillId="2" borderId="1" xfId="4" applyFont="1" applyFill="1" applyBorder="1"/>
    <xf numFmtId="3" fontId="4" fillId="0" borderId="2" xfId="4" applyNumberFormat="1" applyFont="1" applyBorder="1"/>
    <xf numFmtId="0" fontId="4" fillId="2" borderId="3" xfId="4" applyFont="1" applyFill="1" applyBorder="1"/>
    <xf numFmtId="0" fontId="4" fillId="2" borderId="4" xfId="4" applyFont="1" applyFill="1" applyBorder="1"/>
    <xf numFmtId="0" fontId="4" fillId="2" borderId="5" xfId="4" applyFont="1" applyFill="1" applyBorder="1"/>
    <xf numFmtId="3" fontId="4" fillId="0" borderId="6" xfId="4" applyNumberFormat="1" applyFont="1" applyBorder="1"/>
    <xf numFmtId="0" fontId="4" fillId="2" borderId="2" xfId="4" applyFont="1" applyFill="1" applyBorder="1"/>
    <xf numFmtId="0" fontId="4" fillId="3" borderId="7" xfId="4" applyFont="1" applyFill="1" applyBorder="1"/>
    <xf numFmtId="0" fontId="2" fillId="2" borderId="8" xfId="4" applyFont="1" applyFill="1" applyBorder="1"/>
    <xf numFmtId="0" fontId="2" fillId="2" borderId="5" xfId="4" applyFont="1" applyFill="1" applyBorder="1"/>
    <xf numFmtId="3" fontId="2" fillId="3" borderId="6" xfId="4" applyNumberFormat="1" applyFont="1" applyFill="1" applyBorder="1"/>
    <xf numFmtId="3" fontId="4" fillId="3" borderId="6" xfId="4" applyNumberFormat="1" applyFont="1" applyFill="1" applyBorder="1"/>
    <xf numFmtId="0" fontId="4" fillId="2" borderId="9" xfId="4" applyFont="1" applyFill="1" applyBorder="1"/>
    <xf numFmtId="0" fontId="4" fillId="2" borderId="10" xfId="4" applyFont="1" applyFill="1" applyBorder="1" applyAlignment="1">
      <alignment horizontal="center"/>
    </xf>
    <xf numFmtId="0" fontId="2" fillId="2" borderId="9" xfId="0" applyFont="1" applyFill="1" applyBorder="1" applyAlignment="1">
      <alignment horizontal="left"/>
    </xf>
    <xf numFmtId="0" fontId="4" fillId="2" borderId="11" xfId="4" applyFont="1" applyFill="1" applyBorder="1" applyAlignment="1">
      <alignment horizontal="center"/>
    </xf>
    <xf numFmtId="0" fontId="2" fillId="2" borderId="12" xfId="4" applyFont="1" applyFill="1" applyBorder="1"/>
    <xf numFmtId="0" fontId="2" fillId="2" borderId="9" xfId="4" applyFont="1" applyFill="1" applyBorder="1"/>
    <xf numFmtId="3" fontId="4" fillId="0" borderId="13" xfId="4" applyNumberFormat="1" applyFont="1" applyBorder="1"/>
    <xf numFmtId="3" fontId="2" fillId="3" borderId="11" xfId="4" applyNumberFormat="1" applyFont="1" applyFill="1" applyBorder="1"/>
    <xf numFmtId="0" fontId="4" fillId="3" borderId="14" xfId="4" applyFont="1" applyFill="1" applyBorder="1"/>
    <xf numFmtId="0" fontId="4" fillId="2" borderId="15" xfId="4" applyFont="1" applyFill="1" applyBorder="1" applyAlignment="1">
      <alignment horizontal="left" indent="1"/>
    </xf>
    <xf numFmtId="0" fontId="9" fillId="4" borderId="0" xfId="4" applyFont="1" applyFill="1" applyAlignment="1">
      <alignment horizontal="centerContinuous"/>
    </xf>
    <xf numFmtId="0" fontId="9" fillId="4" borderId="0" xfId="4" applyFont="1" applyFill="1" applyAlignment="1">
      <alignment horizontal="left"/>
    </xf>
    <xf numFmtId="0" fontId="9" fillId="4" borderId="0" xfId="4" applyFont="1" applyFill="1" applyAlignment="1">
      <alignment horizontal="center"/>
    </xf>
    <xf numFmtId="17" fontId="9" fillId="4" borderId="0" xfId="4" applyNumberFormat="1" applyFont="1" applyFill="1" applyAlignment="1">
      <alignment horizontal="center"/>
    </xf>
    <xf numFmtId="0" fontId="9" fillId="4" borderId="0" xfId="0" applyFont="1" applyFill="1"/>
    <xf numFmtId="0" fontId="9" fillId="4" borderId="0" xfId="4" applyFont="1" applyFill="1" applyAlignment="1">
      <alignment horizontal="right"/>
    </xf>
    <xf numFmtId="0" fontId="11" fillId="2" borderId="0" xfId="4" applyFont="1" applyFill="1"/>
    <xf numFmtId="3" fontId="11" fillId="0" borderId="0" xfId="4" applyNumberFormat="1" applyFont="1"/>
    <xf numFmtId="0" fontId="2" fillId="2" borderId="0" xfId="0" applyFont="1" applyFill="1" applyAlignment="1">
      <alignment horizontal="centerContinuous"/>
    </xf>
    <xf numFmtId="0" fontId="4" fillId="2" borderId="0" xfId="0" applyFont="1" applyFill="1" applyAlignment="1">
      <alignment horizontal="centerContinuous"/>
    </xf>
    <xf numFmtId="0" fontId="4" fillId="0" borderId="16" xfId="0" applyFont="1" applyBorder="1" applyAlignment="1">
      <alignment horizontal="centerContinuous"/>
    </xf>
    <xf numFmtId="0" fontId="7" fillId="0" borderId="0" xfId="0" applyFont="1"/>
    <xf numFmtId="0" fontId="2" fillId="2" borderId="0" xfId="0" applyFont="1" applyFill="1" applyAlignment="1">
      <alignment horizontal="left"/>
    </xf>
    <xf numFmtId="0" fontId="4" fillId="0" borderId="3" xfId="0" applyFont="1" applyBorder="1" applyAlignment="1">
      <alignment horizontal="center"/>
    </xf>
    <xf numFmtId="0" fontId="0" fillId="2" borderId="0" xfId="0" applyFill="1"/>
    <xf numFmtId="17" fontId="4" fillId="0" borderId="3" xfId="0" applyNumberFormat="1" applyFont="1" applyBorder="1" applyAlignment="1">
      <alignment horizontal="center"/>
    </xf>
    <xf numFmtId="0" fontId="4" fillId="2" borderId="0" xfId="0" applyFont="1" applyFill="1" applyAlignment="1">
      <alignment horizontal="left"/>
    </xf>
    <xf numFmtId="0" fontId="2" fillId="2" borderId="0" xfId="0" applyFont="1" applyFill="1" applyAlignment="1">
      <alignment horizontal="right"/>
    </xf>
    <xf numFmtId="17" fontId="4" fillId="2" borderId="0" xfId="0" applyNumberFormat="1" applyFont="1" applyFill="1" applyAlignment="1">
      <alignment horizontal="left"/>
    </xf>
    <xf numFmtId="0" fontId="2" fillId="2" borderId="0" xfId="0" applyFont="1" applyFill="1"/>
    <xf numFmtId="0" fontId="4" fillId="2" borderId="3" xfId="0" applyFont="1" applyFill="1" applyBorder="1" applyAlignment="1">
      <alignment horizontal="center"/>
    </xf>
    <xf numFmtId="0" fontId="4" fillId="2" borderId="0" xfId="0" applyFont="1" applyFill="1"/>
    <xf numFmtId="164" fontId="4" fillId="2" borderId="3" xfId="0" applyNumberFormat="1" applyFont="1" applyFill="1" applyBorder="1" applyAlignment="1">
      <alignment horizontal="center"/>
    </xf>
    <xf numFmtId="38" fontId="2" fillId="5" borderId="17" xfId="4" applyNumberFormat="1" applyFont="1" applyFill="1" applyBorder="1"/>
    <xf numFmtId="0" fontId="12" fillId="0" borderId="0" xfId="0" applyFont="1"/>
    <xf numFmtId="38" fontId="2" fillId="5" borderId="18" xfId="4" applyNumberFormat="1" applyFont="1" applyFill="1" applyBorder="1"/>
    <xf numFmtId="38" fontId="2" fillId="5" borderId="10" xfId="4" applyNumberFormat="1" applyFont="1" applyFill="1" applyBorder="1"/>
    <xf numFmtId="3" fontId="4" fillId="3" borderId="7" xfId="4" applyNumberFormat="1" applyFont="1" applyFill="1" applyBorder="1"/>
    <xf numFmtId="0" fontId="4" fillId="2" borderId="0" xfId="0" applyFont="1" applyFill="1" applyAlignment="1">
      <alignment vertical="top" wrapText="1"/>
    </xf>
    <xf numFmtId="0" fontId="0" fillId="0" borderId="3" xfId="0" applyBorder="1" applyAlignment="1">
      <alignment horizontal="center"/>
    </xf>
    <xf numFmtId="0" fontId="9" fillId="4" borderId="0" xfId="0" applyFont="1" applyFill="1" applyAlignment="1">
      <alignment horizontal="left"/>
    </xf>
    <xf numFmtId="0" fontId="2" fillId="2" borderId="0" xfId="0" applyFont="1" applyFill="1" applyProtection="1">
      <protection locked="0"/>
    </xf>
    <xf numFmtId="0" fontId="13" fillId="0" borderId="0" xfId="0" applyFont="1" applyProtection="1">
      <protection locked="0"/>
    </xf>
    <xf numFmtId="0" fontId="2" fillId="2" borderId="15" xfId="4" applyFont="1" applyFill="1" applyBorder="1"/>
    <xf numFmtId="0" fontId="9" fillId="4" borderId="20" xfId="5" applyFont="1" applyFill="1" applyBorder="1" applyAlignment="1">
      <alignment horizontal="center"/>
    </xf>
    <xf numFmtId="6" fontId="10" fillId="4" borderId="7" xfId="5" applyNumberFormat="1" applyFont="1" applyFill="1" applyBorder="1" applyAlignment="1">
      <alignment horizontal="center"/>
    </xf>
    <xf numFmtId="0" fontId="9" fillId="4" borderId="21" xfId="5" applyFont="1" applyFill="1" applyBorder="1" applyAlignment="1">
      <alignment horizontal="center"/>
    </xf>
    <xf numFmtId="0" fontId="9" fillId="4" borderId="22" xfId="5" applyFont="1" applyFill="1" applyBorder="1" applyAlignment="1">
      <alignment horizontal="center"/>
    </xf>
    <xf numFmtId="6" fontId="9" fillId="4" borderId="7" xfId="5" applyNumberFormat="1" applyFont="1" applyFill="1" applyBorder="1"/>
    <xf numFmtId="6" fontId="9" fillId="4" borderId="14" xfId="5" applyNumberFormat="1" applyFont="1" applyFill="1" applyBorder="1"/>
    <xf numFmtId="0" fontId="9" fillId="4" borderId="4" xfId="5" applyFont="1" applyFill="1" applyBorder="1" applyAlignment="1">
      <alignment horizontal="center"/>
    </xf>
    <xf numFmtId="0" fontId="9" fillId="4" borderId="23" xfId="0" applyFont="1" applyFill="1" applyBorder="1"/>
    <xf numFmtId="0" fontId="9" fillId="4" borderId="26" xfId="5" applyFont="1" applyFill="1" applyBorder="1" applyAlignment="1">
      <alignment horizontal="center"/>
    </xf>
    <xf numFmtId="6" fontId="9" fillId="4" borderId="26" xfId="5" applyNumberFormat="1" applyFont="1" applyFill="1" applyBorder="1" applyAlignment="1">
      <alignment horizontal="center"/>
    </xf>
    <xf numFmtId="6" fontId="9" fillId="4" borderId="27" xfId="5" applyNumberFormat="1" applyFont="1" applyFill="1" applyBorder="1" applyAlignment="1">
      <alignment horizontal="center"/>
    </xf>
    <xf numFmtId="6" fontId="9" fillId="4" borderId="20" xfId="5" applyNumberFormat="1" applyFont="1" applyFill="1" applyBorder="1" applyAlignment="1">
      <alignment horizontal="center"/>
    </xf>
    <xf numFmtId="6" fontId="9" fillId="4" borderId="28" xfId="5" applyNumberFormat="1" applyFont="1" applyFill="1" applyBorder="1" applyAlignment="1">
      <alignment horizontal="center"/>
    </xf>
    <xf numFmtId="6" fontId="9" fillId="4" borderId="22" xfId="5" applyNumberFormat="1" applyFont="1" applyFill="1" applyBorder="1" applyAlignment="1">
      <alignment horizontal="center"/>
    </xf>
    <xf numFmtId="6" fontId="9" fillId="4" borderId="29" xfId="5" applyNumberFormat="1" applyFont="1" applyFill="1" applyBorder="1" applyAlignment="1">
      <alignment horizontal="center"/>
    </xf>
    <xf numFmtId="164" fontId="4" fillId="2" borderId="0" xfId="0" applyNumberFormat="1" applyFont="1" applyFill="1" applyAlignment="1">
      <alignment horizontal="center"/>
    </xf>
    <xf numFmtId="164" fontId="6" fillId="2" borderId="0" xfId="1" applyNumberFormat="1" applyFill="1" applyBorder="1" applyAlignment="1" applyProtection="1">
      <alignment horizontal="center"/>
    </xf>
    <xf numFmtId="164" fontId="1" fillId="2" borderId="0" xfId="0" applyNumberFormat="1" applyFont="1" applyFill="1" applyAlignment="1">
      <alignment horizontal="center"/>
    </xf>
    <xf numFmtId="0" fontId="9" fillId="4" borderId="31" xfId="5" applyFont="1" applyFill="1" applyBorder="1" applyAlignment="1">
      <alignment horizontal="center"/>
    </xf>
    <xf numFmtId="0" fontId="9" fillId="4" borderId="32" xfId="5" applyFont="1" applyFill="1" applyBorder="1" applyAlignment="1">
      <alignment horizontal="center"/>
    </xf>
    <xf numFmtId="0" fontId="1" fillId="4" borderId="23" xfId="5" applyFont="1" applyFill="1" applyBorder="1"/>
    <xf numFmtId="0" fontId="2" fillId="2" borderId="0" xfId="4" applyFont="1" applyFill="1"/>
    <xf numFmtId="3" fontId="4" fillId="0" borderId="0" xfId="4" applyNumberFormat="1" applyFont="1"/>
    <xf numFmtId="3" fontId="2" fillId="0" borderId="0" xfId="4" applyNumberFormat="1" applyFont="1"/>
    <xf numFmtId="38" fontId="2" fillId="0" borderId="0" xfId="4" applyNumberFormat="1" applyFont="1"/>
    <xf numFmtId="38" fontId="2" fillId="5" borderId="34" xfId="4" applyNumberFormat="1" applyFont="1" applyFill="1" applyBorder="1"/>
    <xf numFmtId="0" fontId="2" fillId="0" borderId="12" xfId="0" applyFont="1" applyBorder="1" applyAlignment="1">
      <alignment horizontal="left"/>
    </xf>
    <xf numFmtId="0" fontId="2" fillId="0" borderId="9" xfId="0" applyFont="1" applyBorder="1" applyAlignment="1">
      <alignment horizontal="left"/>
    </xf>
    <xf numFmtId="0" fontId="4" fillId="2" borderId="35" xfId="4" applyFont="1" applyFill="1" applyBorder="1" applyAlignment="1">
      <alignment horizontal="left" indent="1"/>
    </xf>
    <xf numFmtId="0" fontId="4" fillId="2" borderId="36" xfId="4" applyFont="1" applyFill="1" applyBorder="1"/>
    <xf numFmtId="0" fontId="4" fillId="2" borderId="37" xfId="4" applyFont="1" applyFill="1" applyBorder="1"/>
    <xf numFmtId="0" fontId="4" fillId="3" borderId="34" xfId="4" applyFont="1" applyFill="1" applyBorder="1"/>
    <xf numFmtId="1" fontId="9" fillId="4" borderId="0" xfId="4" applyNumberFormat="1" applyFont="1" applyFill="1" applyAlignment="1">
      <alignment horizontal="center"/>
    </xf>
    <xf numFmtId="0" fontId="9" fillId="0" borderId="0" xfId="0" applyFont="1"/>
    <xf numFmtId="0" fontId="1" fillId="0" borderId="0" xfId="0" applyFont="1"/>
    <xf numFmtId="38" fontId="4" fillId="0" borderId="14" xfId="4" applyNumberFormat="1" applyFont="1" applyBorder="1" applyProtection="1">
      <protection locked="0"/>
    </xf>
    <xf numFmtId="0" fontId="1" fillId="0" borderId="0" xfId="2"/>
    <xf numFmtId="38" fontId="1" fillId="0" borderId="0" xfId="2" applyNumberFormat="1"/>
    <xf numFmtId="17" fontId="1" fillId="0" borderId="0" xfId="2" applyNumberFormat="1"/>
    <xf numFmtId="1" fontId="1" fillId="0" borderId="0" xfId="2" applyNumberFormat="1"/>
    <xf numFmtId="0" fontId="4" fillId="0" borderId="0" xfId="0" applyFont="1"/>
    <xf numFmtId="0" fontId="5" fillId="2" borderId="0" xfId="4" applyFont="1" applyFill="1"/>
    <xf numFmtId="3" fontId="5" fillId="0" borderId="0" xfId="4" applyNumberFormat="1" applyFont="1"/>
    <xf numFmtId="0" fontId="5" fillId="0" borderId="0" xfId="0" applyFont="1"/>
    <xf numFmtId="0" fontId="1" fillId="2" borderId="0" xfId="4" applyFont="1" applyFill="1" applyAlignment="1">
      <alignment horizontal="left" vertical="top" wrapText="1"/>
    </xf>
    <xf numFmtId="0" fontId="1" fillId="2" borderId="3" xfId="0" applyFont="1" applyFill="1" applyBorder="1"/>
    <xf numFmtId="0" fontId="1" fillId="2" borderId="0" xfId="0" applyFont="1" applyFill="1"/>
    <xf numFmtId="14" fontId="1" fillId="2" borderId="0" xfId="0" applyNumberFormat="1" applyFont="1" applyFill="1" applyAlignment="1">
      <alignment horizontal="left"/>
    </xf>
    <xf numFmtId="0" fontId="1" fillId="4" borderId="19" xfId="5" applyFont="1" applyFill="1" applyBorder="1" applyAlignment="1">
      <alignment horizontal="center"/>
    </xf>
    <xf numFmtId="0" fontId="1" fillId="4" borderId="4" xfId="5" applyFont="1" applyFill="1" applyBorder="1" applyAlignment="1">
      <alignment horizontal="center"/>
    </xf>
    <xf numFmtId="0" fontId="1" fillId="4" borderId="17" xfId="5" applyFont="1" applyFill="1" applyBorder="1" applyAlignment="1">
      <alignment horizontal="center"/>
    </xf>
    <xf numFmtId="0" fontId="1" fillId="0" borderId="0" xfId="0" quotePrefix="1" applyFont="1"/>
    <xf numFmtId="10" fontId="1" fillId="4" borderId="7" xfId="5" applyNumberFormat="1" applyFont="1" applyFill="1" applyBorder="1"/>
    <xf numFmtId="6" fontId="1" fillId="4" borderId="7" xfId="5" applyNumberFormat="1" applyFont="1" applyFill="1" applyBorder="1"/>
    <xf numFmtId="10" fontId="3" fillId="4" borderId="7" xfId="6" applyNumberFormat="1" applyFont="1" applyFill="1" applyBorder="1"/>
    <xf numFmtId="0" fontId="1" fillId="4" borderId="24" xfId="0" applyFont="1" applyFill="1" applyBorder="1"/>
    <xf numFmtId="10" fontId="1" fillId="4" borderId="25" xfId="5" applyNumberFormat="1" applyFont="1" applyFill="1" applyBorder="1"/>
    <xf numFmtId="6" fontId="3" fillId="4" borderId="25" xfId="0" applyNumberFormat="1" applyFont="1" applyFill="1" applyBorder="1"/>
    <xf numFmtId="38" fontId="3" fillId="4" borderId="25" xfId="0" applyNumberFormat="1" applyFont="1" applyFill="1" applyBorder="1" applyAlignment="1">
      <alignment horizontal="center"/>
    </xf>
    <xf numFmtId="38" fontId="3" fillId="4" borderId="18" xfId="0" applyNumberFormat="1" applyFont="1" applyFill="1" applyBorder="1" applyAlignment="1">
      <alignment horizontal="center"/>
    </xf>
    <xf numFmtId="0" fontId="1" fillId="4" borderId="0" xfId="5" applyFont="1" applyFill="1"/>
    <xf numFmtId="0" fontId="1" fillId="2" borderId="0" xfId="0" applyFont="1" applyFill="1" applyAlignment="1">
      <alignment horizontal="left" vertical="top" wrapText="1"/>
    </xf>
    <xf numFmtId="164" fontId="4" fillId="0" borderId="0" xfId="0" applyNumberFormat="1" applyFont="1"/>
    <xf numFmtId="38" fontId="4" fillId="0" borderId="30" xfId="4" applyNumberFormat="1" applyFont="1" applyBorder="1"/>
    <xf numFmtId="38" fontId="4" fillId="0" borderId="38" xfId="4" applyNumberFormat="1" applyFont="1" applyBorder="1"/>
    <xf numFmtId="38" fontId="4" fillId="2" borderId="14" xfId="4" applyNumberFormat="1" applyFont="1" applyFill="1" applyBorder="1"/>
    <xf numFmtId="6" fontId="1" fillId="4" borderId="14" xfId="5" applyNumberFormat="1" applyFont="1" applyFill="1" applyBorder="1"/>
    <xf numFmtId="0" fontId="1" fillId="2" borderId="0" xfId="0" applyFont="1" applyFill="1" applyAlignment="1">
      <alignment horizontal="left" vertical="top" wrapText="1"/>
    </xf>
    <xf numFmtId="0" fontId="2" fillId="2" borderId="0" xfId="4" applyFont="1" applyFill="1" applyAlignment="1">
      <alignment horizontal="center"/>
    </xf>
    <xf numFmtId="164" fontId="6" fillId="2" borderId="3" xfId="1" applyNumberFormat="1" applyFill="1" applyBorder="1" applyAlignment="1" applyProtection="1">
      <alignment horizontal="center" vertical="top"/>
    </xf>
    <xf numFmtId="17" fontId="9" fillId="4" borderId="3" xfId="4" applyNumberFormat="1" applyFont="1" applyFill="1" applyBorder="1" applyAlignment="1">
      <alignment horizontal="center"/>
    </xf>
    <xf numFmtId="0" fontId="9" fillId="4" borderId="3" xfId="4" applyFont="1" applyFill="1" applyBorder="1" applyAlignment="1">
      <alignment horizontal="center"/>
    </xf>
    <xf numFmtId="1" fontId="9" fillId="4" borderId="3" xfId="4" applyNumberFormat="1" applyFont="1" applyFill="1" applyBorder="1" applyAlignment="1">
      <alignment horizontal="center"/>
    </xf>
    <xf numFmtId="6" fontId="1" fillId="4" borderId="25" xfId="5" applyNumberFormat="1" applyFont="1" applyFill="1" applyBorder="1" applyAlignment="1">
      <alignment horizontal="center"/>
    </xf>
    <xf numFmtId="0" fontId="9" fillId="0" borderId="39" xfId="5" applyFont="1" applyBorder="1" applyAlignment="1">
      <alignment horizontal="center"/>
    </xf>
    <xf numFmtId="0" fontId="9" fillId="0" borderId="33" xfId="5" applyFont="1" applyBorder="1" applyAlignment="1">
      <alignment horizontal="center"/>
    </xf>
    <xf numFmtId="0" fontId="9" fillId="0" borderId="40" xfId="5" applyFont="1" applyBorder="1" applyAlignment="1">
      <alignment horizontal="center"/>
    </xf>
  </cellXfs>
  <cellStyles count="7">
    <cellStyle name="Hyperlink" xfId="1" builtinId="8"/>
    <cellStyle name="Normal" xfId="0" builtinId="0"/>
    <cellStyle name="Normal 2" xfId="2" xr:uid="{00000000-0005-0000-0000-000002000000}"/>
    <cellStyle name="Normal 3" xfId="3" xr:uid="{00000000-0005-0000-0000-000003000000}"/>
    <cellStyle name="Normal_C-IV Implementation Claim Form-Revised 2" xfId="4" xr:uid="{00000000-0005-0000-0000-000004000000}"/>
    <cellStyle name="Normal_Copy of SFY 07-08 M&amp;O CAP Updated w06-07 Persons Counts v3" xfId="5" xr:uid="{00000000-0005-0000-0000-000005000000}"/>
    <cellStyle name="Percent"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laim!$H$1" lockText="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777240</xdr:colOff>
          <xdr:row>2</xdr:row>
          <xdr:rowOff>114300</xdr:rowOff>
        </xdr:from>
        <xdr:to>
          <xdr:col>4</xdr:col>
          <xdr:colOff>1478280</xdr:colOff>
          <xdr:row>4</xdr:row>
          <xdr:rowOff>91440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792480</xdr:colOff>
          <xdr:row>2</xdr:row>
          <xdr:rowOff>91440</xdr:rowOff>
        </xdr:from>
        <xdr:to>
          <xdr:col>5</xdr:col>
          <xdr:colOff>167640</xdr:colOff>
          <xdr:row>4</xdr:row>
          <xdr:rowOff>68580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9"/>
  <sheetViews>
    <sheetView showGridLines="0" tabSelected="1" zoomScaleNormal="100" zoomScalePageLayoutView="90" workbookViewId="0">
      <selection activeCell="G2" sqref="G2"/>
    </sheetView>
  </sheetViews>
  <sheetFormatPr defaultColWidth="9.109375" defaultRowHeight="13.8"/>
  <cols>
    <col min="1" max="1" width="10" style="35" customWidth="1"/>
    <col min="2" max="2" width="38.21875" style="35" customWidth="1"/>
    <col min="3" max="3" width="8" style="35" customWidth="1"/>
    <col min="4" max="4" width="1.77734375" style="35" customWidth="1"/>
    <col min="5" max="5" width="23.6640625" style="35" customWidth="1"/>
    <col min="6" max="7" width="18.33203125" style="35" customWidth="1"/>
    <col min="8" max="8" width="10.33203125" style="35" customWidth="1"/>
    <col min="9" max="16384" width="9.109375" style="35"/>
  </cols>
  <sheetData>
    <row r="1" spans="1:19">
      <c r="A1" s="32"/>
      <c r="B1" s="32"/>
      <c r="C1" s="32"/>
      <c r="D1" s="32"/>
      <c r="E1" s="32"/>
      <c r="F1" s="33"/>
      <c r="G1" s="34"/>
      <c r="H1" s="56" t="b">
        <v>0</v>
      </c>
      <c r="I1" s="98"/>
      <c r="J1" s="98"/>
      <c r="K1" s="98"/>
      <c r="L1" s="98"/>
      <c r="M1" s="98"/>
      <c r="N1" s="98"/>
      <c r="O1" s="98"/>
      <c r="P1" s="98"/>
      <c r="Q1" s="98"/>
      <c r="R1" s="98"/>
      <c r="S1" s="98"/>
    </row>
    <row r="2" spans="1:19">
      <c r="A2" s="36" t="s">
        <v>0</v>
      </c>
      <c r="B2" s="37"/>
      <c r="C2" s="32"/>
      <c r="D2" s="32"/>
      <c r="E2" s="36" t="s">
        <v>2</v>
      </c>
      <c r="F2" s="38"/>
      <c r="G2" s="39"/>
      <c r="H2" s="98"/>
      <c r="I2" s="98"/>
      <c r="J2" s="98"/>
      <c r="K2" s="98"/>
      <c r="L2" s="98"/>
      <c r="M2" s="98"/>
      <c r="N2" s="98"/>
      <c r="O2" s="98"/>
      <c r="P2" s="98"/>
      <c r="Q2" s="98"/>
      <c r="R2" s="98"/>
      <c r="S2" s="98"/>
    </row>
    <row r="3" spans="1:19">
      <c r="A3" s="36"/>
      <c r="B3" s="40"/>
      <c r="C3" s="36"/>
      <c r="D3" s="32"/>
      <c r="E3" s="32"/>
      <c r="F3" s="41"/>
      <c r="G3" s="42"/>
      <c r="H3" s="98"/>
      <c r="I3" s="98"/>
      <c r="J3" s="98"/>
      <c r="K3" s="98"/>
      <c r="L3" s="98"/>
      <c r="M3" s="98"/>
      <c r="N3" s="98"/>
      <c r="O3" s="98"/>
      <c r="P3" s="98"/>
      <c r="Q3" s="98"/>
      <c r="R3" s="98"/>
      <c r="S3" s="98"/>
    </row>
    <row r="4" spans="1:19">
      <c r="A4" s="43" t="s">
        <v>3</v>
      </c>
      <c r="B4" s="44"/>
      <c r="C4" s="32"/>
      <c r="D4" s="32" t="s">
        <v>4</v>
      </c>
      <c r="E4" s="55"/>
      <c r="F4" s="43" t="s">
        <v>5</v>
      </c>
      <c r="G4" s="53"/>
      <c r="H4" s="98"/>
      <c r="I4" s="98"/>
      <c r="J4" s="98"/>
      <c r="K4" s="98"/>
      <c r="L4" s="98"/>
      <c r="M4" s="98"/>
      <c r="N4" s="98"/>
      <c r="O4" s="98"/>
      <c r="P4" s="98"/>
      <c r="Q4" s="98"/>
      <c r="R4" s="98"/>
      <c r="S4" s="98"/>
    </row>
    <row r="5" spans="1:19">
      <c r="A5" s="45"/>
      <c r="B5" s="45"/>
      <c r="C5" s="45"/>
      <c r="D5" s="45"/>
      <c r="E5" s="45"/>
      <c r="F5" s="45"/>
      <c r="G5" s="45"/>
      <c r="H5" s="98"/>
      <c r="I5" s="98"/>
      <c r="J5" s="98"/>
      <c r="K5" s="98"/>
      <c r="L5" s="98"/>
      <c r="M5" s="98"/>
      <c r="N5" s="98"/>
      <c r="O5" s="98"/>
      <c r="P5" s="98"/>
      <c r="Q5" s="98"/>
      <c r="R5" s="98"/>
      <c r="S5" s="98"/>
    </row>
    <row r="6" spans="1:19">
      <c r="A6" s="36" t="s">
        <v>6</v>
      </c>
      <c r="B6" s="46"/>
      <c r="C6" s="45"/>
      <c r="D6" s="45"/>
      <c r="E6" s="36" t="s">
        <v>7</v>
      </c>
      <c r="F6" s="127"/>
      <c r="G6" s="127"/>
      <c r="H6" s="120"/>
      <c r="I6" s="98"/>
      <c r="J6" s="98"/>
      <c r="K6" s="98"/>
      <c r="L6" s="98"/>
      <c r="M6" s="98"/>
      <c r="N6" s="98"/>
      <c r="O6" s="98"/>
      <c r="P6" s="98"/>
      <c r="Q6" s="98"/>
      <c r="R6" s="98"/>
      <c r="S6" s="98"/>
    </row>
    <row r="7" spans="1:19" ht="24.75" customHeight="1" thickBot="1">
      <c r="A7" s="36"/>
      <c r="B7" s="73"/>
      <c r="C7" s="45"/>
      <c r="D7" s="45"/>
      <c r="E7" s="36"/>
      <c r="F7" s="74"/>
      <c r="G7" s="75"/>
      <c r="H7" s="98"/>
      <c r="I7" s="98"/>
      <c r="J7" s="98"/>
      <c r="K7" s="98"/>
      <c r="L7" s="98"/>
      <c r="M7" s="98"/>
      <c r="N7" s="98"/>
      <c r="O7" s="98"/>
      <c r="P7" s="98"/>
      <c r="Q7" s="98"/>
      <c r="R7" s="98"/>
      <c r="S7" s="98"/>
    </row>
    <row r="8" spans="1:19" ht="16.05" customHeight="1">
      <c r="A8" s="84" t="s">
        <v>8</v>
      </c>
      <c r="B8" s="85"/>
      <c r="C8" s="16"/>
      <c r="D8" s="16"/>
      <c r="E8" s="16"/>
      <c r="F8" s="17" t="s">
        <v>9</v>
      </c>
      <c r="G8" s="15" t="s">
        <v>10</v>
      </c>
      <c r="H8" s="98"/>
      <c r="I8" s="98"/>
      <c r="J8" s="98"/>
      <c r="K8" s="98"/>
      <c r="L8" s="98"/>
      <c r="M8" s="98"/>
      <c r="N8" s="98"/>
      <c r="O8" s="98"/>
      <c r="P8" s="98"/>
      <c r="Q8" s="98"/>
      <c r="R8" s="98"/>
      <c r="S8" s="98"/>
    </row>
    <row r="9" spans="1:19" ht="15.6" customHeight="1">
      <c r="A9" s="57" t="s">
        <v>11</v>
      </c>
      <c r="B9" s="2"/>
      <c r="C9" s="2"/>
      <c r="D9" s="2"/>
      <c r="E9" s="8"/>
      <c r="F9" s="9"/>
      <c r="G9" s="83">
        <f>SUM(F10:F11)</f>
        <v>0</v>
      </c>
      <c r="H9" s="98"/>
      <c r="I9" s="98"/>
      <c r="J9" s="98"/>
      <c r="K9" s="98"/>
      <c r="L9" s="98"/>
      <c r="M9" s="98"/>
      <c r="N9" s="98"/>
      <c r="O9" s="98"/>
      <c r="P9" s="98"/>
      <c r="Q9" s="98"/>
      <c r="R9" s="98"/>
      <c r="S9" s="98"/>
    </row>
    <row r="10" spans="1:19" ht="16.05" customHeight="1">
      <c r="A10" s="23" t="s">
        <v>12</v>
      </c>
      <c r="B10" s="2"/>
      <c r="C10" s="2"/>
      <c r="D10" s="2"/>
      <c r="E10" s="8"/>
      <c r="F10" s="121"/>
      <c r="G10" s="22"/>
      <c r="H10" s="98"/>
      <c r="I10" s="98"/>
      <c r="J10" s="98"/>
      <c r="K10" s="98"/>
      <c r="L10" s="98"/>
      <c r="M10" s="98"/>
      <c r="N10" s="98"/>
      <c r="O10" s="98"/>
      <c r="P10" s="98"/>
      <c r="Q10" s="98"/>
      <c r="R10" s="98"/>
      <c r="S10" s="98"/>
    </row>
    <row r="11" spans="1:19" ht="16.05" customHeight="1">
      <c r="A11" s="86" t="s">
        <v>13</v>
      </c>
      <c r="B11" s="87"/>
      <c r="C11" s="87"/>
      <c r="D11" s="87"/>
      <c r="E11" s="88"/>
      <c r="F11" s="122"/>
      <c r="G11" s="89"/>
      <c r="H11" s="98"/>
      <c r="I11" s="98"/>
      <c r="J11" s="98"/>
      <c r="K11" s="98"/>
      <c r="L11" s="98"/>
      <c r="M11" s="98"/>
      <c r="N11" s="98"/>
      <c r="O11" s="98"/>
      <c r="P11" s="98"/>
      <c r="Q11" s="98"/>
      <c r="R11" s="98"/>
      <c r="S11" s="98"/>
    </row>
    <row r="12" spans="1:19" ht="16.05" customHeight="1">
      <c r="A12" s="57" t="s">
        <v>14</v>
      </c>
      <c r="B12" s="87"/>
      <c r="C12" s="87"/>
      <c r="D12" s="87"/>
      <c r="E12" s="88"/>
      <c r="F12" s="9"/>
      <c r="G12" s="93"/>
      <c r="H12" s="98"/>
      <c r="I12" s="98"/>
      <c r="J12" s="98"/>
      <c r="K12" s="98"/>
      <c r="L12" s="98"/>
      <c r="M12" s="98"/>
      <c r="N12" s="98"/>
      <c r="O12" s="98"/>
      <c r="P12" s="98"/>
      <c r="Q12" s="98"/>
      <c r="R12" s="98"/>
      <c r="S12" s="98"/>
    </row>
    <row r="13" spans="1:19" ht="16.05" customHeight="1" thickBot="1">
      <c r="A13" s="10" t="s">
        <v>15</v>
      </c>
      <c r="B13" s="11"/>
      <c r="C13" s="11"/>
      <c r="D13" s="6"/>
      <c r="E13" s="7"/>
      <c r="F13" s="12"/>
      <c r="G13" s="49">
        <f>G9+G12</f>
        <v>0</v>
      </c>
      <c r="H13" s="98"/>
      <c r="I13" s="98"/>
      <c r="J13" s="98"/>
      <c r="K13" s="98"/>
      <c r="L13" s="98"/>
      <c r="M13" s="98"/>
      <c r="N13" s="98"/>
      <c r="O13" s="98"/>
      <c r="P13" s="98"/>
      <c r="Q13" s="98"/>
      <c r="R13" s="98"/>
      <c r="S13" s="98"/>
    </row>
    <row r="14" spans="1:19" ht="16.05" customHeight="1">
      <c r="A14" s="79"/>
      <c r="B14" s="79"/>
      <c r="C14" s="79"/>
      <c r="D14" s="1"/>
      <c r="E14" s="80"/>
      <c r="F14" s="81"/>
      <c r="G14" s="82"/>
      <c r="H14" s="98"/>
      <c r="I14" s="98"/>
      <c r="J14" s="98"/>
      <c r="K14" s="98"/>
      <c r="L14" s="98"/>
      <c r="M14" s="98"/>
      <c r="N14" s="98"/>
      <c r="O14" s="98"/>
      <c r="P14" s="98"/>
      <c r="Q14" s="98"/>
      <c r="R14" s="98"/>
      <c r="S14" s="98"/>
    </row>
    <row r="15" spans="1:19">
      <c r="A15" s="126" t="s">
        <v>16</v>
      </c>
      <c r="B15" s="126"/>
      <c r="C15" s="126"/>
      <c r="D15" s="126"/>
      <c r="E15" s="126"/>
      <c r="F15" s="126"/>
      <c r="G15" s="126"/>
      <c r="H15" s="98"/>
      <c r="I15" s="98"/>
      <c r="J15" s="98"/>
      <c r="K15" s="98"/>
      <c r="L15" s="98"/>
      <c r="M15" s="98"/>
      <c r="N15" s="98"/>
      <c r="O15" s="98"/>
      <c r="P15" s="98"/>
    </row>
    <row r="16" spans="1:19" s="48" customFormat="1" ht="10.8" thickBot="1">
      <c r="A16" s="30"/>
      <c r="B16" s="99"/>
      <c r="C16" s="99"/>
      <c r="D16" s="99"/>
      <c r="E16" s="100"/>
      <c r="F16" s="100"/>
      <c r="G16" s="31"/>
      <c r="H16" s="101"/>
      <c r="I16" s="101"/>
      <c r="J16" s="101"/>
      <c r="K16" s="101"/>
      <c r="L16" s="101"/>
      <c r="M16" s="101"/>
      <c r="N16" s="101"/>
      <c r="O16" s="101"/>
      <c r="P16" s="101"/>
    </row>
    <row r="17" spans="1:16">
      <c r="A17" s="18" t="s">
        <v>15</v>
      </c>
      <c r="B17" s="19"/>
      <c r="C17" s="19"/>
      <c r="D17" s="14"/>
      <c r="E17" s="20"/>
      <c r="F17" s="21"/>
      <c r="G17" s="50">
        <f>G13</f>
        <v>0</v>
      </c>
      <c r="H17" s="98"/>
      <c r="I17" s="98"/>
      <c r="J17" s="98"/>
      <c r="K17" s="98"/>
      <c r="L17" s="98"/>
      <c r="M17" s="98"/>
      <c r="N17" s="98"/>
      <c r="O17" s="98"/>
      <c r="P17" s="98"/>
    </row>
    <row r="18" spans="1:16">
      <c r="A18" s="23" t="s">
        <v>17</v>
      </c>
      <c r="B18" s="2"/>
      <c r="C18" s="4"/>
      <c r="D18" s="2"/>
      <c r="E18" s="3"/>
      <c r="F18" s="51"/>
      <c r="G18" s="123"/>
      <c r="H18" s="98"/>
      <c r="I18" s="98"/>
      <c r="J18" s="98"/>
      <c r="K18" s="98"/>
      <c r="L18" s="98"/>
      <c r="M18" s="98"/>
      <c r="N18" s="98"/>
      <c r="O18" s="98"/>
      <c r="P18" s="98"/>
    </row>
    <row r="19" spans="1:16" ht="14.4" thickBot="1">
      <c r="A19" s="10" t="s">
        <v>18</v>
      </c>
      <c r="B19" s="6"/>
      <c r="C19" s="5"/>
      <c r="D19" s="6"/>
      <c r="E19" s="7"/>
      <c r="F19" s="13"/>
      <c r="G19" s="47">
        <f>G17-G18</f>
        <v>0</v>
      </c>
      <c r="H19" s="98"/>
      <c r="I19" s="98"/>
      <c r="J19" s="98"/>
      <c r="K19" s="98"/>
      <c r="L19" s="98"/>
      <c r="M19" s="98"/>
      <c r="N19" s="98"/>
      <c r="O19" s="98"/>
      <c r="P19" s="98"/>
    </row>
    <row r="20" spans="1:16">
      <c r="A20" s="1"/>
      <c r="B20" s="1"/>
      <c r="C20" s="1"/>
      <c r="D20" s="1"/>
      <c r="E20" s="1"/>
      <c r="F20" s="1"/>
      <c r="G20" s="1"/>
      <c r="H20" s="98"/>
      <c r="I20" s="98"/>
      <c r="J20" s="98"/>
      <c r="K20" s="98"/>
      <c r="L20" s="98"/>
      <c r="M20" s="98"/>
      <c r="N20" s="98"/>
      <c r="O20" s="98"/>
      <c r="P20" s="98"/>
    </row>
    <row r="21" spans="1:16" ht="136.5" customHeight="1">
      <c r="A21" s="125" t="s">
        <v>19</v>
      </c>
      <c r="B21" s="125"/>
      <c r="C21" s="102"/>
      <c r="D21" s="125" t="s">
        <v>20</v>
      </c>
      <c r="E21" s="125"/>
      <c r="F21" s="125"/>
      <c r="G21" s="125"/>
      <c r="H21" s="52"/>
      <c r="I21" s="98"/>
      <c r="J21" s="98"/>
      <c r="K21" s="98"/>
      <c r="L21" s="98"/>
      <c r="M21" s="98"/>
      <c r="N21" s="98"/>
      <c r="O21" s="98"/>
      <c r="P21" s="98"/>
    </row>
    <row r="22" spans="1:16" ht="14.25" customHeight="1">
      <c r="A22" s="119"/>
      <c r="B22" s="119"/>
      <c r="C22" s="102"/>
      <c r="D22" s="125"/>
      <c r="E22" s="125"/>
      <c r="F22" s="125"/>
      <c r="G22" s="125"/>
      <c r="H22" s="52"/>
      <c r="I22" s="98"/>
      <c r="J22" s="98"/>
      <c r="K22" s="98"/>
      <c r="L22" s="98"/>
      <c r="M22" s="98"/>
      <c r="N22" s="98"/>
      <c r="O22" s="98"/>
      <c r="P22" s="98"/>
    </row>
    <row r="23" spans="1:16" ht="35.25" customHeight="1">
      <c r="A23" s="103"/>
      <c r="B23" s="103"/>
      <c r="C23" s="104"/>
      <c r="D23" s="104"/>
      <c r="E23" s="103"/>
      <c r="F23" s="103"/>
      <c r="G23" s="103"/>
      <c r="H23" s="98"/>
      <c r="I23" s="98"/>
      <c r="J23" s="98"/>
      <c r="K23" s="98"/>
      <c r="L23" s="98"/>
      <c r="M23" s="98"/>
      <c r="N23" s="98"/>
      <c r="O23" s="98"/>
      <c r="P23" s="98"/>
    </row>
    <row r="24" spans="1:16" ht="20.25" customHeight="1">
      <c r="A24" s="104" t="s">
        <v>21</v>
      </c>
      <c r="B24" s="104"/>
      <c r="C24" s="104"/>
      <c r="D24" s="104"/>
      <c r="E24" s="104" t="s">
        <v>22</v>
      </c>
      <c r="F24" s="104"/>
      <c r="G24" s="104"/>
      <c r="H24" s="98"/>
      <c r="I24" s="98"/>
      <c r="J24" s="98"/>
      <c r="K24" s="98"/>
      <c r="L24" s="98"/>
      <c r="M24" s="98"/>
      <c r="N24" s="98"/>
      <c r="O24" s="98"/>
      <c r="P24" s="98"/>
    </row>
    <row r="25" spans="1:16" ht="36" customHeight="1">
      <c r="A25" s="103"/>
      <c r="B25" s="103"/>
      <c r="C25" s="104"/>
      <c r="D25" s="104"/>
      <c r="E25" s="103"/>
      <c r="F25" s="103"/>
      <c r="G25" s="103"/>
      <c r="H25" s="98"/>
      <c r="I25" s="98"/>
      <c r="J25" s="98"/>
      <c r="K25" s="98"/>
      <c r="L25" s="98"/>
      <c r="M25" s="98"/>
      <c r="N25" s="98"/>
      <c r="O25" s="98"/>
      <c r="P25" s="98"/>
    </row>
    <row r="26" spans="1:16" ht="16.5" customHeight="1">
      <c r="A26" s="104" t="s">
        <v>23</v>
      </c>
      <c r="B26" s="105"/>
      <c r="C26" s="104"/>
      <c r="D26" s="104"/>
      <c r="E26" s="104" t="s">
        <v>23</v>
      </c>
      <c r="F26" s="105"/>
      <c r="G26" s="104"/>
      <c r="H26" s="98"/>
      <c r="I26" s="98"/>
      <c r="J26" s="98"/>
      <c r="K26" s="98"/>
      <c r="L26" s="98"/>
      <c r="M26" s="98"/>
      <c r="N26" s="98"/>
      <c r="O26" s="98"/>
      <c r="P26" s="98"/>
    </row>
    <row r="27" spans="1:16">
      <c r="A27" s="1"/>
      <c r="B27" s="1"/>
      <c r="C27" s="1"/>
      <c r="D27" s="1"/>
      <c r="E27" s="1"/>
      <c r="F27" s="1"/>
      <c r="G27" s="1"/>
    </row>
    <row r="28" spans="1:16">
      <c r="A28" s="1"/>
      <c r="B28" s="1"/>
      <c r="C28" s="1"/>
      <c r="D28" s="1"/>
      <c r="E28" s="1"/>
      <c r="F28" s="1"/>
      <c r="G28" s="1"/>
    </row>
    <row r="29" spans="1:16">
      <c r="A29" s="1"/>
      <c r="B29" s="1"/>
      <c r="C29" s="1"/>
      <c r="D29" s="1"/>
      <c r="E29" s="1"/>
      <c r="F29" s="1"/>
      <c r="G29" s="1"/>
    </row>
  </sheetData>
  <protectedRanges>
    <protectedRange sqref="B2 B4 B6:B7 G2 G4 E4 F6:F7" name="All Counties"/>
    <protectedRange password="CDD9" sqref="F10:F11 G18 G12" name="San Bernardino"/>
  </protectedRanges>
  <mergeCells count="4">
    <mergeCell ref="A21:B21"/>
    <mergeCell ref="D21:G22"/>
    <mergeCell ref="A15:G15"/>
    <mergeCell ref="F6:G6"/>
  </mergeCells>
  <phoneticPr fontId="5" type="noConversion"/>
  <dataValidations xWindow="632" yWindow="284" count="13">
    <dataValidation type="custom" showInputMessage="1" showErrorMessage="1" errorTitle="Invalid Field" error="This is not a valid field to enter data.  " sqref="G19" xr:uid="{00000000-0002-0000-0000-000001000000}">
      <formula1>"xxx"</formula1>
    </dataValidation>
    <dataValidation type="whole" operator="greaterThanOrEqual" allowBlank="1" showInputMessage="1" showErrorMessage="1" errorTitle="Whole number" error="Value must be a whole number." sqref="F10:F11" xr:uid="{00000000-0002-0000-0000-000002000000}">
      <formula1>-1000000000000</formula1>
    </dataValidation>
    <dataValidation type="date" operator="greaterThan" allowBlank="1" showInputMessage="1" showErrorMessage="1" error="Date must be entered using numeric values, and date must be 7/1/23 or later." prompt="Date entered must be 7/1/23 or later.  This Claim Form may only be used for SFY 2023/24." sqref="G2" xr:uid="{00000000-0002-0000-0000-000003000000}">
      <formula1>45107</formula1>
    </dataValidation>
    <dataValidation type="whole" operator="greaterThan" allowBlank="1" showErrorMessage="1" error="Costs must be entered in whole dollars." sqref="G18" xr:uid="{00000000-0002-0000-0000-000004000000}">
      <formula1>-999999999</formula1>
    </dataValidation>
    <dataValidation allowBlank="1" showInputMessage="1" showErrorMessage="1" prompt="Click the &quot;Adusted&quot; box for adjusted claims - do not check for original claims. " sqref="E4" xr:uid="{00000000-0002-0000-0000-000005000000}"/>
    <dataValidation allowBlank="1" showInputMessage="1" showErrorMessage="1" prompt="If this is an ADJUSTED claim - enter the adjustment number. Example: 1, 2, 3 and check the Adjusted box. NO ZERO should be entered." sqref="G4" xr:uid="{00000000-0002-0000-0000-000006000000}"/>
    <dataValidation type="custom" allowBlank="1" showInputMessage="1" showErrorMessage="1" error="No entry should be made to this line item" sqref="F9 F13:F14 F17:F19 G10:G11" xr:uid="{00000000-0002-0000-0000-000007000000}">
      <formula1>0</formula1>
    </dataValidation>
    <dataValidation type="custom" allowBlank="1" showInputMessage="1" showErrorMessage="1" sqref="L7" xr:uid="{00000000-0002-0000-0000-000008000000}">
      <formula1>0</formula1>
    </dataValidation>
    <dataValidation type="custom" allowBlank="1" showInputMessage="1" showErrorMessage="1" errorTitle="Invalid Field" error="This is not a valid field to enter data.  " sqref="G9 G13" xr:uid="{00000000-0002-0000-0000-00000A000000}">
      <formula1>"xxx"</formula1>
    </dataValidation>
    <dataValidation type="custom" allowBlank="1" showInputMessage="1" showErrorMessage="1" error="No entry should be made to this line item." sqref="F12" xr:uid="{00000000-0002-0000-0000-00000C000000}">
      <formula1>"xx"</formula1>
    </dataValidation>
    <dataValidation type="custom" operator="greaterThanOrEqual" showInputMessage="1" showErrorMessage="1" sqref="G14" xr:uid="{00000000-0002-0000-0000-00000F000000}">
      <formula1>SUM(G10:G13)</formula1>
    </dataValidation>
    <dataValidation type="whole" operator="greaterThanOrEqual" allowBlank="1" showInputMessage="1" showErrorMessage="1" errorTitle="Whole Number" error="Value must be a whole number." sqref="G12" xr:uid="{00000000-0002-0000-0000-000010000000}">
      <formula1>-100000000</formula1>
    </dataValidation>
    <dataValidation type="custom" allowBlank="1" showInputMessage="1" showErrorMessage="1" errorTitle="Invalid Field " error="This is not a valid field to enter data.  " sqref="G17" xr:uid="{DB68A42C-3D45-4CF3-B0BF-8E785E6DFE9B}">
      <formula1>"xxxx"</formula1>
    </dataValidation>
  </dataValidations>
  <printOptions horizontalCentered="1"/>
  <pageMargins left="0.25" right="0.25" top="0.96666666666666701" bottom="0.39" header="0.42" footer="0.5"/>
  <pageSetup scale="80" fitToHeight="2" orientation="portrait" r:id="rId1"/>
  <headerFooter alignWithMargins="0">
    <oddHeader>&amp;C&amp;"Arial,Bold"&amp;11SAWS - CalSAWS
Prepopulated Medi-Cal Redetermination Forms Monthly Expenditure Claim 
SFY 2023-24</oddHeader>
    <oddFooter>&amp;C&amp;F&amp;RPage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777240</xdr:colOff>
                    <xdr:row>2</xdr:row>
                    <xdr:rowOff>114300</xdr:rowOff>
                  </from>
                  <to>
                    <xdr:col>4</xdr:col>
                    <xdr:colOff>1478280</xdr:colOff>
                    <xdr:row>4</xdr:row>
                    <xdr:rowOff>91440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32" yWindow="284" count="1">
        <x14:dataValidation type="list" allowBlank="1" showInputMessage="1" showErrorMessage="1" xr:uid="{7341D477-139F-48BA-AA2F-FA7E2D0F3020}">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4"/>
  <sheetViews>
    <sheetView zoomScaleNormal="100" workbookViewId="0">
      <selection activeCell="G2" sqref="G2:H2"/>
    </sheetView>
  </sheetViews>
  <sheetFormatPr defaultRowHeight="13.2"/>
  <cols>
    <col min="1" max="1" width="21.109375" customWidth="1"/>
    <col min="3" max="3" width="16.21875" bestFit="1" customWidth="1"/>
    <col min="4" max="4" width="12.6640625" customWidth="1"/>
    <col min="5" max="5" width="16.21875" bestFit="1" customWidth="1"/>
    <col min="6" max="8" width="14.77734375" customWidth="1"/>
    <col min="10" max="10" width="11.33203125" bestFit="1" customWidth="1"/>
  </cols>
  <sheetData>
    <row r="1" spans="1:13">
      <c r="A1" s="24"/>
      <c r="B1" s="24"/>
      <c r="C1" s="24"/>
      <c r="D1" s="24"/>
      <c r="E1" s="24"/>
      <c r="F1" s="24"/>
      <c r="G1" s="24"/>
      <c r="H1" s="24"/>
    </row>
    <row r="2" spans="1:13" ht="17.25" customHeight="1">
      <c r="A2" s="25" t="s">
        <v>0</v>
      </c>
      <c r="B2" s="129">
        <f>Claim!B2</f>
        <v>0</v>
      </c>
      <c r="C2" s="129"/>
      <c r="D2" s="24"/>
      <c r="E2" s="24" t="s">
        <v>24</v>
      </c>
      <c r="F2" s="25"/>
      <c r="G2" s="128">
        <f>Claim!G2</f>
        <v>0</v>
      </c>
      <c r="H2" s="129"/>
    </row>
    <row r="3" spans="1:13">
      <c r="A3" s="25"/>
      <c r="B3" s="26"/>
      <c r="C3" s="26"/>
      <c r="D3" s="24"/>
      <c r="E3" s="24"/>
      <c r="F3" s="25"/>
      <c r="G3" s="27"/>
      <c r="H3" s="26"/>
    </row>
    <row r="4" spans="1:13">
      <c r="A4" s="25"/>
      <c r="B4" s="26"/>
      <c r="C4" s="26"/>
      <c r="D4" s="29"/>
      <c r="E4" s="54" t="s">
        <v>25</v>
      </c>
      <c r="F4" s="28" t="s">
        <v>26</v>
      </c>
      <c r="G4" s="130">
        <f>Claim!G4</f>
        <v>0</v>
      </c>
      <c r="H4" s="130"/>
    </row>
    <row r="5" spans="1:13" ht="15.75" customHeight="1" thickBot="1">
      <c r="A5" s="25"/>
      <c r="B5" s="26"/>
      <c r="C5" s="26"/>
      <c r="D5" s="29"/>
      <c r="E5" s="54"/>
      <c r="F5" s="28"/>
      <c r="G5" s="90"/>
      <c r="H5" s="90"/>
    </row>
    <row r="6" spans="1:13">
      <c r="A6" s="132" t="s">
        <v>8</v>
      </c>
      <c r="B6" s="133"/>
      <c r="C6" s="133"/>
      <c r="D6" s="133"/>
      <c r="E6" s="133"/>
      <c r="F6" s="133"/>
      <c r="G6" s="133"/>
      <c r="H6" s="134"/>
    </row>
    <row r="7" spans="1:13" ht="13.8" thickBot="1">
      <c r="A7" s="106"/>
      <c r="B7" s="107"/>
      <c r="C7" s="107"/>
      <c r="D7" s="64" t="s">
        <v>112</v>
      </c>
      <c r="E7" s="107"/>
      <c r="F7" s="107"/>
      <c r="G7" s="107"/>
      <c r="H7" s="108"/>
      <c r="K7" s="109"/>
    </row>
    <row r="8" spans="1:13">
      <c r="A8" s="60"/>
      <c r="B8" s="61"/>
      <c r="C8" s="71"/>
      <c r="D8" s="71" t="s">
        <v>27</v>
      </c>
      <c r="E8" s="71"/>
      <c r="F8" s="71" t="s">
        <v>28</v>
      </c>
      <c r="G8" s="71" t="s">
        <v>28</v>
      </c>
      <c r="H8" s="72" t="s">
        <v>29</v>
      </c>
    </row>
    <row r="9" spans="1:13">
      <c r="A9" s="76"/>
      <c r="B9" s="58" t="s">
        <v>30</v>
      </c>
      <c r="C9" s="69" t="s">
        <v>30</v>
      </c>
      <c r="D9" s="69" t="s">
        <v>31</v>
      </c>
      <c r="E9" s="69" t="s">
        <v>32</v>
      </c>
      <c r="F9" s="69" t="s">
        <v>33</v>
      </c>
      <c r="G9" s="69" t="s">
        <v>34</v>
      </c>
      <c r="H9" s="70" t="s">
        <v>35</v>
      </c>
      <c r="M9" s="92"/>
    </row>
    <row r="10" spans="1:13">
      <c r="A10" s="77" t="s">
        <v>30</v>
      </c>
      <c r="B10" s="66" t="s">
        <v>36</v>
      </c>
      <c r="C10" s="67" t="s">
        <v>37</v>
      </c>
      <c r="D10" s="67" t="s">
        <v>38</v>
      </c>
      <c r="E10" s="67" t="s">
        <v>39</v>
      </c>
      <c r="F10" s="67" t="s">
        <v>39</v>
      </c>
      <c r="G10" s="67" t="s">
        <v>39</v>
      </c>
      <c r="H10" s="68" t="s">
        <v>39</v>
      </c>
      <c r="M10" s="92"/>
    </row>
    <row r="11" spans="1:13">
      <c r="A11" s="78" t="s">
        <v>40</v>
      </c>
      <c r="B11" s="110">
        <v>1</v>
      </c>
      <c r="C11" s="62">
        <f>Claim!G13</f>
        <v>0</v>
      </c>
      <c r="D11" s="59" t="s">
        <v>113</v>
      </c>
      <c r="E11" s="111">
        <f>ROUNDDOWN($C11*0.75,0)</f>
        <v>0</v>
      </c>
      <c r="F11" s="111">
        <f>ROUND(C11*0,0)</f>
        <v>0</v>
      </c>
      <c r="G11" s="111">
        <f>SUM(C11-E11-F11-H11)</f>
        <v>0</v>
      </c>
      <c r="H11" s="124">
        <f>ROUND(E11*0,0)</f>
        <v>0</v>
      </c>
      <c r="M11" s="92"/>
    </row>
    <row r="12" spans="1:13" ht="13.8" customHeight="1">
      <c r="A12" s="65" t="s">
        <v>15</v>
      </c>
      <c r="B12" s="112"/>
      <c r="C12" s="62">
        <f>C11</f>
        <v>0</v>
      </c>
      <c r="D12" s="111"/>
      <c r="E12" s="62">
        <f>E11</f>
        <v>0</v>
      </c>
      <c r="F12" s="62">
        <f>F11</f>
        <v>0</v>
      </c>
      <c r="G12" s="62">
        <f>G11</f>
        <v>0</v>
      </c>
      <c r="H12" s="63">
        <f>H11</f>
        <v>0</v>
      </c>
    </row>
    <row r="13" spans="1:13" ht="13.5" customHeight="1" thickBot="1">
      <c r="A13" s="113" t="s">
        <v>41</v>
      </c>
      <c r="B13" s="114"/>
      <c r="C13" s="115"/>
      <c r="D13" s="115"/>
      <c r="E13" s="116"/>
      <c r="F13" s="131">
        <f>SUM(F12:G12)</f>
        <v>0</v>
      </c>
      <c r="G13" s="131"/>
      <c r="H13" s="117"/>
    </row>
    <row r="14" spans="1:13" ht="15" customHeight="1">
      <c r="A14" s="118"/>
      <c r="B14" s="118"/>
      <c r="C14" s="118"/>
      <c r="D14" s="118"/>
      <c r="E14" s="118"/>
      <c r="F14" s="118"/>
      <c r="G14" s="118"/>
      <c r="H14" s="118"/>
    </row>
  </sheetData>
  <mergeCells count="5">
    <mergeCell ref="G2:H2"/>
    <mergeCell ref="B2:C2"/>
    <mergeCell ref="G4:H4"/>
    <mergeCell ref="F13:G13"/>
    <mergeCell ref="A6:H6"/>
  </mergeCells>
  <phoneticPr fontId="5" type="noConversion"/>
  <printOptions horizontalCentered="1"/>
  <pageMargins left="0.37" right="0.41" top="1" bottom="1" header="0.5" footer="0.5"/>
  <pageSetup scale="82" orientation="portrait" r:id="rId1"/>
  <headerFooter alignWithMargins="0">
    <oddHeader>&amp;C&amp;"Arial,Bold"SAWS - CalSAWS 
Prepopulated Medi-Cal Redetermination Forms CAP
SFY 2023-24</oddHeader>
    <oddFooter>&amp;C&amp;A&amp;RPage &amp;P</oddFooter>
  </headerFooter>
  <ignoredErrors>
    <ignoredError sqref="G1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792480</xdr:colOff>
                    <xdr:row>2</xdr:row>
                    <xdr:rowOff>91440</xdr:rowOff>
                  </from>
                  <to>
                    <xdr:col>5</xdr:col>
                    <xdr:colOff>167640</xdr:colOff>
                    <xdr:row>4</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
  <sheetViews>
    <sheetView zoomScale="80" zoomScaleNormal="80" workbookViewId="0">
      <selection activeCell="J19" sqref="J19"/>
    </sheetView>
  </sheetViews>
  <sheetFormatPr defaultColWidth="9.109375" defaultRowHeight="13.2"/>
  <cols>
    <col min="1" max="1" width="7" style="94" bestFit="1" customWidth="1"/>
    <col min="2" max="2" width="12.6640625" style="94" bestFit="1" customWidth="1"/>
    <col min="3" max="3" width="16.109375" style="94" customWidth="1"/>
    <col min="4" max="4" width="11.6640625" style="94" bestFit="1" customWidth="1"/>
    <col min="5" max="5" width="6.109375" style="94" bestFit="1" customWidth="1"/>
    <col min="6" max="6" width="6.77734375" style="94" bestFit="1" customWidth="1"/>
    <col min="7" max="7" width="7.77734375" style="94" bestFit="1" customWidth="1"/>
    <col min="8" max="8" width="54.77734375" style="94" customWidth="1"/>
    <col min="9" max="9" width="47.33203125" style="94" customWidth="1"/>
    <col min="10" max="10" width="53.6640625" style="94" bestFit="1" customWidth="1"/>
    <col min="11" max="11" width="11.6640625" style="94" bestFit="1" customWidth="1"/>
    <col min="12" max="16384" width="9.109375" style="94"/>
  </cols>
  <sheetData>
    <row r="1" spans="1:11">
      <c r="A1" s="94" t="s">
        <v>42</v>
      </c>
      <c r="B1" s="95">
        <f>Claim!$G$17</f>
        <v>0</v>
      </c>
    </row>
    <row r="2" spans="1:11">
      <c r="A2" s="94" t="s">
        <v>43</v>
      </c>
      <c r="B2" s="94" t="s">
        <v>44</v>
      </c>
      <c r="C2" s="94" t="s">
        <v>45</v>
      </c>
      <c r="D2" s="94" t="s">
        <v>46</v>
      </c>
      <c r="E2" s="94" t="s">
        <v>47</v>
      </c>
      <c r="F2" s="94" t="s">
        <v>48</v>
      </c>
      <c r="G2" s="94" t="s">
        <v>49</v>
      </c>
      <c r="H2" s="94" t="s">
        <v>50</v>
      </c>
      <c r="I2" s="94" t="s">
        <v>51</v>
      </c>
      <c r="J2" s="94" t="s">
        <v>52</v>
      </c>
      <c r="K2" s="94" t="s">
        <v>53</v>
      </c>
    </row>
    <row r="3" spans="1:11">
      <c r="A3" s="94">
        <f>Claim!$B$4</f>
        <v>0</v>
      </c>
      <c r="B3" s="94">
        <f>Claim!$B$6</f>
        <v>0</v>
      </c>
      <c r="C3" s="94">
        <f>Claim!$F$6</f>
        <v>0</v>
      </c>
      <c r="D3" s="94">
        <f>Claim!$B$2</f>
        <v>0</v>
      </c>
      <c r="E3" s="96" t="str">
        <f>TEXT(Claim!$G$2,"MMM YY")</f>
        <v>Jan 00</v>
      </c>
      <c r="F3" s="97">
        <f>Claim!$G$4</f>
        <v>0</v>
      </c>
      <c r="G3" s="97" t="b">
        <f>Claim!$H$1</f>
        <v>0</v>
      </c>
      <c r="H3" s="94" t="str">
        <f>Claim!$A$8</f>
        <v>Prepopulated Medi-Cal Redetermination Forms - CalSAWS</v>
      </c>
      <c r="I3" s="94" t="str">
        <f>Claim!$A$9</f>
        <v>Contractor Services</v>
      </c>
      <c r="J3" s="94" t="str">
        <f>Claim!$A10</f>
        <v>Application Development</v>
      </c>
      <c r="K3" s="95">
        <f>Claim!$F10</f>
        <v>0</v>
      </c>
    </row>
    <row r="4" spans="1:11">
      <c r="A4" s="94">
        <f>Claim!$B$4</f>
        <v>0</v>
      </c>
      <c r="B4" s="94">
        <f>Claim!$B$6</f>
        <v>0</v>
      </c>
      <c r="C4" s="94">
        <f>Claim!$F$6</f>
        <v>0</v>
      </c>
      <c r="D4" s="94">
        <f>Claim!$B$2</f>
        <v>0</v>
      </c>
      <c r="E4" s="96" t="str">
        <f>TEXT(Claim!$G$2,"MMM YY")</f>
        <v>Jan 00</v>
      </c>
      <c r="F4" s="97">
        <f>Claim!$G$4</f>
        <v>0</v>
      </c>
      <c r="G4" s="97" t="b">
        <f>Claim!$H$1</f>
        <v>0</v>
      </c>
      <c r="H4" s="94" t="str">
        <f>Claim!$A$8</f>
        <v>Prepopulated Medi-Cal Redetermination Forms - CalSAWS</v>
      </c>
      <c r="I4" s="94" t="str">
        <f>Claim!$A$9</f>
        <v>Contractor Services</v>
      </c>
      <c r="J4" s="94" t="str">
        <f>Claim!$A11</f>
        <v>Quality Assurance</v>
      </c>
      <c r="K4" s="95">
        <f>Claim!$F11</f>
        <v>0</v>
      </c>
    </row>
    <row r="5" spans="1:11">
      <c r="A5" s="94">
        <f>Claim!$B$4</f>
        <v>0</v>
      </c>
      <c r="B5" s="94">
        <f>Claim!$B$6</f>
        <v>0</v>
      </c>
      <c r="C5" s="94">
        <f>Claim!$F$6</f>
        <v>0</v>
      </c>
      <c r="D5" s="94">
        <f>Claim!$B$2</f>
        <v>0</v>
      </c>
      <c r="E5" s="96" t="str">
        <f>TEXT(Claim!$G$2,"MMM YY")</f>
        <v>Jan 00</v>
      </c>
      <c r="F5" s="97">
        <f>Claim!$G$4</f>
        <v>0</v>
      </c>
      <c r="G5" s="97" t="b">
        <f>Claim!$H$1</f>
        <v>0</v>
      </c>
      <c r="H5" s="94" t="str">
        <f>Claim!$A$8</f>
        <v>Prepopulated Medi-Cal Redetermination Forms - CalSAWS</v>
      </c>
      <c r="I5" s="94" t="str">
        <f>Claim!$A$12</f>
        <v>Production and Operations</v>
      </c>
      <c r="J5" s="94" t="str">
        <f>Claim!$A$12</f>
        <v>Production and Operations</v>
      </c>
      <c r="K5" s="95">
        <f>Claim!$G12</f>
        <v>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9"/>
  <sheetViews>
    <sheetView topLeftCell="A29" workbookViewId="0">
      <selection activeCell="E74" sqref="E74"/>
    </sheetView>
  </sheetViews>
  <sheetFormatPr defaultRowHeight="13.2"/>
  <cols>
    <col min="1" max="1" width="23.109375" customWidth="1"/>
  </cols>
  <sheetData>
    <row r="1" spans="1:1">
      <c r="A1" s="91" t="s">
        <v>54</v>
      </c>
    </row>
    <row r="2" spans="1:1">
      <c r="A2" s="92" t="s">
        <v>55</v>
      </c>
    </row>
    <row r="3" spans="1:1">
      <c r="A3" s="92" t="s">
        <v>56</v>
      </c>
    </row>
    <row r="4" spans="1:1">
      <c r="A4" s="92" t="s">
        <v>57</v>
      </c>
    </row>
    <row r="5" spans="1:1">
      <c r="A5" s="92" t="s">
        <v>58</v>
      </c>
    </row>
    <row r="6" spans="1:1">
      <c r="A6" s="92" t="s">
        <v>59</v>
      </c>
    </row>
    <row r="7" spans="1:1">
      <c r="A7" s="92" t="s">
        <v>60</v>
      </c>
    </row>
    <row r="8" spans="1:1">
      <c r="A8" s="92" t="s">
        <v>61</v>
      </c>
    </row>
    <row r="9" spans="1:1">
      <c r="A9" s="92" t="s">
        <v>62</v>
      </c>
    </row>
    <row r="10" spans="1:1">
      <c r="A10" s="92" t="s">
        <v>63</v>
      </c>
    </row>
    <row r="11" spans="1:1">
      <c r="A11" s="92" t="s">
        <v>64</v>
      </c>
    </row>
    <row r="12" spans="1:1">
      <c r="A12" s="92" t="s">
        <v>65</v>
      </c>
    </row>
    <row r="13" spans="1:1">
      <c r="A13" s="92" t="s">
        <v>66</v>
      </c>
    </row>
    <row r="14" spans="1:1">
      <c r="A14" s="92" t="s">
        <v>67</v>
      </c>
    </row>
    <row r="15" spans="1:1">
      <c r="A15" s="92" t="s">
        <v>68</v>
      </c>
    </row>
    <row r="16" spans="1:1">
      <c r="A16" s="92" t="s">
        <v>69</v>
      </c>
    </row>
    <row r="17" spans="1:1">
      <c r="A17" s="92" t="s">
        <v>70</v>
      </c>
    </row>
    <row r="18" spans="1:1">
      <c r="A18" s="92" t="s">
        <v>71</v>
      </c>
    </row>
    <row r="19" spans="1:1">
      <c r="A19" s="92" t="s">
        <v>72</v>
      </c>
    </row>
    <row r="20" spans="1:1">
      <c r="A20" s="92" t="s">
        <v>73</v>
      </c>
    </row>
    <row r="21" spans="1:1">
      <c r="A21" s="92" t="s">
        <v>74</v>
      </c>
    </row>
    <row r="22" spans="1:1">
      <c r="A22" s="92" t="s">
        <v>75</v>
      </c>
    </row>
    <row r="23" spans="1:1">
      <c r="A23" s="92" t="s">
        <v>76</v>
      </c>
    </row>
    <row r="24" spans="1:1">
      <c r="A24" s="92" t="s">
        <v>77</v>
      </c>
    </row>
    <row r="25" spans="1:1">
      <c r="A25" s="92" t="s">
        <v>78</v>
      </c>
    </row>
    <row r="26" spans="1:1">
      <c r="A26" s="92" t="s">
        <v>79</v>
      </c>
    </row>
    <row r="27" spans="1:1">
      <c r="A27" s="92" t="s">
        <v>80</v>
      </c>
    </row>
    <row r="28" spans="1:1">
      <c r="A28" s="92" t="s">
        <v>81</v>
      </c>
    </row>
    <row r="29" spans="1:1">
      <c r="A29" s="92" t="s">
        <v>82</v>
      </c>
    </row>
    <row r="30" spans="1:1">
      <c r="A30" s="92" t="s">
        <v>83</v>
      </c>
    </row>
    <row r="31" spans="1:1">
      <c r="A31" s="92" t="s">
        <v>84</v>
      </c>
    </row>
    <row r="32" spans="1:1">
      <c r="A32" s="92" t="s">
        <v>85</v>
      </c>
    </row>
    <row r="33" spans="1:1">
      <c r="A33" s="92" t="s">
        <v>86</v>
      </c>
    </row>
    <row r="34" spans="1:1">
      <c r="A34" s="92" t="s">
        <v>87</v>
      </c>
    </row>
    <row r="35" spans="1:1">
      <c r="A35" s="92" t="s">
        <v>88</v>
      </c>
    </row>
    <row r="36" spans="1:1">
      <c r="A36" s="92" t="s">
        <v>89</v>
      </c>
    </row>
    <row r="37" spans="1:1">
      <c r="A37" s="92" t="s">
        <v>90</v>
      </c>
    </row>
    <row r="38" spans="1:1">
      <c r="A38" s="92" t="s">
        <v>1</v>
      </c>
    </row>
    <row r="39" spans="1:1">
      <c r="A39" s="92" t="s">
        <v>91</v>
      </c>
    </row>
    <row r="40" spans="1:1">
      <c r="A40" s="92" t="s">
        <v>92</v>
      </c>
    </row>
    <row r="41" spans="1:1">
      <c r="A41" s="92" t="s">
        <v>93</v>
      </c>
    </row>
    <row r="42" spans="1:1">
      <c r="A42" s="92" t="s">
        <v>94</v>
      </c>
    </row>
    <row r="43" spans="1:1">
      <c r="A43" s="92" t="s">
        <v>95</v>
      </c>
    </row>
    <row r="44" spans="1:1">
      <c r="A44" s="92" t="s">
        <v>96</v>
      </c>
    </row>
    <row r="45" spans="1:1">
      <c r="A45" s="92" t="s">
        <v>97</v>
      </c>
    </row>
    <row r="46" spans="1:1">
      <c r="A46" s="92" t="s">
        <v>98</v>
      </c>
    </row>
    <row r="47" spans="1:1">
      <c r="A47" s="92" t="s">
        <v>99</v>
      </c>
    </row>
    <row r="48" spans="1:1">
      <c r="A48" s="92" t="s">
        <v>100</v>
      </c>
    </row>
    <row r="49" spans="1:1">
      <c r="A49" s="92" t="s">
        <v>101</v>
      </c>
    </row>
    <row r="50" spans="1:1">
      <c r="A50" s="92" t="s">
        <v>102</v>
      </c>
    </row>
    <row r="51" spans="1:1">
      <c r="A51" s="92" t="s">
        <v>103</v>
      </c>
    </row>
    <row r="52" spans="1:1">
      <c r="A52" s="92" t="s">
        <v>104</v>
      </c>
    </row>
    <row r="53" spans="1:1">
      <c r="A53" s="92" t="s">
        <v>105</v>
      </c>
    </row>
    <row r="54" spans="1:1">
      <c r="A54" s="92" t="s">
        <v>106</v>
      </c>
    </row>
    <row r="55" spans="1:1">
      <c r="A55" s="92" t="s">
        <v>107</v>
      </c>
    </row>
    <row r="56" spans="1:1">
      <c r="A56" s="92" t="s">
        <v>108</v>
      </c>
    </row>
    <row r="57" spans="1:1">
      <c r="A57" s="92" t="s">
        <v>109</v>
      </c>
    </row>
    <row r="58" spans="1:1">
      <c r="A58" s="92" t="s">
        <v>110</v>
      </c>
    </row>
    <row r="59" spans="1:1">
      <c r="A59" s="92" t="s">
        <v>111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FAAE8DA73ACF47887ABF5766F764C4" ma:contentTypeVersion="33" ma:contentTypeDescription="Create a new document." ma:contentTypeScope="" ma:versionID="d5d21dcf6d3efc2b80ea9e1aec2c1bf8">
  <xsd:schema xmlns:xsd="http://www.w3.org/2001/XMLSchema" xmlns:xs="http://www.w3.org/2001/XMLSchema" xmlns:p="http://schemas.microsoft.com/office/2006/metadata/properties" xmlns:ns2="57eac799-efcb-4d1c-ba4e-d87d91411bd9" xmlns:ns3="9061d379-cc22-46b7-8309-c6a5eeeea005" xmlns:ns4="d9d10933-f818-419e-96d6-3ad31ec1fc94" targetNamespace="http://schemas.microsoft.com/office/2006/metadata/properties" ma:root="true" ma:fieldsID="02a9e36be655acfd8577757e94927cd7" ns2:_="" ns3:_="" ns4:_="">
    <xsd:import namespace="57eac799-efcb-4d1c-ba4e-d87d91411bd9"/>
    <xsd:import namespace="9061d379-cc22-46b7-8309-c6a5eeeea005"/>
    <xsd:import namespace="d9d10933-f818-419e-96d6-3ad31ec1fc94"/>
    <xsd:element name="properties">
      <xsd:complexType>
        <xsd:sequence>
          <xsd:element name="documentManagement">
            <xsd:complexType>
              <xsd:all>
                <xsd:element ref="ns2:SharedWithUsers" minOccurs="0"/>
                <xsd:element ref="ns3:MediaServiceEventHashCode" minOccurs="0"/>
                <xsd:element ref="ns3:MediaServiceGenerationTime"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ac799-efcb-4d1c-ba4e-d87d91411bd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61d379-cc22-46b7-8309-c6a5eeeea005" elementFormDefault="qualified">
    <xsd:import namespace="http://schemas.microsoft.com/office/2006/documentManagement/types"/>
    <xsd:import namespace="http://schemas.microsoft.com/office/infopath/2007/PartnerControls"/>
    <xsd:element name="MediaServiceEventHashCode" ma:index="9" nillable="true" ma:displayName="MediaServiceEventHashCode" ma:hidden="true" ma:internalName="MediaServiceEventHashCode"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f47989-784c-489a-9429-d0794a7077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d10933-f818-419e-96d6-3ad31ec1fc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b35fa5-ecd2-47ff-96b7-7e8c41270559}" ma:internalName="TaxCatchAll" ma:showField="CatchAllData" ma:web="d9d10933-f818-419e-96d6-3ad31ec1fc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9d10933-f818-419e-96d6-3ad31ec1fc94" xsi:nil="true"/>
    <lcf76f155ced4ddcb4097134ff3c332f xmlns="9061d379-cc22-46b7-8309-c6a5eeeea0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E4D54E5-FD47-488F-8F4B-8F82F9078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eac799-efcb-4d1c-ba4e-d87d91411bd9"/>
    <ds:schemaRef ds:uri="9061d379-cc22-46b7-8309-c6a5eeeea005"/>
    <ds:schemaRef ds:uri="d9d10933-f818-419e-96d6-3ad31ec1fc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0298A9-9927-471E-94BA-F8FA0B11DA31}">
  <ds:schemaRefs>
    <ds:schemaRef ds:uri="http://schemas.microsoft.com/sharepoint/v3/contenttype/forms"/>
  </ds:schemaRefs>
</ds:datastoreItem>
</file>

<file path=customXml/itemProps3.xml><?xml version="1.0" encoding="utf-8"?>
<ds:datastoreItem xmlns:ds="http://schemas.openxmlformats.org/officeDocument/2006/customXml" ds:itemID="{C82F8004-5175-48A4-B4EC-AB1E6F97C430}">
  <ds:schemaRefs>
    <ds:schemaRef ds:uri="http://schemas.microsoft.com/office/2006/documentManagement/types"/>
    <ds:schemaRef ds:uri="http://purl.org/dc/terms/"/>
    <ds:schemaRef ds:uri="http://schemas.microsoft.com/office/infopath/2007/PartnerControls"/>
    <ds:schemaRef ds:uri="9061d379-cc22-46b7-8309-c6a5eeeea005"/>
    <ds:schemaRef ds:uri="http://schemas.microsoft.com/office/2006/metadata/properties"/>
    <ds:schemaRef ds:uri="http://purl.org/dc/elements/1.1/"/>
    <ds:schemaRef ds:uri="http://purl.org/dc/dcmitype/"/>
    <ds:schemaRef ds:uri="http://schemas.openxmlformats.org/package/2006/metadata/core-properties"/>
    <ds:schemaRef ds:uri="d9d10933-f818-419e-96d6-3ad31ec1fc94"/>
    <ds:schemaRef ds:uri="57eac799-efcb-4d1c-ba4e-d87d91411bd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vt:lpstr>
      <vt:lpstr>SFY 23-24 CAP</vt:lpstr>
      <vt:lpstr>Upload Data</vt:lpstr>
      <vt:lpstr>County List</vt:lpstr>
      <vt:lpstr>Claim!Print_Area</vt:lpstr>
      <vt:lpstr>'SFY 23-24 CAP'!Print_Area</vt:lpstr>
      <vt:lpstr>'SFY 23-24 CAP'!Print_Titles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Weinmeister</dc:creator>
  <cp:keywords/>
  <dc:description/>
  <cp:lastModifiedBy>Chia Thao</cp:lastModifiedBy>
  <cp:revision/>
  <dcterms:created xsi:type="dcterms:W3CDTF">2005-05-10T18:20:30Z</dcterms:created>
  <dcterms:modified xsi:type="dcterms:W3CDTF">2024-05-02T23:37:29Z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0x010100AEFAAE8DA73ACF47887ABF5766F764C4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