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defaultThemeVersion="166925"/>
  <mc:AlternateContent xmlns:mc="http://schemas.openxmlformats.org/markup-compatibility/2006">
    <mc:Choice Requires="x15">
      <x15ac:absPath xmlns:x15ac="http://schemas.microsoft.com/office/spreadsheetml/2010/11/ac" url="https://calacesorg-my.sharepoint.com/personal/drohans_calaces_org/Documents/Procurement/BenefitsCal RFP 01-2024/RFP/2024-0529 RFP to Release Working Copy/"/>
    </mc:Choice>
  </mc:AlternateContent>
  <xr:revisionPtr revIDLastSave="91" documentId="13_ncr:1_{A8DA294A-C15D-4883-9FEC-9EFC8646BE19}" xr6:coauthVersionLast="47" xr6:coauthVersionMax="47" xr10:uidLastSave="{478D0FDF-75AC-4F88-B6D9-476789A6050E}"/>
  <bookViews>
    <workbookView xWindow="-110" yWindow="-110" windowWidth="19420" windowHeight="10420" xr2:uid="{1373EE99-EBE6-4D31-9913-EE1392883D64}"/>
  </bookViews>
  <sheets>
    <sheet name="Form Instructions" sheetId="6" r:id="rId1"/>
    <sheet name="Resume" sheetId="1" r:id="rId2"/>
    <sheet name="S13" sheetId="2" r:id="rId3"/>
    <sheet name="S14" sheetId="8" r:id="rId4"/>
    <sheet name="S15" sheetId="9"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9" l="1"/>
  <c r="C10" i="9"/>
  <c r="D10" i="8"/>
  <c r="C10" i="8"/>
  <c r="C10" i="2"/>
  <c r="L27" i="1"/>
  <c r="L22" i="1"/>
  <c r="C16" i="9" l="1"/>
  <c r="B16" i="9"/>
  <c r="E11" i="9"/>
  <c r="D11" i="9"/>
  <c r="C11" i="9"/>
  <c r="B11" i="9"/>
  <c r="F10" i="9"/>
  <c r="E10" i="9"/>
  <c r="G10" i="9" s="1"/>
  <c r="B10" i="9"/>
  <c r="E9" i="9"/>
  <c r="D9" i="9"/>
  <c r="C9" i="9"/>
  <c r="B9" i="9"/>
  <c r="E8" i="9"/>
  <c r="D8" i="9"/>
  <c r="C8" i="9"/>
  <c r="F8" i="9" s="1"/>
  <c r="B8" i="9"/>
  <c r="E7" i="9"/>
  <c r="D7" i="9"/>
  <c r="C7" i="9"/>
  <c r="B7" i="9"/>
  <c r="E6" i="9"/>
  <c r="D6" i="9"/>
  <c r="C6" i="9"/>
  <c r="F6" i="9" s="1"/>
  <c r="B6" i="9"/>
  <c r="F3" i="9"/>
  <c r="C3" i="9"/>
  <c r="C16" i="8"/>
  <c r="B16" i="8"/>
  <c r="E11" i="8"/>
  <c r="D11" i="8"/>
  <c r="J11" i="8" s="1"/>
  <c r="C11" i="8"/>
  <c r="B11" i="8"/>
  <c r="F10" i="8"/>
  <c r="E10" i="8"/>
  <c r="G10" i="8" s="1"/>
  <c r="J10" i="8"/>
  <c r="I10" i="8"/>
  <c r="B10" i="8"/>
  <c r="E9" i="8"/>
  <c r="D9" i="8"/>
  <c r="C9" i="8"/>
  <c r="I9" i="8" s="1"/>
  <c r="B9" i="8"/>
  <c r="E8" i="8"/>
  <c r="D8" i="8"/>
  <c r="J8" i="8" s="1"/>
  <c r="C8" i="8"/>
  <c r="B8" i="8"/>
  <c r="E7" i="8"/>
  <c r="D7" i="8"/>
  <c r="J7" i="8" s="1"/>
  <c r="C7" i="8"/>
  <c r="I7" i="8" s="1"/>
  <c r="B7" i="8"/>
  <c r="E6" i="8"/>
  <c r="D6" i="8"/>
  <c r="J6" i="8" s="1"/>
  <c r="C6" i="8"/>
  <c r="B6" i="8"/>
  <c r="F3" i="8"/>
  <c r="C3" i="8"/>
  <c r="B16" i="2"/>
  <c r="D10" i="2"/>
  <c r="I10" i="2"/>
  <c r="D11" i="2"/>
  <c r="J11" i="2" s="1"/>
  <c r="C11" i="2"/>
  <c r="I11" i="2" s="1"/>
  <c r="D9" i="2"/>
  <c r="J9" i="2" s="1"/>
  <c r="C9" i="2"/>
  <c r="I9" i="2" s="1"/>
  <c r="D8" i="2"/>
  <c r="J8" i="2" s="1"/>
  <c r="C8" i="2"/>
  <c r="I8" i="2" s="1"/>
  <c r="D7" i="2"/>
  <c r="J7" i="2" s="1"/>
  <c r="C7" i="2"/>
  <c r="D6" i="2"/>
  <c r="J6" i="2" s="1"/>
  <c r="C6" i="2"/>
  <c r="B10" i="2"/>
  <c r="B11" i="2"/>
  <c r="B9" i="2"/>
  <c r="B8" i="2"/>
  <c r="B7" i="2"/>
  <c r="B6" i="2"/>
  <c r="C16" i="2"/>
  <c r="F3" i="2"/>
  <c r="C3" i="2"/>
  <c r="E11" i="2"/>
  <c r="E10" i="2"/>
  <c r="E8" i="2"/>
  <c r="E9" i="2"/>
  <c r="E7" i="2"/>
  <c r="E6" i="2"/>
  <c r="J10" i="2" l="1"/>
  <c r="F10" i="2"/>
  <c r="F6" i="2"/>
  <c r="I6" i="2"/>
  <c r="F7" i="2"/>
  <c r="I7" i="2"/>
  <c r="I6" i="8"/>
  <c r="F6" i="8"/>
  <c r="G6" i="8" s="1"/>
  <c r="I8" i="8"/>
  <c r="F8" i="8"/>
  <c r="G8" i="8"/>
  <c r="F9" i="8"/>
  <c r="J9" i="8"/>
  <c r="G9" i="8"/>
  <c r="F11" i="8"/>
  <c r="I11" i="8"/>
  <c r="F7" i="9"/>
  <c r="F9" i="9"/>
  <c r="F7" i="8"/>
  <c r="F12" i="8" s="1"/>
  <c r="G6" i="9"/>
  <c r="G8" i="9"/>
  <c r="F11" i="9"/>
  <c r="G11" i="9" s="1"/>
  <c r="F12" i="9"/>
  <c r="G7" i="9"/>
  <c r="G9" i="9"/>
  <c r="G11" i="8"/>
  <c r="G7" i="8"/>
  <c r="G12" i="8" s="1"/>
  <c r="F11" i="2"/>
  <c r="F9" i="2"/>
  <c r="G9" i="2" s="1"/>
  <c r="F8" i="2"/>
  <c r="G8" i="2" s="1"/>
  <c r="G11" i="2"/>
  <c r="G7" i="2"/>
  <c r="G10" i="2"/>
  <c r="G6" i="2"/>
  <c r="G12" i="9" l="1"/>
  <c r="G12" i="2"/>
  <c r="F12" i="2"/>
</calcChain>
</file>

<file path=xl/sharedStrings.xml><?xml version="1.0" encoding="utf-8"?>
<sst xmlns="http://schemas.openxmlformats.org/spreadsheetml/2006/main" count="323" uniqueCount="79">
  <si>
    <t xml:space="preserve">Attachment 10 includes a separate form (Excel file) for each Key Staff position and contains two (2) parts that must be completed for each proposed candidate: </t>
  </si>
  <si>
    <t>Part 1 - Resume Tab</t>
  </si>
  <si>
    <r>
      <t xml:space="preserve">Instructions:  </t>
    </r>
    <r>
      <rPr>
        <sz val="11"/>
        <color theme="1"/>
        <rFont val="Century Gothic"/>
        <family val="2"/>
      </rPr>
      <t>Include a Resume for all proposed Key Staff. The template prescribes the required content that must be submitted with Proposals in response to the RFP.   This format should also be used by the successful Contractor for the duration of the Agreement.</t>
    </r>
  </si>
  <si>
    <r>
      <rPr>
        <b/>
        <sz val="11"/>
        <color theme="1"/>
        <rFont val="Century Gothic"/>
        <family val="2"/>
      </rPr>
      <t xml:space="preserve">Key Staff Background: </t>
    </r>
    <r>
      <rPr>
        <sz val="11"/>
        <color theme="1"/>
        <rFont val="Century Gothic"/>
        <family val="2"/>
      </rPr>
      <t xml:space="preserve">Provide Contractor name, Key Staff name, Role of Key Staff within the Contractor organization, duration (in years) in that Role and a description of the Key Staff's role within the organization, </t>
    </r>
  </si>
  <si>
    <r>
      <rPr>
        <b/>
        <sz val="11"/>
        <color theme="1"/>
        <rFont val="Century Gothic"/>
        <family val="2"/>
      </rPr>
      <t xml:space="preserve">Key Skills: </t>
    </r>
    <r>
      <rPr>
        <sz val="11"/>
        <color theme="1"/>
        <rFont val="Century Gothic"/>
        <family val="2"/>
      </rPr>
      <t>Provide a summary of all skills and qualifications the proposed Key Staff candidate possesses in support of the Key Staff position.</t>
    </r>
  </si>
  <si>
    <r>
      <rPr>
        <b/>
        <sz val="11"/>
        <color theme="1"/>
        <rFont val="Century Gothic"/>
        <family val="2"/>
      </rPr>
      <t>Education/Certifications</t>
    </r>
    <r>
      <rPr>
        <sz val="11"/>
        <color theme="1"/>
        <rFont val="Century Gothic"/>
        <family val="2"/>
      </rPr>
      <t>:  Provide education and any relevant certifications. Start with the most recent.</t>
    </r>
  </si>
  <si>
    <r>
      <rPr>
        <b/>
        <sz val="11"/>
        <color rgb="FF000000"/>
        <rFont val="Century Gothic"/>
      </rPr>
      <t>Relevant Experience</t>
    </r>
    <r>
      <rPr>
        <sz val="11"/>
        <color rgb="FF000000"/>
        <rFont val="Century Gothic"/>
      </rPr>
      <t>:  This section is optional.   For any Projects not cited within Part 2, contractors may provide additional Projects that illustrate experience or background to support their Key Staff candidate.   Start with the most recent experience and add as many rows as necessary.</t>
    </r>
  </si>
  <si>
    <t>Part 2 - Key Staff Minimum Qualification Tabs (S13 - S15)</t>
  </si>
  <si>
    <r>
      <rPr>
        <b/>
        <sz val="11"/>
        <color rgb="FF000000"/>
        <rFont val="Century Gothic"/>
      </rPr>
      <t>Instructions</t>
    </r>
    <r>
      <rPr>
        <sz val="11"/>
        <color rgb="FF000000"/>
        <rFont val="Century Gothic"/>
      </rPr>
      <t xml:space="preserve">:  Complete the Staff Project qualifications portion on each of the tabs of the form (all fields with a white background). All fields on the form must be completed, providing sufficient information to allow the Consortium to validate that the proposed Staff person meets the Minimum Qualifications (MQs). </t>
    </r>
  </si>
  <si>
    <r>
      <rPr>
        <sz val="11"/>
        <color rgb="FF000000"/>
        <rFont val="Century Gothic"/>
      </rPr>
      <t xml:space="preserve">For each Project, identify the name of the Project, Project/Project Role details, Description of the relevant Project Experience, and Project Contact information. 
</t>
    </r>
    <r>
      <rPr>
        <b/>
        <sz val="11"/>
        <color rgb="FF000000"/>
        <rFont val="Century Gothic"/>
      </rPr>
      <t>Project/Project Role details:</t>
    </r>
    <r>
      <rPr>
        <sz val="11"/>
        <color rgb="FF000000"/>
        <rFont val="Century Gothic"/>
      </rPr>
      <t xml:space="preserve"> Provide the Contractor name, Project start and end dates, percentage of time on the Project (100%, 50%, etc.), and name of Role on the Project. 
</t>
    </r>
    <r>
      <rPr>
        <b/>
        <sz val="11"/>
        <color rgb="FF000000"/>
        <rFont val="Century Gothic"/>
      </rPr>
      <t xml:space="preserve">Description of Relevant Experience: </t>
    </r>
    <r>
      <rPr>
        <sz val="11"/>
        <color rgb="FF000000"/>
        <rFont val="Century Gothic"/>
      </rPr>
      <t xml:space="preserve">Provde a description that includes sufficient detail to verify that the Key Staff role/experience on the Project is relevant the MQ definition.
</t>
    </r>
    <r>
      <rPr>
        <b/>
        <sz val="11"/>
        <color rgb="FF000000"/>
        <rFont val="Century Gothic"/>
      </rPr>
      <t>Contact Information:</t>
    </r>
    <r>
      <rPr>
        <sz val="11"/>
        <color rgb="FF000000"/>
        <rFont val="Century Gothic"/>
      </rPr>
      <t xml:space="preserve"> Provide the name, company/org name, role, email and phone number of a Client/Customer contact for this Project.  Contact Information must be provided for a Project to be considered valid. </t>
    </r>
  </si>
  <si>
    <t>A full-time equivalent (FTE) is estimated to be approximately 1,920 hours annually.  Proposed Staff may not cite full-time experience gained working simultaneously on multiple Projects.</t>
  </si>
  <si>
    <t>If more than six (6) Projects must be cited in order to satisfy the MQ, insert the additional Project and Contact Information and a corresponding new summary table row.</t>
  </si>
  <si>
    <t>Do not enter any data into the summary section of the tab.  All summary table data will be populated from the Project details provided.</t>
  </si>
  <si>
    <t>If a Project's start and/or end date is prior to the start time of the MQ or a Project does not comply with a specified Project detail, the form provides some basic "error" messaging.   This messaging is informational.   Contractors are responsible for the accuracy of their submissions and alignment of each Project with the details of the Minimum Qualifications (MQs).</t>
  </si>
  <si>
    <t>BENEFITSCAL APPLICATION MANAGER</t>
  </si>
  <si>
    <t xml:space="preserve">PART 1 – RESUME </t>
  </si>
  <si>
    <t>Contractor</t>
  </si>
  <si>
    <t>Candidate Name</t>
  </si>
  <si>
    <t>Position in the Company</t>
  </si>
  <si>
    <t>Length of Time in Position</t>
  </si>
  <si>
    <t>Project Position &amp; Responsibilities</t>
  </si>
  <si>
    <t>Skills &amp; Qualifications for Project Position</t>
  </si>
  <si>
    <t>Education (add rows as needed)</t>
  </si>
  <si>
    <t xml:space="preserve">Start </t>
  </si>
  <si>
    <t xml:space="preserve">End </t>
  </si>
  <si>
    <t>Degree / Course of Study</t>
  </si>
  <si>
    <t>School</t>
  </si>
  <si>
    <t>MM/YYYY</t>
  </si>
  <si>
    <t>Professional Certifications or Designations (add rows as needed)</t>
  </si>
  <si>
    <t>Certification or Designation</t>
  </si>
  <si>
    <t>Organization</t>
  </si>
  <si>
    <t>Dates</t>
  </si>
  <si>
    <t>Additional Relevant Experience (Add additional tables as needed)</t>
  </si>
  <si>
    <t>Project Title #1</t>
  </si>
  <si>
    <t>Position Title</t>
  </si>
  <si>
    <t xml:space="preserve">Begin Date </t>
  </si>
  <si>
    <t xml:space="preserve">End Date </t>
  </si>
  <si>
    <t># of Months</t>
  </si>
  <si>
    <t>Scope and Description of Responsibility</t>
  </si>
  <si>
    <t>Skills Utilized and Experience Attained</t>
  </si>
  <si>
    <t>Project Title #2</t>
  </si>
  <si>
    <t>- Threshold Date</t>
  </si>
  <si>
    <t xml:space="preserve">PART 2 – APPLICATION MANAGER MINIMUM QUALIFICATIONS SUMMARY TABLE </t>
  </si>
  <si>
    <t xml:space="preserve">Contractor - </t>
  </si>
  <si>
    <t xml:space="preserve">Candidate Name - </t>
  </si>
  <si>
    <t>Minimum Qualification - S13</t>
  </si>
  <si>
    <t>A minimum of five (5) years of experience within the past ten (10) years of experience in the development, implementation and management of information technology -and IT systems, including cloud architectures, portal applications, business systems, server technologies, and communication technologies.</t>
  </si>
  <si>
    <t xml:space="preserve"> Project Name</t>
  </si>
  <si>
    <t>Start Date</t>
  </si>
  <si>
    <t>End Date</t>
  </si>
  <si>
    <t>Percentage of Time</t>
  </si>
  <si>
    <t>Duration in Months</t>
  </si>
  <si>
    <t>Project Value</t>
  </si>
  <si>
    <t>Totals</t>
  </si>
  <si>
    <t xml:space="preserve">PART 2 – APPLICATION MANAGER MINIMUM QUALIFICATIONS PROJECT DETAILS </t>
  </si>
  <si>
    <t>Project #1</t>
  </si>
  <si>
    <t xml:space="preserve">Contact </t>
  </si>
  <si>
    <t xml:space="preserve">Company Name: </t>
  </si>
  <si>
    <t xml:space="preserve">Contact Name &amp; Role: </t>
  </si>
  <si>
    <t xml:space="preserve">Project Name: </t>
  </si>
  <si>
    <t>Company/Org Name:</t>
  </si>
  <si>
    <t>Start Date (MM/DD/YYYY):</t>
  </si>
  <si>
    <t>End Date (MM/DD/YYYY):</t>
  </si>
  <si>
    <t>Phone Number:</t>
  </si>
  <si>
    <t>Staff Role:</t>
  </si>
  <si>
    <t>Percentage of Time:</t>
  </si>
  <si>
    <t>Email:</t>
  </si>
  <si>
    <t>Description of relevant experience:</t>
  </si>
  <si>
    <t>Project #2</t>
  </si>
  <si>
    <t>Start Date:</t>
  </si>
  <si>
    <t>End Date:</t>
  </si>
  <si>
    <t>Project #3</t>
  </si>
  <si>
    <t>Project #4</t>
  </si>
  <si>
    <t>Project #5</t>
  </si>
  <si>
    <t>Project #6</t>
  </si>
  <si>
    <t>Minimum Qualification - S14</t>
  </si>
  <si>
    <t>A minimum of five (5) years of experience within the past ten (10) years, managing a SDLC, including business and system requirement specification, design, development, testing, and implementation, on Projects involving complex IT systems.</t>
  </si>
  <si>
    <t>Minimum Qualification - S15</t>
  </si>
  <si>
    <t>A minimum of three (3) years of experience applying UCD processes and User Experience (UX) activities (such as usability reviews, studies, and testing) on IT Projects.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</si>
</sst>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color theme="1"/>
      <name val="Calibri"/>
      <family val="2"/>
      <scheme val="minor"/>
    </font>
    <font>
      <sz val="11"/>
      <color theme="1"/>
      <name val="Calibri"/>
      <family val="2"/>
      <scheme val="minor"/>
    </font>
    <font>
      <b/>
      <sz val="11"/>
      <color theme="1"/>
      <name val="Calibri"/>
      <family val="2"/>
      <scheme val="minor"/>
    </font>
    <font>
      <b/>
      <sz val="12"/>
      <color rgb="FFFFFFFF"/>
      <name val="Century Gothic"/>
      <family val="2"/>
    </font>
    <font>
      <b/>
      <sz val="10"/>
      <color rgb="FFFFFFFF"/>
      <name val="Century Gothic"/>
      <family val="2"/>
    </font>
    <font>
      <sz val="10"/>
      <color rgb="FF000000"/>
      <name val="Century Gothic"/>
      <family val="2"/>
    </font>
    <font>
      <sz val="10"/>
      <color theme="1"/>
      <name val="Century Gothic"/>
      <family val="2"/>
    </font>
    <font>
      <b/>
      <sz val="10"/>
      <color rgb="FF000000"/>
      <name val="Century Gothic"/>
      <family val="2"/>
    </font>
    <font>
      <sz val="11"/>
      <color theme="1"/>
      <name val="Century Gothic"/>
      <family val="2"/>
    </font>
    <font>
      <sz val="10"/>
      <color rgb="FFFFFFFF"/>
      <name val="Century Gothic"/>
      <family val="2"/>
    </font>
    <font>
      <i/>
      <sz val="10"/>
      <color rgb="FF000000"/>
      <name val="Century Gothic"/>
      <family val="2"/>
    </font>
    <font>
      <b/>
      <i/>
      <sz val="10"/>
      <color rgb="FF000000"/>
      <name val="Century Gothic"/>
      <family val="2"/>
    </font>
    <font>
      <sz val="10"/>
      <name val="Century Gothic"/>
      <family val="2"/>
    </font>
    <font>
      <b/>
      <sz val="10"/>
      <color theme="1"/>
      <name val="Century Gothic"/>
      <family val="2"/>
    </font>
    <font>
      <b/>
      <u/>
      <sz val="14"/>
      <color theme="1"/>
      <name val="Century Gothic"/>
      <family val="2"/>
    </font>
    <font>
      <b/>
      <sz val="11"/>
      <color theme="1"/>
      <name val="Century Gothic"/>
      <family val="2"/>
    </font>
    <font>
      <b/>
      <sz val="11"/>
      <color rgb="FF000000"/>
      <name val="Century Gothic"/>
    </font>
    <font>
      <sz val="11"/>
      <color rgb="FF000000"/>
      <name val="Century Gothic"/>
    </font>
  </fonts>
  <fills count="9">
    <fill>
      <patternFill patternType="none"/>
    </fill>
    <fill>
      <patternFill patternType="gray125"/>
    </fill>
    <fill>
      <patternFill patternType="solid">
        <fgColor rgb="FF2F5496"/>
        <bgColor indexed="64"/>
      </patternFill>
    </fill>
    <fill>
      <patternFill patternType="solid">
        <fgColor rgb="FFD9D9D9"/>
        <bgColor indexed="64"/>
      </patternFill>
    </fill>
    <fill>
      <patternFill patternType="solid">
        <fgColor rgb="FFFFFFFF"/>
        <bgColor indexed="64"/>
      </patternFill>
    </fill>
    <fill>
      <patternFill patternType="solid">
        <fgColor rgb="FF8EAADB"/>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s>
  <cellStyleXfs count="2">
    <xf numFmtId="0" fontId="0" fillId="0" borderId="0"/>
    <xf numFmtId="9" fontId="1" fillId="0" borderId="0" applyFont="0" applyFill="0" applyBorder="0" applyAlignment="0" applyProtection="0"/>
  </cellStyleXfs>
  <cellXfs count="118">
    <xf numFmtId="0" fontId="0" fillId="0" borderId="0" xfId="0"/>
    <xf numFmtId="0" fontId="7" fillId="3" borderId="5" xfId="0" applyFont="1" applyFill="1" applyBorder="1" applyAlignment="1">
      <alignment horizontal="left" vertical="center" wrapText="1"/>
    </xf>
    <xf numFmtId="14" fontId="6" fillId="0" borderId="5" xfId="0" applyNumberFormat="1" applyFont="1" applyBorder="1" applyAlignment="1">
      <alignment vertical="center" wrapText="1"/>
    </xf>
    <xf numFmtId="14" fontId="6" fillId="0" borderId="5" xfId="0" applyNumberFormat="1" applyFont="1" applyBorder="1" applyAlignment="1">
      <alignment horizontal="center" vertical="center" wrapText="1"/>
    </xf>
    <xf numFmtId="0" fontId="9" fillId="2" borderId="1" xfId="0" applyFont="1" applyFill="1" applyBorder="1" applyAlignment="1">
      <alignment vertical="center" wrapText="1"/>
    </xf>
    <xf numFmtId="0" fontId="10" fillId="0" borderId="8" xfId="0" applyFont="1" applyBorder="1" applyAlignment="1">
      <alignment horizontal="left" vertical="center" indent="4"/>
    </xf>
    <xf numFmtId="0" fontId="10" fillId="0" borderId="1" xfId="0" applyFont="1" applyBorder="1" applyAlignment="1">
      <alignment horizontal="left" vertical="center" indent="4"/>
    </xf>
    <xf numFmtId="0" fontId="2" fillId="0" borderId="0" xfId="0" applyFont="1"/>
    <xf numFmtId="0" fontId="7" fillId="3" borderId="5" xfId="0" applyFont="1" applyFill="1" applyBorder="1" applyAlignment="1">
      <alignment horizontal="center" vertical="center"/>
    </xf>
    <xf numFmtId="0" fontId="7" fillId="3" borderId="8" xfId="0" applyFont="1" applyFill="1" applyBorder="1" applyAlignment="1">
      <alignment horizontal="center" vertical="center" wrapText="1"/>
    </xf>
    <xf numFmtId="14" fontId="6" fillId="7" borderId="8" xfId="0" applyNumberFormat="1" applyFont="1" applyFill="1" applyBorder="1" applyAlignment="1">
      <alignment vertical="center" wrapText="1"/>
    </xf>
    <xf numFmtId="9" fontId="6" fillId="7" borderId="8" xfId="1" applyFont="1" applyFill="1" applyBorder="1" applyAlignment="1">
      <alignment vertical="center" wrapText="1"/>
    </xf>
    <xf numFmtId="164" fontId="6" fillId="7" borderId="8" xfId="0" applyNumberFormat="1" applyFont="1" applyFill="1" applyBorder="1" applyAlignment="1">
      <alignment vertical="center" wrapText="1"/>
    </xf>
    <xf numFmtId="0" fontId="8" fillId="0" borderId="9" xfId="0" applyFont="1" applyBorder="1" applyAlignment="1">
      <alignment vertical="center" wrapText="1"/>
    </xf>
    <xf numFmtId="49" fontId="10" fillId="0" borderId="3" xfId="1" applyNumberFormat="1" applyFont="1" applyBorder="1" applyAlignment="1">
      <alignment horizontal="left" vertical="center" indent="4"/>
    </xf>
    <xf numFmtId="164" fontId="12" fillId="7" borderId="8" xfId="0" applyNumberFormat="1" applyFont="1" applyFill="1" applyBorder="1" applyAlignment="1">
      <alignment vertical="center" wrapText="1"/>
    </xf>
    <xf numFmtId="0" fontId="7" fillId="6" borderId="8" xfId="0" applyFont="1" applyFill="1" applyBorder="1" applyAlignment="1">
      <alignment horizontal="center" vertical="center" wrapText="1"/>
    </xf>
    <xf numFmtId="0" fontId="12" fillId="7" borderId="5" xfId="0" applyFont="1" applyFill="1" applyBorder="1" applyAlignment="1">
      <alignment vertical="center"/>
    </xf>
    <xf numFmtId="9" fontId="10" fillId="0" borderId="3" xfId="1" applyFont="1" applyBorder="1" applyAlignment="1">
      <alignment horizontal="center" vertical="center"/>
    </xf>
    <xf numFmtId="14" fontId="10" fillId="0" borderId="1" xfId="0" applyNumberFormat="1" applyFont="1" applyBorder="1" applyAlignment="1">
      <alignment horizontal="center" vertical="center"/>
    </xf>
    <xf numFmtId="49" fontId="10" fillId="0" borderId="3" xfId="1" applyNumberFormat="1" applyFont="1" applyBorder="1" applyAlignment="1">
      <alignment horizontal="center" vertical="center"/>
    </xf>
    <xf numFmtId="0" fontId="10" fillId="0" borderId="1" xfId="0" applyFont="1" applyBorder="1" applyAlignment="1">
      <alignment horizontal="left" vertical="center"/>
    </xf>
    <xf numFmtId="0" fontId="11" fillId="6" borderId="4" xfId="0" applyFont="1" applyFill="1" applyBorder="1" applyAlignment="1">
      <alignment horizontal="left" vertical="center"/>
    </xf>
    <xf numFmtId="0" fontId="11" fillId="6" borderId="1" xfId="0" applyFont="1" applyFill="1" applyBorder="1" applyAlignment="1">
      <alignment horizontal="left" vertical="center"/>
    </xf>
    <xf numFmtId="0" fontId="0" fillId="0" borderId="0" xfId="0" quotePrefix="1"/>
    <xf numFmtId="0" fontId="2" fillId="0" borderId="0" xfId="0" quotePrefix="1" applyFont="1"/>
    <xf numFmtId="0" fontId="4" fillId="2" borderId="1" xfId="0" applyFont="1" applyFill="1" applyBorder="1" applyAlignment="1">
      <alignment horizontal="right" vertical="center"/>
    </xf>
    <xf numFmtId="14" fontId="0" fillId="0" borderId="0" xfId="0" applyNumberFormat="1"/>
    <xf numFmtId="0" fontId="8" fillId="0" borderId="0" xfId="0" applyFont="1" applyAlignment="1">
      <alignment vertical="center" wrapText="1"/>
    </xf>
    <xf numFmtId="0" fontId="8" fillId="0" borderId="0" xfId="0" applyFont="1"/>
    <xf numFmtId="0" fontId="14" fillId="0" borderId="0" xfId="0" applyFont="1" applyAlignment="1">
      <alignment vertical="center" wrapText="1"/>
    </xf>
    <xf numFmtId="0" fontId="15" fillId="0" borderId="0" xfId="0" applyFont="1" applyAlignment="1">
      <alignment vertical="center" wrapText="1"/>
    </xf>
    <xf numFmtId="0" fontId="8" fillId="0" borderId="0" xfId="0" applyFont="1" applyAlignment="1">
      <alignment horizontal="left" vertical="center" wrapText="1"/>
    </xf>
    <xf numFmtId="0" fontId="8" fillId="0" borderId="0" xfId="0" applyFont="1" applyAlignment="1">
      <alignment wrapText="1"/>
    </xf>
    <xf numFmtId="14" fontId="12" fillId="7" borderId="5" xfId="0" applyNumberFormat="1" applyFont="1" applyFill="1" applyBorder="1" applyAlignment="1">
      <alignment vertical="center"/>
    </xf>
    <xf numFmtId="0" fontId="4" fillId="2" borderId="2" xfId="0" applyFont="1" applyFill="1" applyBorder="1" applyAlignment="1">
      <alignment vertical="center"/>
    </xf>
    <xf numFmtId="0" fontId="17" fillId="0" borderId="0" xfId="0" applyFont="1" applyAlignment="1">
      <alignment horizontal="left" vertical="center" wrapText="1"/>
    </xf>
    <xf numFmtId="0" fontId="17" fillId="0" borderId="0" xfId="0" applyFont="1" applyAlignment="1">
      <alignment vertical="center" wrapText="1"/>
    </xf>
    <xf numFmtId="0" fontId="7" fillId="3" borderId="2" xfId="0" applyFont="1" applyFill="1" applyBorder="1" applyAlignment="1">
      <alignment vertical="center" wrapText="1"/>
    </xf>
    <xf numFmtId="0" fontId="7" fillId="3" borderId="4" xfId="0" applyFont="1" applyFill="1" applyBorder="1" applyAlignment="1">
      <alignment vertical="center" wrapText="1"/>
    </xf>
    <xf numFmtId="0" fontId="6" fillId="4" borderId="2" xfId="0" applyFont="1" applyFill="1" applyBorder="1" applyAlignment="1">
      <alignment vertical="center" wrapText="1"/>
    </xf>
    <xf numFmtId="0" fontId="6" fillId="4" borderId="3" xfId="0" applyFont="1" applyFill="1" applyBorder="1" applyAlignment="1">
      <alignment vertical="center" wrapText="1"/>
    </xf>
    <xf numFmtId="0" fontId="6" fillId="4" borderId="4" xfId="0" applyFont="1" applyFill="1" applyBorder="1" applyAlignment="1">
      <alignment vertical="center" wrapText="1"/>
    </xf>
    <xf numFmtId="0" fontId="7" fillId="3" borderId="6" xfId="0" applyFont="1" applyFill="1" applyBorder="1" applyAlignment="1">
      <alignment vertical="center" wrapText="1"/>
    </xf>
    <xf numFmtId="0" fontId="7" fillId="3" borderId="8" xfId="0" applyFont="1" applyFill="1" applyBorder="1" applyAlignment="1">
      <alignment vertical="center" wrapText="1"/>
    </xf>
    <xf numFmtId="0" fontId="6" fillId="4" borderId="6" xfId="0" applyFont="1" applyFill="1" applyBorder="1" applyAlignment="1">
      <alignment vertical="center" wrapText="1"/>
    </xf>
    <xf numFmtId="0" fontId="6" fillId="4" borderId="7" xfId="0" applyFont="1" applyFill="1" applyBorder="1" applyAlignment="1">
      <alignment vertical="center" wrapText="1"/>
    </xf>
    <xf numFmtId="0" fontId="6" fillId="4" borderId="8" xfId="0" applyFont="1" applyFill="1" applyBorder="1" applyAlignment="1">
      <alignment vertical="center" wrapText="1"/>
    </xf>
    <xf numFmtId="14" fontId="5" fillId="4" borderId="3" xfId="0" applyNumberFormat="1" applyFont="1" applyFill="1" applyBorder="1" applyAlignment="1">
      <alignment horizontal="center" vertical="center" wrapText="1"/>
    </xf>
    <xf numFmtId="14" fontId="5" fillId="4" borderId="4" xfId="0" applyNumberFormat="1" applyFont="1" applyFill="1" applyBorder="1" applyAlignment="1">
      <alignment horizontal="center" vertical="center" wrapText="1"/>
    </xf>
    <xf numFmtId="0" fontId="7" fillId="3" borderId="2" xfId="0" applyFont="1" applyFill="1" applyBorder="1" applyAlignment="1">
      <alignment horizontal="left" vertical="center" wrapText="1"/>
    </xf>
    <xf numFmtId="0" fontId="7" fillId="3" borderId="4" xfId="0" applyFont="1" applyFill="1" applyBorder="1" applyAlignment="1">
      <alignment horizontal="left" vertical="center" wrapText="1"/>
    </xf>
    <xf numFmtId="14" fontId="5" fillId="4" borderId="2" xfId="0" applyNumberFormat="1" applyFont="1" applyFill="1" applyBorder="1" applyAlignment="1">
      <alignment horizontal="center" vertical="center" wrapText="1"/>
    </xf>
    <xf numFmtId="164" fontId="6" fillId="4" borderId="2" xfId="0" applyNumberFormat="1" applyFont="1" applyFill="1" applyBorder="1" applyAlignment="1">
      <alignment horizontal="center" vertical="center" wrapText="1"/>
    </xf>
    <xf numFmtId="164" fontId="6" fillId="4" borderId="4" xfId="0" applyNumberFormat="1" applyFont="1" applyFill="1" applyBorder="1" applyAlignment="1">
      <alignment horizontal="center" vertical="center" wrapText="1"/>
    </xf>
    <xf numFmtId="0" fontId="7" fillId="3" borderId="15" xfId="0" applyFont="1" applyFill="1" applyBorder="1" applyAlignment="1">
      <alignment vertical="center" wrapText="1"/>
    </xf>
    <xf numFmtId="0" fontId="7" fillId="3" borderId="16" xfId="0" applyFont="1" applyFill="1" applyBorder="1" applyAlignment="1">
      <alignment vertical="center" wrapText="1"/>
    </xf>
    <xf numFmtId="0" fontId="6" fillId="4" borderId="15" xfId="0" applyFont="1" applyFill="1" applyBorder="1" applyAlignment="1">
      <alignment vertical="center" wrapText="1"/>
    </xf>
    <xf numFmtId="0" fontId="6" fillId="4" borderId="17" xfId="0" applyFont="1" applyFill="1" applyBorder="1" applyAlignment="1">
      <alignment vertical="center" wrapText="1"/>
    </xf>
    <xf numFmtId="0" fontId="6" fillId="4" borderId="16" xfId="0" applyFont="1" applyFill="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7" fillId="3" borderId="3" xfId="0" applyFont="1" applyFill="1" applyBorder="1" applyAlignment="1">
      <alignment horizontal="lef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0" fillId="0" borderId="10" xfId="0" applyBorder="1" applyAlignment="1">
      <alignment horizontal="left" vertical="center"/>
    </xf>
    <xf numFmtId="0" fontId="0" fillId="0" borderId="11" xfId="0" applyBorder="1" applyAlignment="1">
      <alignment horizontal="left" vertical="center"/>
    </xf>
    <xf numFmtId="0" fontId="0" fillId="0" borderId="12" xfId="0" applyBorder="1" applyAlignment="1">
      <alignment horizontal="left"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4" borderId="2" xfId="0" applyFont="1" applyFill="1" applyBorder="1" applyAlignment="1">
      <alignment horizontal="left" vertical="center" wrapText="1"/>
    </xf>
    <xf numFmtId="0" fontId="6" fillId="4" borderId="3" xfId="0" applyFont="1" applyFill="1" applyBorder="1" applyAlignment="1">
      <alignment horizontal="left" vertical="center" wrapText="1"/>
    </xf>
    <xf numFmtId="0" fontId="6" fillId="4" borderId="4" xfId="0" applyFont="1" applyFill="1" applyBorder="1" applyAlignment="1">
      <alignment horizontal="left" vertical="center" wrapText="1"/>
    </xf>
    <xf numFmtId="0" fontId="4" fillId="5" borderId="2" xfId="0" applyFont="1" applyFill="1" applyBorder="1" applyAlignment="1">
      <alignment vertical="center" wrapText="1"/>
    </xf>
    <xf numFmtId="0" fontId="4" fillId="5" borderId="3" xfId="0" applyFont="1" applyFill="1" applyBorder="1" applyAlignment="1">
      <alignment vertical="center" wrapText="1"/>
    </xf>
    <xf numFmtId="0" fontId="4" fillId="5" borderId="4" xfId="0" applyFont="1" applyFill="1" applyBorder="1" applyAlignment="1">
      <alignment vertical="center" wrapText="1"/>
    </xf>
    <xf numFmtId="0" fontId="7" fillId="3" borderId="2"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1" fillId="6" borderId="14" xfId="0" applyFont="1" applyFill="1" applyBorder="1" applyAlignment="1">
      <alignment horizontal="left" vertical="center"/>
    </xf>
    <xf numFmtId="0" fontId="11" fillId="6" borderId="5" xfId="0" applyFont="1" applyFill="1" applyBorder="1" applyAlignment="1">
      <alignment horizontal="left" vertical="center"/>
    </xf>
    <xf numFmtId="0" fontId="7" fillId="3" borderId="3" xfId="0" applyFont="1" applyFill="1" applyBorder="1" applyAlignment="1">
      <alignment horizontal="center" vertical="center" wrapTex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9" xfId="0" applyFont="1" applyBorder="1" applyAlignment="1">
      <alignment horizontal="left" vertical="center"/>
    </xf>
    <xf numFmtId="0" fontId="10" fillId="0" borderId="0" xfId="0" applyFont="1" applyAlignment="1">
      <alignment horizontal="left" vertical="center"/>
    </xf>
    <xf numFmtId="0" fontId="10" fillId="0" borderId="13" xfId="0" applyFont="1" applyBorder="1" applyAlignment="1">
      <alignment horizontal="left" vertical="center"/>
    </xf>
    <xf numFmtId="0" fontId="10" fillId="8" borderId="2" xfId="0" applyFont="1" applyFill="1" applyBorder="1" applyAlignment="1">
      <alignment horizontal="left" vertical="center" wrapText="1" indent="4"/>
    </xf>
    <xf numFmtId="0" fontId="10" fillId="8" borderId="3" xfId="0" applyFont="1" applyFill="1" applyBorder="1" applyAlignment="1">
      <alignment horizontal="left" vertical="center" wrapText="1" indent="4"/>
    </xf>
    <xf numFmtId="0" fontId="10" fillId="8" borderId="4" xfId="0" applyFont="1" applyFill="1" applyBorder="1" applyAlignment="1">
      <alignment horizontal="left" vertical="center" wrapText="1" indent="4"/>
    </xf>
    <xf numFmtId="0" fontId="10" fillId="0" borderId="11" xfId="0" applyFont="1" applyBorder="1" applyAlignment="1">
      <alignment horizontal="left" vertical="center" indent="1"/>
    </xf>
    <xf numFmtId="0" fontId="10" fillId="0" borderId="12" xfId="0" applyFont="1" applyBorder="1" applyAlignment="1">
      <alignment horizontal="left" vertical="center" indent="1"/>
    </xf>
    <xf numFmtId="0" fontId="10" fillId="0" borderId="7" xfId="0" applyFont="1" applyBorder="1" applyAlignment="1">
      <alignment horizontal="left" vertical="center" indent="1"/>
    </xf>
    <xf numFmtId="0" fontId="10" fillId="0" borderId="8" xfId="0" applyFont="1" applyBorder="1" applyAlignment="1">
      <alignment horizontal="left" vertical="center" indent="1"/>
    </xf>
    <xf numFmtId="0" fontId="9" fillId="2" borderId="2" xfId="0" applyFont="1" applyFill="1" applyBorder="1" applyAlignment="1">
      <alignment vertical="center" wrapText="1"/>
    </xf>
    <xf numFmtId="0" fontId="9" fillId="2" borderId="3" xfId="0" applyFont="1" applyFill="1" applyBorder="1" applyAlignment="1">
      <alignment vertical="center" wrapText="1"/>
    </xf>
    <xf numFmtId="0" fontId="9" fillId="2" borderId="4" xfId="0" applyFont="1" applyFill="1" applyBorder="1" applyAlignment="1">
      <alignment vertical="center" wrapText="1"/>
    </xf>
    <xf numFmtId="0" fontId="10" fillId="0" borderId="2" xfId="0" applyFont="1" applyBorder="1" applyAlignment="1">
      <alignment horizontal="left" vertical="center" indent="4"/>
    </xf>
    <xf numFmtId="0" fontId="10" fillId="0" borderId="3" xfId="0" applyFont="1" applyBorder="1" applyAlignment="1">
      <alignment horizontal="left" vertical="center" indent="4"/>
    </xf>
    <xf numFmtId="0" fontId="10" fillId="0" borderId="4" xfId="0" applyFont="1" applyBorder="1" applyAlignment="1">
      <alignment horizontal="left" vertical="center" indent="4"/>
    </xf>
    <xf numFmtId="0" fontId="4" fillId="2" borderId="2" xfId="0" applyFont="1" applyFill="1" applyBorder="1" applyAlignment="1">
      <alignment vertical="center"/>
    </xf>
    <xf numFmtId="0" fontId="4" fillId="2" borderId="3" xfId="0" applyFont="1" applyFill="1" applyBorder="1" applyAlignment="1">
      <alignment vertical="center"/>
    </xf>
    <xf numFmtId="0" fontId="4" fillId="2" borderId="4" xfId="0" applyFont="1" applyFill="1" applyBorder="1" applyAlignment="1">
      <alignment vertical="center"/>
    </xf>
    <xf numFmtId="0" fontId="13" fillId="0" borderId="2" xfId="0" applyFont="1" applyBorder="1" applyAlignment="1">
      <alignment horizontal="right" vertical="center"/>
    </xf>
    <xf numFmtId="0" fontId="13" fillId="0" borderId="3" xfId="0" applyFont="1" applyBorder="1" applyAlignment="1">
      <alignment horizontal="right" vertical="center"/>
    </xf>
    <xf numFmtId="0" fontId="13" fillId="0" borderId="4" xfId="0" applyFont="1" applyBorder="1" applyAlignment="1">
      <alignment horizontal="right" vertical="center"/>
    </xf>
    <xf numFmtId="0" fontId="4" fillId="2" borderId="2" xfId="0" applyFont="1" applyFill="1" applyBorder="1" applyAlignment="1">
      <alignment horizontal="left" vertical="center"/>
    </xf>
    <xf numFmtId="0" fontId="4" fillId="2" borderId="4" xfId="0" applyFont="1" applyFill="1" applyBorder="1" applyAlignment="1">
      <alignment horizontal="left" vertical="center"/>
    </xf>
    <xf numFmtId="0" fontId="4" fillId="2" borderId="3" xfId="0" applyFont="1" applyFill="1" applyBorder="1" applyAlignment="1">
      <alignment horizontal="left" vertic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A7025-250A-467B-8EEE-2637CEDB305D}">
  <dimension ref="A1:A18"/>
  <sheetViews>
    <sheetView tabSelected="1" zoomScale="90" zoomScaleNormal="90" workbookViewId="0"/>
  </sheetViews>
  <sheetFormatPr defaultColWidth="9.1796875" defaultRowHeight="13.5" x14ac:dyDescent="0.25"/>
  <cols>
    <col min="1" max="1" width="174" style="33" customWidth="1"/>
    <col min="2" max="16384" width="9.1796875" style="29"/>
  </cols>
  <sheetData>
    <row r="1" spans="1:1" x14ac:dyDescent="0.25">
      <c r="A1" s="28" t="s">
        <v>0</v>
      </c>
    </row>
    <row r="2" spans="1:1" x14ac:dyDescent="0.25">
      <c r="A2" s="28"/>
    </row>
    <row r="3" spans="1:1" ht="17.5" x14ac:dyDescent="0.25">
      <c r="A3" s="30" t="s">
        <v>1</v>
      </c>
    </row>
    <row r="4" spans="1:1" ht="27.5" x14ac:dyDescent="0.25">
      <c r="A4" s="31" t="s">
        <v>2</v>
      </c>
    </row>
    <row r="5" spans="1:1" ht="27.5" x14ac:dyDescent="0.25">
      <c r="A5" s="32" t="s">
        <v>3</v>
      </c>
    </row>
    <row r="6" spans="1:1" ht="14" x14ac:dyDescent="0.25">
      <c r="A6" s="32" t="s">
        <v>4</v>
      </c>
    </row>
    <row r="7" spans="1:1" ht="14" x14ac:dyDescent="0.25">
      <c r="A7" s="32" t="s">
        <v>5</v>
      </c>
    </row>
    <row r="8" spans="1:1" ht="27.5" x14ac:dyDescent="0.25">
      <c r="A8" s="36" t="s">
        <v>6</v>
      </c>
    </row>
    <row r="9" spans="1:1" x14ac:dyDescent="0.25">
      <c r="A9" s="32"/>
    </row>
    <row r="10" spans="1:1" ht="17.5" x14ac:dyDescent="0.25">
      <c r="A10" s="30" t="s">
        <v>7</v>
      </c>
    </row>
    <row r="11" spans="1:1" ht="27.5" x14ac:dyDescent="0.25">
      <c r="A11" s="37" t="s">
        <v>8</v>
      </c>
    </row>
    <row r="12" spans="1:1" ht="69" x14ac:dyDescent="0.25">
      <c r="A12" s="37" t="s">
        <v>9</v>
      </c>
    </row>
    <row r="13" spans="1:1" ht="27" x14ac:dyDescent="0.25">
      <c r="A13" s="28" t="s">
        <v>10</v>
      </c>
    </row>
    <row r="14" spans="1:1" x14ac:dyDescent="0.25">
      <c r="A14" s="28"/>
    </row>
    <row r="15" spans="1:1" x14ac:dyDescent="0.25">
      <c r="A15" s="28" t="s">
        <v>11</v>
      </c>
    </row>
    <row r="16" spans="1:1" x14ac:dyDescent="0.25">
      <c r="A16" s="33" t="s">
        <v>12</v>
      </c>
    </row>
    <row r="18" spans="1:1" ht="40.5" x14ac:dyDescent="0.25">
      <c r="A18" s="33" t="s">
        <v>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9523F-2D52-481C-93D7-4B175CA3308E}">
  <sheetPr codeName="Sheet2"/>
  <dimension ref="B1:M37"/>
  <sheetViews>
    <sheetView workbookViewId="0"/>
  </sheetViews>
  <sheetFormatPr defaultRowHeight="14.5" x14ac:dyDescent="0.35"/>
  <cols>
    <col min="1" max="1" width="4.81640625" customWidth="1"/>
    <col min="2" max="13" width="14.26953125" customWidth="1"/>
  </cols>
  <sheetData>
    <row r="1" spans="2:13" ht="15" thickBot="1" x14ac:dyDescent="0.4"/>
    <row r="2" spans="2:13" ht="15.5" thickBot="1" x14ac:dyDescent="0.4">
      <c r="B2" s="64" t="s">
        <v>14</v>
      </c>
      <c r="C2" s="65"/>
      <c r="D2" s="65"/>
      <c r="E2" s="65"/>
      <c r="F2" s="65"/>
      <c r="G2" s="65"/>
      <c r="H2" s="65"/>
      <c r="I2" s="65"/>
      <c r="J2" s="65"/>
      <c r="K2" s="65"/>
      <c r="L2" s="65"/>
      <c r="M2" s="66"/>
    </row>
    <row r="3" spans="2:13" ht="15" thickBot="1" x14ac:dyDescent="0.4">
      <c r="B3" s="67" t="s">
        <v>15</v>
      </c>
      <c r="C3" s="68"/>
      <c r="D3" s="68"/>
      <c r="E3" s="68"/>
      <c r="F3" s="68"/>
      <c r="G3" s="68"/>
      <c r="H3" s="68"/>
      <c r="I3" s="68"/>
      <c r="J3" s="68"/>
      <c r="K3" s="68"/>
      <c r="L3" s="68"/>
      <c r="M3" s="69"/>
    </row>
    <row r="4" spans="2:13" ht="27.75" customHeight="1" thickBot="1" x14ac:dyDescent="0.4">
      <c r="B4" s="38" t="s">
        <v>16</v>
      </c>
      <c r="C4" s="39"/>
      <c r="D4" s="76"/>
      <c r="E4" s="77"/>
      <c r="F4" s="77"/>
      <c r="G4" s="78"/>
      <c r="H4" s="38" t="s">
        <v>17</v>
      </c>
      <c r="I4" s="39"/>
      <c r="J4" s="70"/>
      <c r="K4" s="71"/>
      <c r="L4" s="71"/>
      <c r="M4" s="72"/>
    </row>
    <row r="5" spans="2:13" ht="27" customHeight="1" thickBot="1" x14ac:dyDescent="0.4">
      <c r="B5" s="38" t="s">
        <v>18</v>
      </c>
      <c r="C5" s="39"/>
      <c r="D5" s="79"/>
      <c r="E5" s="80"/>
      <c r="F5" s="80"/>
      <c r="G5" s="81"/>
      <c r="H5" s="50" t="s">
        <v>19</v>
      </c>
      <c r="I5" s="51"/>
      <c r="J5" s="73"/>
      <c r="K5" s="74"/>
      <c r="L5" s="74"/>
      <c r="M5" s="75"/>
    </row>
    <row r="6" spans="2:13" ht="27" customHeight="1" thickBot="1" x14ac:dyDescent="0.4">
      <c r="B6" s="38" t="s">
        <v>20</v>
      </c>
      <c r="C6" s="39"/>
      <c r="D6" s="60"/>
      <c r="E6" s="61"/>
      <c r="F6" s="61"/>
      <c r="G6" s="61"/>
      <c r="H6" s="61"/>
      <c r="I6" s="61"/>
      <c r="J6" s="61"/>
      <c r="K6" s="61"/>
      <c r="L6" s="61"/>
      <c r="M6" s="62"/>
    </row>
    <row r="7" spans="2:13" ht="40.5" customHeight="1" thickBot="1" x14ac:dyDescent="0.4">
      <c r="B7" s="38" t="s">
        <v>21</v>
      </c>
      <c r="C7" s="39"/>
      <c r="D7" s="60"/>
      <c r="E7" s="61"/>
      <c r="F7" s="61"/>
      <c r="G7" s="61"/>
      <c r="H7" s="61"/>
      <c r="I7" s="61"/>
      <c r="J7" s="61"/>
      <c r="K7" s="61"/>
      <c r="L7" s="61"/>
      <c r="M7" s="62"/>
    </row>
    <row r="8" spans="2:13" ht="15" thickBot="1" x14ac:dyDescent="0.4">
      <c r="B8" s="82" t="s">
        <v>22</v>
      </c>
      <c r="C8" s="83"/>
      <c r="D8" s="83"/>
      <c r="E8" s="83"/>
      <c r="F8" s="83"/>
      <c r="G8" s="83"/>
      <c r="H8" s="83"/>
      <c r="I8" s="83"/>
      <c r="J8" s="83"/>
      <c r="K8" s="83"/>
      <c r="L8" s="83"/>
      <c r="M8" s="84"/>
    </row>
    <row r="9" spans="2:13" ht="15.75" customHeight="1" thickBot="1" x14ac:dyDescent="0.4">
      <c r="B9" s="1" t="s">
        <v>23</v>
      </c>
      <c r="C9" s="1" t="s">
        <v>24</v>
      </c>
      <c r="D9" s="50" t="s">
        <v>25</v>
      </c>
      <c r="E9" s="63"/>
      <c r="F9" s="51"/>
      <c r="G9" s="63" t="s">
        <v>26</v>
      </c>
      <c r="H9" s="63"/>
      <c r="I9" s="63"/>
      <c r="J9" s="63"/>
      <c r="K9" s="63"/>
      <c r="L9" s="63"/>
      <c r="M9" s="51"/>
    </row>
    <row r="10" spans="2:13" ht="15" thickBot="1" x14ac:dyDescent="0.4">
      <c r="B10" s="2" t="s">
        <v>27</v>
      </c>
      <c r="C10" s="2" t="s">
        <v>27</v>
      </c>
      <c r="D10" s="60"/>
      <c r="E10" s="61"/>
      <c r="F10" s="62"/>
      <c r="G10" s="61"/>
      <c r="H10" s="61"/>
      <c r="I10" s="61"/>
      <c r="J10" s="61"/>
      <c r="K10" s="61"/>
      <c r="L10" s="61"/>
      <c r="M10" s="62"/>
    </row>
    <row r="11" spans="2:13" ht="15" thickBot="1" x14ac:dyDescent="0.4">
      <c r="B11" s="2"/>
      <c r="C11" s="2"/>
      <c r="D11" s="60"/>
      <c r="E11" s="61"/>
      <c r="F11" s="62"/>
      <c r="G11" s="61"/>
      <c r="H11" s="61"/>
      <c r="I11" s="61"/>
      <c r="J11" s="61"/>
      <c r="K11" s="61"/>
      <c r="L11" s="61"/>
      <c r="M11" s="62"/>
    </row>
    <row r="12" spans="2:13" ht="15" thickBot="1" x14ac:dyDescent="0.4">
      <c r="B12" s="3"/>
      <c r="C12" s="3"/>
      <c r="D12" s="60"/>
      <c r="E12" s="61"/>
      <c r="F12" s="62"/>
      <c r="G12" s="61"/>
      <c r="H12" s="61"/>
      <c r="I12" s="61"/>
      <c r="J12" s="61"/>
      <c r="K12" s="61"/>
      <c r="L12" s="61"/>
      <c r="M12" s="62"/>
    </row>
    <row r="13" spans="2:13" ht="15" thickBot="1" x14ac:dyDescent="0.4">
      <c r="B13" s="82" t="s">
        <v>28</v>
      </c>
      <c r="C13" s="83"/>
      <c r="D13" s="83"/>
      <c r="E13" s="83"/>
      <c r="F13" s="83"/>
      <c r="G13" s="83"/>
      <c r="H13" s="83"/>
      <c r="I13" s="83"/>
      <c r="J13" s="83"/>
      <c r="K13" s="83"/>
      <c r="L13" s="83"/>
      <c r="M13" s="84"/>
    </row>
    <row r="14" spans="2:13" ht="15" thickBot="1" x14ac:dyDescent="0.4">
      <c r="B14" s="50" t="s">
        <v>29</v>
      </c>
      <c r="C14" s="63"/>
      <c r="D14" s="51"/>
      <c r="E14" s="50" t="s">
        <v>30</v>
      </c>
      <c r="F14" s="51"/>
      <c r="G14" s="50" t="s">
        <v>31</v>
      </c>
      <c r="H14" s="63"/>
      <c r="I14" s="63"/>
      <c r="J14" s="63"/>
      <c r="K14" s="63"/>
      <c r="L14" s="63"/>
      <c r="M14" s="51"/>
    </row>
    <row r="15" spans="2:13" ht="15" thickBot="1" x14ac:dyDescent="0.4">
      <c r="B15" s="60"/>
      <c r="C15" s="61"/>
      <c r="D15" s="62"/>
      <c r="E15" s="60"/>
      <c r="F15" s="62"/>
      <c r="G15" s="60"/>
      <c r="H15" s="61"/>
      <c r="I15" s="61"/>
      <c r="J15" s="61"/>
      <c r="K15" s="61"/>
      <c r="L15" s="61"/>
      <c r="M15" s="62"/>
    </row>
    <row r="16" spans="2:13" ht="15" thickBot="1" x14ac:dyDescent="0.4">
      <c r="B16" s="60"/>
      <c r="C16" s="61"/>
      <c r="D16" s="62"/>
      <c r="E16" s="60"/>
      <c r="F16" s="62"/>
      <c r="G16" s="60"/>
      <c r="H16" s="61"/>
      <c r="I16" s="61"/>
      <c r="J16" s="61"/>
      <c r="K16" s="61"/>
      <c r="L16" s="61"/>
      <c r="M16" s="62"/>
    </row>
    <row r="18" spans="2:13" ht="15" thickBot="1" x14ac:dyDescent="0.4"/>
    <row r="19" spans="2:13" ht="15" thickBot="1" x14ac:dyDescent="0.4">
      <c r="B19" s="82" t="s">
        <v>32</v>
      </c>
      <c r="C19" s="83"/>
      <c r="D19" s="83"/>
      <c r="E19" s="83"/>
      <c r="F19" s="83"/>
      <c r="G19" s="83"/>
      <c r="H19" s="83"/>
      <c r="I19" s="83"/>
      <c r="J19" s="83"/>
      <c r="K19" s="83"/>
      <c r="L19" s="83"/>
      <c r="M19" s="84"/>
    </row>
    <row r="20" spans="2:13" ht="27.75" customHeight="1" thickBot="1" x14ac:dyDescent="0.4">
      <c r="B20" s="38" t="s">
        <v>33</v>
      </c>
      <c r="C20" s="39"/>
      <c r="D20" s="40"/>
      <c r="E20" s="41"/>
      <c r="F20" s="41"/>
      <c r="G20" s="41"/>
      <c r="H20" s="41"/>
      <c r="I20" s="41"/>
      <c r="J20" s="41"/>
      <c r="K20" s="41"/>
      <c r="L20" s="41"/>
      <c r="M20" s="42"/>
    </row>
    <row r="21" spans="2:13" ht="27.75" customHeight="1" thickBot="1" x14ac:dyDescent="0.4">
      <c r="B21" s="38" t="s">
        <v>34</v>
      </c>
      <c r="C21" s="39"/>
      <c r="D21" s="40"/>
      <c r="E21" s="41"/>
      <c r="F21" s="41"/>
      <c r="G21" s="41"/>
      <c r="H21" s="41"/>
      <c r="I21" s="41"/>
      <c r="J21" s="41"/>
      <c r="K21" s="41"/>
      <c r="L21" s="41"/>
      <c r="M21" s="42"/>
    </row>
    <row r="22" spans="2:13" ht="27.75" customHeight="1" thickBot="1" x14ac:dyDescent="0.4">
      <c r="B22" s="38" t="s">
        <v>35</v>
      </c>
      <c r="C22" s="39"/>
      <c r="D22" s="48">
        <v>44562</v>
      </c>
      <c r="E22" s="49"/>
      <c r="F22" s="50" t="s">
        <v>36</v>
      </c>
      <c r="G22" s="51"/>
      <c r="H22" s="52">
        <v>45214</v>
      </c>
      <c r="I22" s="49"/>
      <c r="J22" s="50" t="s">
        <v>37</v>
      </c>
      <c r="K22" s="51"/>
      <c r="L22" s="53">
        <f>DAYS360(D22,H22)/30</f>
        <v>21.466666666666665</v>
      </c>
      <c r="M22" s="54"/>
    </row>
    <row r="23" spans="2:13" ht="81.75" customHeight="1" thickBot="1" x14ac:dyDescent="0.4">
      <c r="B23" s="38" t="s">
        <v>38</v>
      </c>
      <c r="C23" s="39"/>
      <c r="D23" s="40"/>
      <c r="E23" s="41"/>
      <c r="F23" s="41"/>
      <c r="G23" s="41"/>
      <c r="H23" s="41"/>
      <c r="I23" s="41"/>
      <c r="J23" s="41"/>
      <c r="K23" s="41"/>
      <c r="L23" s="41"/>
      <c r="M23" s="42"/>
    </row>
    <row r="24" spans="2:13" ht="43.5" customHeight="1" thickBot="1" x14ac:dyDescent="0.4">
      <c r="B24" s="55" t="s">
        <v>39</v>
      </c>
      <c r="C24" s="56"/>
      <c r="D24" s="57"/>
      <c r="E24" s="58"/>
      <c r="F24" s="58"/>
      <c r="G24" s="58"/>
      <c r="H24" s="58"/>
      <c r="I24" s="58"/>
      <c r="J24" s="58"/>
      <c r="K24" s="58"/>
      <c r="L24" s="58"/>
      <c r="M24" s="59"/>
    </row>
    <row r="25" spans="2:13" ht="27.75" customHeight="1" thickTop="1" thickBot="1" x14ac:dyDescent="0.4">
      <c r="B25" s="43" t="s">
        <v>40</v>
      </c>
      <c r="C25" s="44"/>
      <c r="D25" s="45"/>
      <c r="E25" s="46"/>
      <c r="F25" s="46"/>
      <c r="G25" s="46"/>
      <c r="H25" s="46"/>
      <c r="I25" s="46"/>
      <c r="J25" s="46"/>
      <c r="K25" s="46"/>
      <c r="L25" s="46"/>
      <c r="M25" s="47"/>
    </row>
    <row r="26" spans="2:13" ht="27.75" customHeight="1" thickBot="1" x14ac:dyDescent="0.4">
      <c r="B26" s="38" t="s">
        <v>34</v>
      </c>
      <c r="C26" s="39"/>
      <c r="D26" s="40"/>
      <c r="E26" s="41"/>
      <c r="F26" s="41"/>
      <c r="G26" s="41"/>
      <c r="H26" s="41"/>
      <c r="I26" s="41"/>
      <c r="J26" s="41"/>
      <c r="K26" s="41"/>
      <c r="L26" s="41"/>
      <c r="M26" s="42"/>
    </row>
    <row r="27" spans="2:13" ht="27.75" customHeight="1" thickBot="1" x14ac:dyDescent="0.4">
      <c r="B27" s="38" t="s">
        <v>35</v>
      </c>
      <c r="C27" s="39"/>
      <c r="D27" s="48">
        <v>44562</v>
      </c>
      <c r="E27" s="49"/>
      <c r="F27" s="50" t="s">
        <v>36</v>
      </c>
      <c r="G27" s="51"/>
      <c r="H27" s="52">
        <v>45214</v>
      </c>
      <c r="I27" s="49"/>
      <c r="J27" s="50" t="s">
        <v>37</v>
      </c>
      <c r="K27" s="51"/>
      <c r="L27" s="53">
        <f>DAYS360(D27,H27)/30</f>
        <v>21.466666666666665</v>
      </c>
      <c r="M27" s="54"/>
    </row>
    <row r="28" spans="2:13" ht="81.75" customHeight="1" thickBot="1" x14ac:dyDescent="0.4">
      <c r="B28" s="38" t="s">
        <v>38</v>
      </c>
      <c r="C28" s="39"/>
      <c r="D28" s="40"/>
      <c r="E28" s="41"/>
      <c r="F28" s="41"/>
      <c r="G28" s="41"/>
      <c r="H28" s="41"/>
      <c r="I28" s="41"/>
      <c r="J28" s="41"/>
      <c r="K28" s="41"/>
      <c r="L28" s="41"/>
      <c r="M28" s="42"/>
    </row>
    <row r="29" spans="2:13" ht="43.5" customHeight="1" thickBot="1" x14ac:dyDescent="0.4">
      <c r="B29" s="38" t="s">
        <v>39</v>
      </c>
      <c r="C29" s="39"/>
      <c r="D29" s="40"/>
      <c r="E29" s="41"/>
      <c r="F29" s="41"/>
      <c r="G29" s="41"/>
      <c r="H29" s="41"/>
      <c r="I29" s="41"/>
      <c r="J29" s="41"/>
      <c r="K29" s="41"/>
      <c r="L29" s="41"/>
      <c r="M29" s="42"/>
    </row>
    <row r="33" customFormat="1" x14ac:dyDescent="0.35"/>
    <row r="34" customFormat="1" x14ac:dyDescent="0.35"/>
    <row r="35" customFormat="1" x14ac:dyDescent="0.35"/>
    <row r="36" customFormat="1" x14ac:dyDescent="0.35"/>
    <row r="37" customFormat="1" x14ac:dyDescent="0.35"/>
  </sheetData>
  <mergeCells count="62">
    <mergeCell ref="B7:C7"/>
    <mergeCell ref="D7:M7"/>
    <mergeCell ref="B8:M8"/>
    <mergeCell ref="B19:M19"/>
    <mergeCell ref="B20:C20"/>
    <mergeCell ref="D20:M20"/>
    <mergeCell ref="D9:F9"/>
    <mergeCell ref="G9:M9"/>
    <mergeCell ref="D10:F10"/>
    <mergeCell ref="G10:M10"/>
    <mergeCell ref="D11:F11"/>
    <mergeCell ref="G11:M11"/>
    <mergeCell ref="D12:F12"/>
    <mergeCell ref="G12:M12"/>
    <mergeCell ref="B13:M13"/>
    <mergeCell ref="B14:D14"/>
    <mergeCell ref="B5:C5"/>
    <mergeCell ref="B6:C6"/>
    <mergeCell ref="D6:M6"/>
    <mergeCell ref="H5:I5"/>
    <mergeCell ref="B2:M2"/>
    <mergeCell ref="B3:M3"/>
    <mergeCell ref="B4:C4"/>
    <mergeCell ref="H4:I4"/>
    <mergeCell ref="J4:M4"/>
    <mergeCell ref="J5:M5"/>
    <mergeCell ref="D4:G4"/>
    <mergeCell ref="D5:G5"/>
    <mergeCell ref="E14:F14"/>
    <mergeCell ref="G14:M14"/>
    <mergeCell ref="B15:D15"/>
    <mergeCell ref="E15:F15"/>
    <mergeCell ref="G15:M15"/>
    <mergeCell ref="B16:D16"/>
    <mergeCell ref="E16:F16"/>
    <mergeCell ref="G16:M16"/>
    <mergeCell ref="L22:M22"/>
    <mergeCell ref="B23:C23"/>
    <mergeCell ref="D23:M23"/>
    <mergeCell ref="B21:C21"/>
    <mergeCell ref="D21:M21"/>
    <mergeCell ref="B24:C24"/>
    <mergeCell ref="D24:M24"/>
    <mergeCell ref="B22:C22"/>
    <mergeCell ref="D22:E22"/>
    <mergeCell ref="F22:G22"/>
    <mergeCell ref="H22:I22"/>
    <mergeCell ref="J22:K22"/>
    <mergeCell ref="B28:C28"/>
    <mergeCell ref="D28:M28"/>
    <mergeCell ref="B29:C29"/>
    <mergeCell ref="D29:M29"/>
    <mergeCell ref="B25:C25"/>
    <mergeCell ref="D25:M25"/>
    <mergeCell ref="B26:C26"/>
    <mergeCell ref="D26:M26"/>
    <mergeCell ref="B27:C27"/>
    <mergeCell ref="D27:E27"/>
    <mergeCell ref="F27:G27"/>
    <mergeCell ref="H27:I27"/>
    <mergeCell ref="J27:K27"/>
    <mergeCell ref="L27:M2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98B7-9C00-45F6-8527-60E9CC370F51}">
  <sheetPr codeName="Sheet1"/>
  <dimension ref="B1:J63"/>
  <sheetViews>
    <sheetView workbookViewId="0"/>
  </sheetViews>
  <sheetFormatPr defaultRowHeight="14.5" x14ac:dyDescent="0.35"/>
  <cols>
    <col min="2" max="2" width="36.1796875" customWidth="1"/>
    <col min="3" max="7" width="24.54296875" customWidth="1"/>
    <col min="9" max="9" width="26.54296875" customWidth="1"/>
    <col min="10" max="10" width="30.1796875" bestFit="1" customWidth="1"/>
  </cols>
  <sheetData>
    <row r="1" spans="2:10" ht="15" thickBot="1" x14ac:dyDescent="0.4">
      <c r="I1" s="27">
        <v>41821</v>
      </c>
      <c r="J1" s="24" t="s">
        <v>41</v>
      </c>
    </row>
    <row r="2" spans="2:10" ht="15" thickBot="1" x14ac:dyDescent="0.4">
      <c r="B2" s="109" t="s">
        <v>42</v>
      </c>
      <c r="C2" s="110"/>
      <c r="D2" s="110"/>
      <c r="E2" s="110"/>
      <c r="F2" s="110"/>
      <c r="G2" s="111"/>
    </row>
    <row r="3" spans="2:10" ht="15" thickBot="1" x14ac:dyDescent="0.4">
      <c r="B3" s="35" t="s">
        <v>43</v>
      </c>
      <c r="C3" s="115">
        <f>Resume!D4</f>
        <v>0</v>
      </c>
      <c r="D3" s="116"/>
      <c r="E3" s="26" t="s">
        <v>44</v>
      </c>
      <c r="F3" s="117">
        <f>Resume!J4</f>
        <v>0</v>
      </c>
      <c r="G3" s="116"/>
    </row>
    <row r="4" spans="2:10" ht="48" customHeight="1" thickBot="1" x14ac:dyDescent="0.4">
      <c r="B4" s="35" t="s">
        <v>45</v>
      </c>
      <c r="C4" s="103" t="s">
        <v>46</v>
      </c>
      <c r="D4" s="104"/>
      <c r="E4" s="104"/>
      <c r="F4" s="104"/>
      <c r="G4" s="105"/>
      <c r="H4" s="13"/>
    </row>
    <row r="5" spans="2:10" s="7" customFormat="1" ht="15" thickBot="1" x14ac:dyDescent="0.4">
      <c r="B5" s="8" t="s">
        <v>47</v>
      </c>
      <c r="C5" s="9" t="s">
        <v>48</v>
      </c>
      <c r="D5" s="9" t="s">
        <v>49</v>
      </c>
      <c r="E5" s="9" t="s">
        <v>50</v>
      </c>
      <c r="F5" s="9" t="s">
        <v>51</v>
      </c>
      <c r="G5" s="16" t="s">
        <v>52</v>
      </c>
    </row>
    <row r="6" spans="2:10" ht="15" thickBot="1" x14ac:dyDescent="0.4">
      <c r="B6" s="17" t="str">
        <f>IF(ISTEXT(C19),C19,"")</f>
        <v/>
      </c>
      <c r="C6" s="10">
        <f>IF(ISTEXT(C19),C20,)</f>
        <v>0</v>
      </c>
      <c r="D6" s="10">
        <f>IF(ISTEXT(C19),E20,)</f>
        <v>0</v>
      </c>
      <c r="E6" s="11">
        <f>E21</f>
        <v>0</v>
      </c>
      <c r="F6" s="12">
        <f>IF(ISTEXT(C19),DAYS360(C6,D6)/30,)</f>
        <v>0</v>
      </c>
      <c r="G6" s="12">
        <f>E6*F6</f>
        <v>0</v>
      </c>
      <c r="I6" s="25" t="str">
        <f>IF(C6&lt;$I$1,  "Start Date is beyond 10 years", "")</f>
        <v>Start Date is beyond 10 years</v>
      </c>
      <c r="J6" s="25" t="str">
        <f>IF(D6&lt;$I$1,  "End Date is beyond 10 years", "")</f>
        <v>End Date is beyond 10 years</v>
      </c>
    </row>
    <row r="7" spans="2:10" ht="15" thickBot="1" x14ac:dyDescent="0.4">
      <c r="B7" s="17" t="str">
        <f>IF(ISTEXT(C27),C27,"")</f>
        <v/>
      </c>
      <c r="C7" s="10" t="str">
        <f>IF(ISTEXT(C27),C28,"")</f>
        <v/>
      </c>
      <c r="D7" s="10" t="str">
        <f>IF(ISTEXT(C27),E28,"")</f>
        <v/>
      </c>
      <c r="E7" s="11">
        <f>E29</f>
        <v>0</v>
      </c>
      <c r="F7" s="12">
        <f>IF(ISTEXT(C27),DAYS360(C7,D7)/30,)</f>
        <v>0</v>
      </c>
      <c r="G7" s="12">
        <f t="shared" ref="G7:G11" si="0">E7*F7</f>
        <v>0</v>
      </c>
      <c r="I7" s="25" t="str">
        <f>IF(C7&lt;$I$1,  "Start Date is beyond 10 years", "")</f>
        <v/>
      </c>
      <c r="J7" s="25" t="str">
        <f t="shared" ref="J7:J11" si="1">IF(D7&lt;$I$1,  "End Date is beyond 10 years", "")</f>
        <v/>
      </c>
    </row>
    <row r="8" spans="2:10" ht="15" thickBot="1" x14ac:dyDescent="0.4">
      <c r="B8" s="17" t="str">
        <f>IF(ISTEXT(C35),C35,"")</f>
        <v/>
      </c>
      <c r="C8" s="10" t="str">
        <f>IF(ISTEXT(C35),C36,"")</f>
        <v/>
      </c>
      <c r="D8" s="10" t="str">
        <f>IF(ISTEXT(C35),E36,"")</f>
        <v/>
      </c>
      <c r="E8" s="11">
        <f>E37</f>
        <v>0</v>
      </c>
      <c r="F8" s="12">
        <f>IF(ISTEXT(C35),DAYS360(C8,D8)/30,)</f>
        <v>0</v>
      </c>
      <c r="G8" s="12">
        <f t="shared" si="0"/>
        <v>0</v>
      </c>
      <c r="I8" s="25" t="str">
        <f>IF(C8&lt;$I$1,  "Start Date is beyond 10 years", "")</f>
        <v/>
      </c>
      <c r="J8" s="25" t="str">
        <f t="shared" si="1"/>
        <v/>
      </c>
    </row>
    <row r="9" spans="2:10" ht="15" thickBot="1" x14ac:dyDescent="0.4">
      <c r="B9" s="17" t="str">
        <f>IF(ISTEXT(C43),C43,"")</f>
        <v/>
      </c>
      <c r="C9" s="10" t="str">
        <f>IF(ISTEXT(C43),C44,"")</f>
        <v/>
      </c>
      <c r="D9" s="10" t="str">
        <f>IF(ISTEXT(C43),E44,"")</f>
        <v/>
      </c>
      <c r="E9" s="11">
        <f>E45</f>
        <v>0</v>
      </c>
      <c r="F9" s="12">
        <f>IF(ISTEXT(C43),DAYS360(C9,D9)/30,)</f>
        <v>0</v>
      </c>
      <c r="G9" s="12">
        <f t="shared" si="0"/>
        <v>0</v>
      </c>
      <c r="I9" s="25" t="str">
        <f t="shared" ref="I9:I11" si="2">IF(C9&lt;$I$1,  "Start Date is beyond 10 years", "")</f>
        <v/>
      </c>
      <c r="J9" s="25" t="str">
        <f t="shared" si="1"/>
        <v/>
      </c>
    </row>
    <row r="10" spans="2:10" ht="15" thickBot="1" x14ac:dyDescent="0.4">
      <c r="B10" s="17" t="str">
        <f>IF(ISTEXT(C51),C51,"")</f>
        <v/>
      </c>
      <c r="C10" s="34" t="str">
        <f>IF(ISTEXT(C51),C52,"")</f>
        <v/>
      </c>
      <c r="D10" s="34" t="str">
        <f>IF(ISTEXT(C51),E52,"")</f>
        <v/>
      </c>
      <c r="E10" s="11">
        <f>E53</f>
        <v>0</v>
      </c>
      <c r="F10" s="12">
        <f>IF(ISTEXT(C51),DAYS360(C10,D10)/30,)</f>
        <v>0</v>
      </c>
      <c r="G10" s="12">
        <f t="shared" si="0"/>
        <v>0</v>
      </c>
      <c r="I10" s="25" t="str">
        <f t="shared" si="2"/>
        <v/>
      </c>
      <c r="J10" s="25" t="str">
        <f t="shared" si="1"/>
        <v/>
      </c>
    </row>
    <row r="11" spans="2:10" ht="15" thickBot="1" x14ac:dyDescent="0.4">
      <c r="B11" s="17" t="str">
        <f>IF(ISTEXT(C59),C59,"")</f>
        <v/>
      </c>
      <c r="C11" s="10" t="str">
        <f>IF(ISTEXT(C59),C60,"")</f>
        <v/>
      </c>
      <c r="D11" s="10" t="str">
        <f>IF(ISTEXT(C59),E60,"")</f>
        <v/>
      </c>
      <c r="E11" s="11">
        <f>E61</f>
        <v>0</v>
      </c>
      <c r="F11" s="12">
        <f>IF(ISTEXT(C59),DAYS360(C11,D11)/30,)</f>
        <v>0</v>
      </c>
      <c r="G11" s="12">
        <f t="shared" si="0"/>
        <v>0</v>
      </c>
      <c r="I11" s="25" t="str">
        <f t="shared" si="2"/>
        <v/>
      </c>
      <c r="J11" s="25" t="str">
        <f t="shared" si="1"/>
        <v/>
      </c>
    </row>
    <row r="12" spans="2:10" ht="15" thickBot="1" x14ac:dyDescent="0.4">
      <c r="B12" s="112" t="s">
        <v>53</v>
      </c>
      <c r="C12" s="113"/>
      <c r="D12" s="113"/>
      <c r="E12" s="114"/>
      <c r="F12" s="15">
        <f>SUM(F6:F11)</f>
        <v>0</v>
      </c>
      <c r="G12" s="15">
        <f>SUM(G6:G11)</f>
        <v>0</v>
      </c>
    </row>
    <row r="14" spans="2:10" ht="15" thickBot="1" x14ac:dyDescent="0.4"/>
    <row r="15" spans="2:10" ht="15" thickBot="1" x14ac:dyDescent="0.4">
      <c r="B15" s="109" t="s">
        <v>54</v>
      </c>
      <c r="C15" s="110"/>
      <c r="D15" s="110"/>
      <c r="E15" s="110"/>
      <c r="F15" s="110"/>
      <c r="G15" s="111"/>
    </row>
    <row r="16" spans="2:10" ht="42.75" customHeight="1" thickBot="1" x14ac:dyDescent="0.4">
      <c r="B16" s="4" t="str">
        <f>B4</f>
        <v>Minimum Qualification - S13</v>
      </c>
      <c r="C16" s="103" t="str">
        <f>C4</f>
        <v>A minimum of five (5) years of experience within the past ten (10) years of experience in the development, implementation and management of information technology -and IT systems, including cloud architectures, portal applications, business systems, server technologies, and communication technologies.</v>
      </c>
      <c r="D16" s="104"/>
      <c r="E16" s="104"/>
      <c r="F16" s="104"/>
      <c r="G16" s="105"/>
    </row>
    <row r="17" spans="2:7" ht="15" thickBot="1" x14ac:dyDescent="0.4">
      <c r="B17" s="85" t="s">
        <v>55</v>
      </c>
      <c r="C17" s="89"/>
      <c r="D17" s="89"/>
      <c r="E17" s="86"/>
      <c r="F17" s="85" t="s">
        <v>56</v>
      </c>
      <c r="G17" s="86"/>
    </row>
    <row r="18" spans="2:7" ht="15" thickBot="1" x14ac:dyDescent="0.4">
      <c r="B18" s="23" t="s">
        <v>57</v>
      </c>
      <c r="C18" s="106"/>
      <c r="D18" s="107"/>
      <c r="E18" s="108"/>
      <c r="F18" s="23" t="s">
        <v>58</v>
      </c>
      <c r="G18" s="6"/>
    </row>
    <row r="19" spans="2:7" ht="15" thickBot="1" x14ac:dyDescent="0.4">
      <c r="B19" s="23" t="s">
        <v>59</v>
      </c>
      <c r="C19" s="93"/>
      <c r="D19" s="94"/>
      <c r="E19" s="95"/>
      <c r="F19" s="23" t="s">
        <v>60</v>
      </c>
      <c r="G19" s="6"/>
    </row>
    <row r="20" spans="2:7" ht="15" thickBot="1" x14ac:dyDescent="0.4">
      <c r="B20" s="23" t="s">
        <v>61</v>
      </c>
      <c r="C20" s="19"/>
      <c r="D20" s="22" t="s">
        <v>62</v>
      </c>
      <c r="E20" s="19"/>
      <c r="F20" s="23" t="s">
        <v>63</v>
      </c>
      <c r="G20" s="6"/>
    </row>
    <row r="21" spans="2:7" ht="15" thickBot="1" x14ac:dyDescent="0.4">
      <c r="B21" s="23" t="s">
        <v>64</v>
      </c>
      <c r="C21" s="14"/>
      <c r="D21" s="23" t="s">
        <v>65</v>
      </c>
      <c r="E21" s="18"/>
      <c r="F21" s="23" t="s">
        <v>66</v>
      </c>
      <c r="G21" s="5"/>
    </row>
    <row r="22" spans="2:7" x14ac:dyDescent="0.35">
      <c r="B22" s="87" t="s">
        <v>67</v>
      </c>
      <c r="C22" s="99"/>
      <c r="D22" s="99"/>
      <c r="E22" s="99"/>
      <c r="F22" s="99"/>
      <c r="G22" s="100"/>
    </row>
    <row r="23" spans="2:7" ht="51.75" customHeight="1" thickBot="1" x14ac:dyDescent="0.4">
      <c r="B23" s="88"/>
      <c r="C23" s="101"/>
      <c r="D23" s="101"/>
      <c r="E23" s="101"/>
      <c r="F23" s="101"/>
      <c r="G23" s="102"/>
    </row>
    <row r="24" spans="2:7" ht="15.75" customHeight="1" thickBot="1" x14ac:dyDescent="0.4">
      <c r="B24" s="96"/>
      <c r="C24" s="97"/>
      <c r="D24" s="97"/>
      <c r="E24" s="97"/>
      <c r="F24" s="97"/>
      <c r="G24" s="98"/>
    </row>
    <row r="25" spans="2:7" ht="15" thickBot="1" x14ac:dyDescent="0.4">
      <c r="B25" s="85" t="s">
        <v>68</v>
      </c>
      <c r="C25" s="89"/>
      <c r="D25" s="89"/>
      <c r="E25" s="86"/>
      <c r="F25" s="85" t="s">
        <v>56</v>
      </c>
      <c r="G25" s="86"/>
    </row>
    <row r="26" spans="2:7" ht="15" thickBot="1" x14ac:dyDescent="0.4">
      <c r="B26" s="23" t="s">
        <v>57</v>
      </c>
      <c r="C26" s="106"/>
      <c r="D26" s="107"/>
      <c r="E26" s="108"/>
      <c r="F26" s="23" t="s">
        <v>58</v>
      </c>
      <c r="G26" s="21"/>
    </row>
    <row r="27" spans="2:7" ht="15" thickBot="1" x14ac:dyDescent="0.4">
      <c r="B27" s="23" t="s">
        <v>59</v>
      </c>
      <c r="C27" s="93"/>
      <c r="D27" s="94"/>
      <c r="E27" s="95"/>
      <c r="F27" s="23" t="s">
        <v>60</v>
      </c>
      <c r="G27" s="21"/>
    </row>
    <row r="28" spans="2:7" ht="15" thickBot="1" x14ac:dyDescent="0.4">
      <c r="B28" s="23" t="s">
        <v>69</v>
      </c>
      <c r="C28" s="19"/>
      <c r="D28" s="22" t="s">
        <v>70</v>
      </c>
      <c r="E28" s="19"/>
      <c r="F28" s="23" t="s">
        <v>63</v>
      </c>
      <c r="G28" s="21"/>
    </row>
    <row r="29" spans="2:7" ht="15" thickBot="1" x14ac:dyDescent="0.4">
      <c r="B29" s="23" t="s">
        <v>64</v>
      </c>
      <c r="C29" s="20"/>
      <c r="D29" s="23" t="s">
        <v>65</v>
      </c>
      <c r="E29" s="18"/>
      <c r="F29" s="23" t="s">
        <v>66</v>
      </c>
      <c r="G29" s="21"/>
    </row>
    <row r="30" spans="2:7" x14ac:dyDescent="0.35">
      <c r="B30" s="87" t="s">
        <v>67</v>
      </c>
      <c r="C30" s="99"/>
      <c r="D30" s="99"/>
      <c r="E30" s="99"/>
      <c r="F30" s="99"/>
      <c r="G30" s="100"/>
    </row>
    <row r="31" spans="2:7" ht="51.75" customHeight="1" thickBot="1" x14ac:dyDescent="0.4">
      <c r="B31" s="88"/>
      <c r="C31" s="101"/>
      <c r="D31" s="101"/>
      <c r="E31" s="101"/>
      <c r="F31" s="101"/>
      <c r="G31" s="102"/>
    </row>
    <row r="32" spans="2:7" ht="15" thickBot="1" x14ac:dyDescent="0.4">
      <c r="B32" s="96"/>
      <c r="C32" s="97"/>
      <c r="D32" s="97"/>
      <c r="E32" s="97"/>
      <c r="F32" s="97"/>
      <c r="G32" s="98"/>
    </row>
    <row r="33" spans="2:7" ht="15" thickBot="1" x14ac:dyDescent="0.4">
      <c r="B33" s="85" t="s">
        <v>71</v>
      </c>
      <c r="C33" s="89"/>
      <c r="D33" s="89"/>
      <c r="E33" s="86"/>
      <c r="F33" s="85" t="s">
        <v>56</v>
      </c>
      <c r="G33" s="86"/>
    </row>
    <row r="34" spans="2:7" ht="15" thickBot="1" x14ac:dyDescent="0.4">
      <c r="B34" s="23" t="s">
        <v>57</v>
      </c>
      <c r="C34" s="90"/>
      <c r="D34" s="91"/>
      <c r="E34" s="92"/>
      <c r="F34" s="23" t="s">
        <v>58</v>
      </c>
      <c r="G34" s="21"/>
    </row>
    <row r="35" spans="2:7" ht="15" thickBot="1" x14ac:dyDescent="0.4">
      <c r="B35" s="23" t="s">
        <v>59</v>
      </c>
      <c r="C35" s="93"/>
      <c r="D35" s="94"/>
      <c r="E35" s="95"/>
      <c r="F35" s="23" t="s">
        <v>60</v>
      </c>
      <c r="G35" s="21"/>
    </row>
    <row r="36" spans="2:7" ht="15" thickBot="1" x14ac:dyDescent="0.4">
      <c r="B36" s="23" t="s">
        <v>61</v>
      </c>
      <c r="C36" s="19"/>
      <c r="D36" s="22" t="s">
        <v>70</v>
      </c>
      <c r="E36" s="19"/>
      <c r="F36" s="23" t="s">
        <v>63</v>
      </c>
      <c r="G36" s="21"/>
    </row>
    <row r="37" spans="2:7" ht="15" thickBot="1" x14ac:dyDescent="0.4">
      <c r="B37" s="23" t="s">
        <v>64</v>
      </c>
      <c r="C37" s="20"/>
      <c r="D37" s="23" t="s">
        <v>65</v>
      </c>
      <c r="E37" s="18"/>
      <c r="F37" s="23" t="s">
        <v>66</v>
      </c>
      <c r="G37" s="21"/>
    </row>
    <row r="38" spans="2:7" x14ac:dyDescent="0.35">
      <c r="B38" s="87" t="s">
        <v>67</v>
      </c>
      <c r="C38" s="99"/>
      <c r="D38" s="99"/>
      <c r="E38" s="99"/>
      <c r="F38" s="99"/>
      <c r="G38" s="100"/>
    </row>
    <row r="39" spans="2:7" ht="51.75" customHeight="1" thickBot="1" x14ac:dyDescent="0.4">
      <c r="B39" s="88"/>
      <c r="C39" s="101"/>
      <c r="D39" s="101"/>
      <c r="E39" s="101"/>
      <c r="F39" s="101"/>
      <c r="G39" s="102"/>
    </row>
    <row r="40" spans="2:7" ht="15" thickBot="1" x14ac:dyDescent="0.4">
      <c r="B40" s="96"/>
      <c r="C40" s="97"/>
      <c r="D40" s="97"/>
      <c r="E40" s="97"/>
      <c r="F40" s="97"/>
      <c r="G40" s="98"/>
    </row>
    <row r="41" spans="2:7" ht="15" thickBot="1" x14ac:dyDescent="0.4">
      <c r="B41" s="85" t="s">
        <v>72</v>
      </c>
      <c r="C41" s="89"/>
      <c r="D41" s="89"/>
      <c r="E41" s="86"/>
      <c r="F41" s="85" t="s">
        <v>56</v>
      </c>
      <c r="G41" s="86"/>
    </row>
    <row r="42" spans="2:7" ht="15" thickBot="1" x14ac:dyDescent="0.4">
      <c r="B42" s="23" t="s">
        <v>57</v>
      </c>
      <c r="C42" s="90"/>
      <c r="D42" s="91"/>
      <c r="E42" s="92"/>
      <c r="F42" s="23" t="s">
        <v>58</v>
      </c>
      <c r="G42" s="21"/>
    </row>
    <row r="43" spans="2:7" ht="15" thickBot="1" x14ac:dyDescent="0.4">
      <c r="B43" s="23" t="s">
        <v>59</v>
      </c>
      <c r="C43" s="93"/>
      <c r="D43" s="94"/>
      <c r="E43" s="95"/>
      <c r="F43" s="23" t="s">
        <v>60</v>
      </c>
      <c r="G43" s="21"/>
    </row>
    <row r="44" spans="2:7" ht="15" thickBot="1" x14ac:dyDescent="0.4">
      <c r="B44" s="23" t="s">
        <v>61</v>
      </c>
      <c r="C44" s="19"/>
      <c r="D44" s="22" t="s">
        <v>70</v>
      </c>
      <c r="E44" s="19"/>
      <c r="F44" s="23" t="s">
        <v>63</v>
      </c>
      <c r="G44" s="21"/>
    </row>
    <row r="45" spans="2:7" ht="15" thickBot="1" x14ac:dyDescent="0.4">
      <c r="B45" s="23" t="s">
        <v>64</v>
      </c>
      <c r="C45" s="20"/>
      <c r="D45" s="23" t="s">
        <v>65</v>
      </c>
      <c r="E45" s="18"/>
      <c r="F45" s="23" t="s">
        <v>66</v>
      </c>
      <c r="G45" s="21"/>
    </row>
    <row r="46" spans="2:7" x14ac:dyDescent="0.35">
      <c r="B46" s="87" t="s">
        <v>67</v>
      </c>
      <c r="C46" s="99"/>
      <c r="D46" s="99"/>
      <c r="E46" s="99"/>
      <c r="F46" s="99"/>
      <c r="G46" s="100"/>
    </row>
    <row r="47" spans="2:7" ht="51.75" customHeight="1" thickBot="1" x14ac:dyDescent="0.4">
      <c r="B47" s="88"/>
      <c r="C47" s="101"/>
      <c r="D47" s="101"/>
      <c r="E47" s="101"/>
      <c r="F47" s="101"/>
      <c r="G47" s="102"/>
    </row>
    <row r="48" spans="2:7" ht="15" thickBot="1" x14ac:dyDescent="0.4">
      <c r="B48" s="96"/>
      <c r="C48" s="97"/>
      <c r="D48" s="97"/>
      <c r="E48" s="97"/>
      <c r="F48" s="97"/>
      <c r="G48" s="98"/>
    </row>
    <row r="49" spans="2:7" ht="15" thickBot="1" x14ac:dyDescent="0.4">
      <c r="B49" s="85" t="s">
        <v>73</v>
      </c>
      <c r="C49" s="89"/>
      <c r="D49" s="89"/>
      <c r="E49" s="86"/>
      <c r="F49" s="85" t="s">
        <v>56</v>
      </c>
      <c r="G49" s="86"/>
    </row>
    <row r="50" spans="2:7" ht="15" thickBot="1" x14ac:dyDescent="0.4">
      <c r="B50" s="23" t="s">
        <v>57</v>
      </c>
      <c r="C50" s="90"/>
      <c r="D50" s="91"/>
      <c r="E50" s="92"/>
      <c r="F50" s="23" t="s">
        <v>58</v>
      </c>
      <c r="G50" s="21"/>
    </row>
    <row r="51" spans="2:7" ht="15" thickBot="1" x14ac:dyDescent="0.4">
      <c r="B51" s="23" t="s">
        <v>59</v>
      </c>
      <c r="C51" s="93"/>
      <c r="D51" s="94"/>
      <c r="E51" s="95"/>
      <c r="F51" s="23" t="s">
        <v>60</v>
      </c>
      <c r="G51" s="21"/>
    </row>
    <row r="52" spans="2:7" ht="15" thickBot="1" x14ac:dyDescent="0.4">
      <c r="B52" s="23" t="s">
        <v>61</v>
      </c>
      <c r="C52" s="19"/>
      <c r="D52" s="22" t="s">
        <v>70</v>
      </c>
      <c r="E52" s="19"/>
      <c r="F52" s="23" t="s">
        <v>63</v>
      </c>
      <c r="G52" s="21"/>
    </row>
    <row r="53" spans="2:7" ht="15" thickBot="1" x14ac:dyDescent="0.4">
      <c r="B53" s="23" t="s">
        <v>64</v>
      </c>
      <c r="C53" s="20"/>
      <c r="D53" s="23" t="s">
        <v>65</v>
      </c>
      <c r="E53" s="18"/>
      <c r="F53" s="23" t="s">
        <v>66</v>
      </c>
      <c r="G53" s="21"/>
    </row>
    <row r="54" spans="2:7" x14ac:dyDescent="0.35">
      <c r="B54" s="87" t="s">
        <v>67</v>
      </c>
      <c r="C54" s="99"/>
      <c r="D54" s="99"/>
      <c r="E54" s="99"/>
      <c r="F54" s="99"/>
      <c r="G54" s="100"/>
    </row>
    <row r="55" spans="2:7" ht="51.75" customHeight="1" thickBot="1" x14ac:dyDescent="0.4">
      <c r="B55" s="88"/>
      <c r="C55" s="101"/>
      <c r="D55" s="101"/>
      <c r="E55" s="101"/>
      <c r="F55" s="101"/>
      <c r="G55" s="102"/>
    </row>
    <row r="56" spans="2:7" ht="15" thickBot="1" x14ac:dyDescent="0.4">
      <c r="B56" s="96"/>
      <c r="C56" s="97"/>
      <c r="D56" s="97"/>
      <c r="E56" s="97"/>
      <c r="F56" s="97"/>
      <c r="G56" s="98"/>
    </row>
    <row r="57" spans="2:7" ht="15" thickBot="1" x14ac:dyDescent="0.4">
      <c r="B57" s="85" t="s">
        <v>74</v>
      </c>
      <c r="C57" s="89"/>
      <c r="D57" s="89"/>
      <c r="E57" s="86"/>
      <c r="F57" s="85" t="s">
        <v>56</v>
      </c>
      <c r="G57" s="86"/>
    </row>
    <row r="58" spans="2:7" ht="15" thickBot="1" x14ac:dyDescent="0.4">
      <c r="B58" s="23" t="s">
        <v>57</v>
      </c>
      <c r="C58" s="90"/>
      <c r="D58" s="91"/>
      <c r="E58" s="92"/>
      <c r="F58" s="23" t="s">
        <v>58</v>
      </c>
      <c r="G58" s="21"/>
    </row>
    <row r="59" spans="2:7" ht="15" thickBot="1" x14ac:dyDescent="0.4">
      <c r="B59" s="23" t="s">
        <v>59</v>
      </c>
      <c r="C59" s="93"/>
      <c r="D59" s="94"/>
      <c r="E59" s="95"/>
      <c r="F59" s="23" t="s">
        <v>60</v>
      </c>
      <c r="G59" s="21"/>
    </row>
    <row r="60" spans="2:7" ht="15" thickBot="1" x14ac:dyDescent="0.4">
      <c r="B60" s="23" t="s">
        <v>61</v>
      </c>
      <c r="C60" s="19"/>
      <c r="D60" s="22" t="s">
        <v>70</v>
      </c>
      <c r="E60" s="19"/>
      <c r="F60" s="23" t="s">
        <v>63</v>
      </c>
      <c r="G60" s="21"/>
    </row>
    <row r="61" spans="2:7" ht="15" thickBot="1" x14ac:dyDescent="0.4">
      <c r="B61" s="23" t="s">
        <v>64</v>
      </c>
      <c r="C61" s="20"/>
      <c r="D61" s="23" t="s">
        <v>65</v>
      </c>
      <c r="E61" s="18"/>
      <c r="F61" s="23" t="s">
        <v>66</v>
      </c>
      <c r="G61" s="21"/>
    </row>
    <row r="62" spans="2:7" x14ac:dyDescent="0.35">
      <c r="B62" s="87" t="s">
        <v>67</v>
      </c>
      <c r="C62" s="99"/>
      <c r="D62" s="99"/>
      <c r="E62" s="99"/>
      <c r="F62" s="99"/>
      <c r="G62" s="100"/>
    </row>
    <row r="63" spans="2:7" ht="51.75" customHeight="1" thickBot="1" x14ac:dyDescent="0.4">
      <c r="B63" s="88"/>
      <c r="C63" s="101"/>
      <c r="D63" s="101"/>
      <c r="E63" s="101"/>
      <c r="F63" s="101"/>
      <c r="G63" s="102"/>
    </row>
  </sheetData>
  <mergeCells count="48">
    <mergeCell ref="B41:E41"/>
    <mergeCell ref="C42:E42"/>
    <mergeCell ref="C43:E43"/>
    <mergeCell ref="B38:B39"/>
    <mergeCell ref="C38:G39"/>
    <mergeCell ref="B62:B63"/>
    <mergeCell ref="C62:G63"/>
    <mergeCell ref="B49:E49"/>
    <mergeCell ref="C50:E50"/>
    <mergeCell ref="C51:E51"/>
    <mergeCell ref="B57:E57"/>
    <mergeCell ref="C58:E58"/>
    <mergeCell ref="C59:E59"/>
    <mergeCell ref="B54:B55"/>
    <mergeCell ref="C54:G55"/>
    <mergeCell ref="B56:G56"/>
    <mergeCell ref="C16:G16"/>
    <mergeCell ref="C27:E27"/>
    <mergeCell ref="C18:E18"/>
    <mergeCell ref="B2:G2"/>
    <mergeCell ref="C4:G4"/>
    <mergeCell ref="B12:E12"/>
    <mergeCell ref="C3:D3"/>
    <mergeCell ref="F3:G3"/>
    <mergeCell ref="F17:G17"/>
    <mergeCell ref="F25:G25"/>
    <mergeCell ref="C19:E19"/>
    <mergeCell ref="B17:E17"/>
    <mergeCell ref="B25:E25"/>
    <mergeCell ref="C26:E26"/>
    <mergeCell ref="B15:G15"/>
    <mergeCell ref="B24:G24"/>
    <mergeCell ref="F33:G33"/>
    <mergeCell ref="F41:G41"/>
    <mergeCell ref="F49:G49"/>
    <mergeCell ref="F57:G57"/>
    <mergeCell ref="B22:B23"/>
    <mergeCell ref="B33:E33"/>
    <mergeCell ref="C34:E34"/>
    <mergeCell ref="C35:E35"/>
    <mergeCell ref="B32:G32"/>
    <mergeCell ref="B40:G40"/>
    <mergeCell ref="C22:G23"/>
    <mergeCell ref="B30:B31"/>
    <mergeCell ref="C30:G31"/>
    <mergeCell ref="B46:B47"/>
    <mergeCell ref="C46:G47"/>
    <mergeCell ref="B48:G4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6B1B59-B08F-4A3C-A539-DECB3D6838C6}">
  <dimension ref="B1:J63"/>
  <sheetViews>
    <sheetView workbookViewId="0"/>
  </sheetViews>
  <sheetFormatPr defaultRowHeight="14.5" x14ac:dyDescent="0.35"/>
  <cols>
    <col min="1" max="1" width="4.26953125" customWidth="1"/>
    <col min="2" max="2" width="36.1796875" customWidth="1"/>
    <col min="3" max="7" width="24.54296875" customWidth="1"/>
    <col min="9" max="9" width="26.54296875" customWidth="1"/>
    <col min="10" max="10" width="30.1796875" bestFit="1" customWidth="1"/>
  </cols>
  <sheetData>
    <row r="1" spans="2:10" ht="15" thickBot="1" x14ac:dyDescent="0.4">
      <c r="I1" s="27">
        <v>41821</v>
      </c>
      <c r="J1" s="24" t="s">
        <v>41</v>
      </c>
    </row>
    <row r="2" spans="2:10" ht="15" thickBot="1" x14ac:dyDescent="0.4">
      <c r="B2" s="109" t="s">
        <v>42</v>
      </c>
      <c r="C2" s="110"/>
      <c r="D2" s="110"/>
      <c r="E2" s="110"/>
      <c r="F2" s="110"/>
      <c r="G2" s="111"/>
    </row>
    <row r="3" spans="2:10" ht="15" thickBot="1" x14ac:dyDescent="0.4">
      <c r="B3" s="35" t="s">
        <v>43</v>
      </c>
      <c r="C3" s="115">
        <f>Resume!D4</f>
        <v>0</v>
      </c>
      <c r="D3" s="116"/>
      <c r="E3" s="26" t="s">
        <v>44</v>
      </c>
      <c r="F3" s="117">
        <f>Resume!J4</f>
        <v>0</v>
      </c>
      <c r="G3" s="116"/>
    </row>
    <row r="4" spans="2:10" ht="34.5" customHeight="1" thickBot="1" x14ac:dyDescent="0.4">
      <c r="B4" s="35" t="s">
        <v>75</v>
      </c>
      <c r="C4" s="103" t="s">
        <v>76</v>
      </c>
      <c r="D4" s="104"/>
      <c r="E4" s="104"/>
      <c r="F4" s="104"/>
      <c r="G4" s="105"/>
      <c r="H4" s="13"/>
    </row>
    <row r="5" spans="2:10" s="7" customFormat="1" ht="15" thickBot="1" x14ac:dyDescent="0.4">
      <c r="B5" s="8" t="s">
        <v>47</v>
      </c>
      <c r="C5" s="9" t="s">
        <v>48</v>
      </c>
      <c r="D5" s="9" t="s">
        <v>49</v>
      </c>
      <c r="E5" s="9" t="s">
        <v>50</v>
      </c>
      <c r="F5" s="9" t="s">
        <v>51</v>
      </c>
      <c r="G5" s="16" t="s">
        <v>52</v>
      </c>
    </row>
    <row r="6" spans="2:10" ht="15" thickBot="1" x14ac:dyDescent="0.4">
      <c r="B6" s="17" t="str">
        <f>IF(ISTEXT(C19),C19,"")</f>
        <v/>
      </c>
      <c r="C6" s="10">
        <f>IF(ISTEXT(C19),C20,)</f>
        <v>0</v>
      </c>
      <c r="D6" s="10">
        <f>IF(ISTEXT(C19),E20,)</f>
        <v>0</v>
      </c>
      <c r="E6" s="11">
        <f>E21</f>
        <v>0</v>
      </c>
      <c r="F6" s="12">
        <f>IF(ISTEXT(C19),DAYS360(C6,D6)/30,)</f>
        <v>0</v>
      </c>
      <c r="G6" s="12">
        <f>E6*F6</f>
        <v>0</v>
      </c>
      <c r="I6" s="25" t="str">
        <f>IF(C6&lt;$I$1,  "Start Date is beyond 10 years", "")</f>
        <v>Start Date is beyond 10 years</v>
      </c>
      <c r="J6" s="25" t="str">
        <f>IF(D6&lt;$I$1,  "End Date is beyond 10 years", "")</f>
        <v>End Date is beyond 10 years</v>
      </c>
    </row>
    <row r="7" spans="2:10" ht="15" thickBot="1" x14ac:dyDescent="0.4">
      <c r="B7" s="17" t="str">
        <f>IF(ISTEXT(C27),C27,"")</f>
        <v/>
      </c>
      <c r="C7" s="10" t="str">
        <f>IF(ISTEXT(C27),C28,"")</f>
        <v/>
      </c>
      <c r="D7" s="10" t="str">
        <f>IF(ISTEXT(C27),E28,"")</f>
        <v/>
      </c>
      <c r="E7" s="11">
        <f>E29</f>
        <v>0</v>
      </c>
      <c r="F7" s="12">
        <f>IF(ISTEXT(C27),DAYS360(C7,D7)/30,)</f>
        <v>0</v>
      </c>
      <c r="G7" s="12">
        <f t="shared" ref="G7:G11" si="0">E7*F7</f>
        <v>0</v>
      </c>
      <c r="I7" s="25" t="str">
        <f>IF(C7&lt;$I$1,  "Start Date is beyond 10 years", "")</f>
        <v/>
      </c>
      <c r="J7" s="25" t="str">
        <f t="shared" ref="J7:J11" si="1">IF(D7&lt;$I$1,  "End Date is beyond 10 years", "")</f>
        <v/>
      </c>
    </row>
    <row r="8" spans="2:10" ht="15" thickBot="1" x14ac:dyDescent="0.4">
      <c r="B8" s="17" t="str">
        <f>IF(ISTEXT(C35),C35,"")</f>
        <v/>
      </c>
      <c r="C8" s="10" t="str">
        <f>IF(ISTEXT(C35),C36,"")</f>
        <v/>
      </c>
      <c r="D8" s="10" t="str">
        <f>IF(ISTEXT(C35),E36,"")</f>
        <v/>
      </c>
      <c r="E8" s="11">
        <f>E37</f>
        <v>0</v>
      </c>
      <c r="F8" s="12">
        <f>IF(ISTEXT(C35),DAYS360(C8,D8)/30,)</f>
        <v>0</v>
      </c>
      <c r="G8" s="12">
        <f t="shared" si="0"/>
        <v>0</v>
      </c>
      <c r="I8" s="25" t="str">
        <f>IF(C8&lt;$I$1,  "Start Date is beyond 10 years", "")</f>
        <v/>
      </c>
      <c r="J8" s="25" t="str">
        <f t="shared" si="1"/>
        <v/>
      </c>
    </row>
    <row r="9" spans="2:10" ht="15" thickBot="1" x14ac:dyDescent="0.4">
      <c r="B9" s="17" t="str">
        <f>IF(ISTEXT(C43),C43,"")</f>
        <v/>
      </c>
      <c r="C9" s="10" t="str">
        <f>IF(ISTEXT(C43),C44,"")</f>
        <v/>
      </c>
      <c r="D9" s="10" t="str">
        <f>IF(ISTEXT(C43),E44,"")</f>
        <v/>
      </c>
      <c r="E9" s="11">
        <f>E45</f>
        <v>0</v>
      </c>
      <c r="F9" s="12">
        <f>IF(ISTEXT(C43),DAYS360(C9,D9)/30,)</f>
        <v>0</v>
      </c>
      <c r="G9" s="12">
        <f t="shared" si="0"/>
        <v>0</v>
      </c>
      <c r="I9" s="25" t="str">
        <f t="shared" ref="I9:I11" si="2">IF(C9&lt;$I$1,  "Start Date is beyond 10 years", "")</f>
        <v/>
      </c>
      <c r="J9" s="25" t="str">
        <f t="shared" si="1"/>
        <v/>
      </c>
    </row>
    <row r="10" spans="2:10" ht="15" thickBot="1" x14ac:dyDescent="0.4">
      <c r="B10" s="17" t="str">
        <f>IF(ISTEXT(C51),C51,"")</f>
        <v/>
      </c>
      <c r="C10" s="34" t="str">
        <f>IF(ISTEXT(C51),C52,"")</f>
        <v/>
      </c>
      <c r="D10" s="34" t="str">
        <f>IF(ISTEXT(C51),E52,"")</f>
        <v/>
      </c>
      <c r="E10" s="11">
        <f>E53</f>
        <v>0</v>
      </c>
      <c r="F10" s="12">
        <f>IF(ISTEXT(C51),DAYS360(C10,D10)/30,)</f>
        <v>0</v>
      </c>
      <c r="G10" s="12">
        <f t="shared" si="0"/>
        <v>0</v>
      </c>
      <c r="I10" s="25" t="str">
        <f t="shared" si="2"/>
        <v/>
      </c>
      <c r="J10" s="25" t="str">
        <f t="shared" si="1"/>
        <v/>
      </c>
    </row>
    <row r="11" spans="2:10" ht="15" thickBot="1" x14ac:dyDescent="0.4">
      <c r="B11" s="17" t="str">
        <f>IF(ISTEXT(C59),C59,"")</f>
        <v/>
      </c>
      <c r="C11" s="10" t="str">
        <f>IF(ISTEXT(C59),C60,"")</f>
        <v/>
      </c>
      <c r="D11" s="10" t="str">
        <f>IF(ISTEXT(C59),E60,"")</f>
        <v/>
      </c>
      <c r="E11" s="11">
        <f>E61</f>
        <v>0</v>
      </c>
      <c r="F11" s="12">
        <f>IF(ISTEXT(C59),DAYS360(C11,D11)/30,)</f>
        <v>0</v>
      </c>
      <c r="G11" s="12">
        <f t="shared" si="0"/>
        <v>0</v>
      </c>
      <c r="I11" s="25" t="str">
        <f t="shared" si="2"/>
        <v/>
      </c>
      <c r="J11" s="25" t="str">
        <f t="shared" si="1"/>
        <v/>
      </c>
    </row>
    <row r="12" spans="2:10" ht="15" thickBot="1" x14ac:dyDescent="0.4">
      <c r="B12" s="112" t="s">
        <v>53</v>
      </c>
      <c r="C12" s="113"/>
      <c r="D12" s="113"/>
      <c r="E12" s="114"/>
      <c r="F12" s="15">
        <f>SUM(F6:F11)</f>
        <v>0</v>
      </c>
      <c r="G12" s="15">
        <f>SUM(G6:G11)</f>
        <v>0</v>
      </c>
    </row>
    <row r="14" spans="2:10" ht="15" thickBot="1" x14ac:dyDescent="0.4"/>
    <row r="15" spans="2:10" ht="15" thickBot="1" x14ac:dyDescent="0.4">
      <c r="B15" s="109" t="s">
        <v>54</v>
      </c>
      <c r="C15" s="110"/>
      <c r="D15" s="110"/>
      <c r="E15" s="110"/>
      <c r="F15" s="110"/>
      <c r="G15" s="111"/>
    </row>
    <row r="16" spans="2:10" ht="30" customHeight="1" thickBot="1" x14ac:dyDescent="0.4">
      <c r="B16" s="4" t="str">
        <f>B4</f>
        <v>Minimum Qualification - S14</v>
      </c>
      <c r="C16" s="103" t="str">
        <f>C4</f>
        <v>A minimum of five (5) years of experience within the past ten (10) years, managing a SDLC, including business and system requirement specification, design, development, testing, and implementation, on Projects involving complex IT systems.</v>
      </c>
      <c r="D16" s="104"/>
      <c r="E16" s="104"/>
      <c r="F16" s="104"/>
      <c r="G16" s="105"/>
    </row>
    <row r="17" spans="2:7" ht="15" thickBot="1" x14ac:dyDescent="0.4">
      <c r="B17" s="85" t="s">
        <v>55</v>
      </c>
      <c r="C17" s="89"/>
      <c r="D17" s="89"/>
      <c r="E17" s="86"/>
      <c r="F17" s="85" t="s">
        <v>56</v>
      </c>
      <c r="G17" s="86"/>
    </row>
    <row r="18" spans="2:7" ht="15" thickBot="1" x14ac:dyDescent="0.4">
      <c r="B18" s="23" t="s">
        <v>57</v>
      </c>
      <c r="C18" s="106"/>
      <c r="D18" s="107"/>
      <c r="E18" s="108"/>
      <c r="F18" s="23" t="s">
        <v>58</v>
      </c>
      <c r="G18" s="6"/>
    </row>
    <row r="19" spans="2:7" ht="15" thickBot="1" x14ac:dyDescent="0.4">
      <c r="B19" s="23" t="s">
        <v>59</v>
      </c>
      <c r="C19" s="93"/>
      <c r="D19" s="94"/>
      <c r="E19" s="95"/>
      <c r="F19" s="23" t="s">
        <v>60</v>
      </c>
      <c r="G19" s="6"/>
    </row>
    <row r="20" spans="2:7" ht="15" thickBot="1" x14ac:dyDescent="0.4">
      <c r="B20" s="23" t="s">
        <v>61</v>
      </c>
      <c r="C20" s="19"/>
      <c r="D20" s="22" t="s">
        <v>62</v>
      </c>
      <c r="E20" s="19"/>
      <c r="F20" s="23" t="s">
        <v>63</v>
      </c>
      <c r="G20" s="6"/>
    </row>
    <row r="21" spans="2:7" ht="15" thickBot="1" x14ac:dyDescent="0.4">
      <c r="B21" s="23" t="s">
        <v>64</v>
      </c>
      <c r="C21" s="14"/>
      <c r="D21" s="23" t="s">
        <v>65</v>
      </c>
      <c r="E21" s="18"/>
      <c r="F21" s="23" t="s">
        <v>66</v>
      </c>
      <c r="G21" s="5"/>
    </row>
    <row r="22" spans="2:7" x14ac:dyDescent="0.35">
      <c r="B22" s="87" t="s">
        <v>67</v>
      </c>
      <c r="C22" s="99"/>
      <c r="D22" s="99"/>
      <c r="E22" s="99"/>
      <c r="F22" s="99"/>
      <c r="G22" s="100"/>
    </row>
    <row r="23" spans="2:7" ht="51.75" customHeight="1" thickBot="1" x14ac:dyDescent="0.4">
      <c r="B23" s="88"/>
      <c r="C23" s="101"/>
      <c r="D23" s="101"/>
      <c r="E23" s="101"/>
      <c r="F23" s="101"/>
      <c r="G23" s="102"/>
    </row>
    <row r="24" spans="2:7" ht="15.75" customHeight="1" thickBot="1" x14ac:dyDescent="0.4">
      <c r="B24" s="96"/>
      <c r="C24" s="97"/>
      <c r="D24" s="97"/>
      <c r="E24" s="97"/>
      <c r="F24" s="97"/>
      <c r="G24" s="98"/>
    </row>
    <row r="25" spans="2:7" ht="15" thickBot="1" x14ac:dyDescent="0.4">
      <c r="B25" s="85" t="s">
        <v>68</v>
      </c>
      <c r="C25" s="89"/>
      <c r="D25" s="89"/>
      <c r="E25" s="86"/>
      <c r="F25" s="85" t="s">
        <v>56</v>
      </c>
      <c r="G25" s="86"/>
    </row>
    <row r="26" spans="2:7" ht="15" thickBot="1" x14ac:dyDescent="0.4">
      <c r="B26" s="23" t="s">
        <v>57</v>
      </c>
      <c r="C26" s="106"/>
      <c r="D26" s="107"/>
      <c r="E26" s="108"/>
      <c r="F26" s="23" t="s">
        <v>58</v>
      </c>
      <c r="G26" s="21"/>
    </row>
    <row r="27" spans="2:7" ht="15" thickBot="1" x14ac:dyDescent="0.4">
      <c r="B27" s="23" t="s">
        <v>59</v>
      </c>
      <c r="C27" s="93"/>
      <c r="D27" s="94"/>
      <c r="E27" s="95"/>
      <c r="F27" s="23" t="s">
        <v>60</v>
      </c>
      <c r="G27" s="21"/>
    </row>
    <row r="28" spans="2:7" ht="15" thickBot="1" x14ac:dyDescent="0.4">
      <c r="B28" s="23" t="s">
        <v>69</v>
      </c>
      <c r="C28" s="19"/>
      <c r="D28" s="22" t="s">
        <v>70</v>
      </c>
      <c r="E28" s="19"/>
      <c r="F28" s="23" t="s">
        <v>63</v>
      </c>
      <c r="G28" s="21"/>
    </row>
    <row r="29" spans="2:7" ht="15" thickBot="1" x14ac:dyDescent="0.4">
      <c r="B29" s="23" t="s">
        <v>64</v>
      </c>
      <c r="C29" s="20"/>
      <c r="D29" s="23" t="s">
        <v>65</v>
      </c>
      <c r="E29" s="18"/>
      <c r="F29" s="23" t="s">
        <v>66</v>
      </c>
      <c r="G29" s="21"/>
    </row>
    <row r="30" spans="2:7" x14ac:dyDescent="0.35">
      <c r="B30" s="87" t="s">
        <v>67</v>
      </c>
      <c r="C30" s="99"/>
      <c r="D30" s="99"/>
      <c r="E30" s="99"/>
      <c r="F30" s="99"/>
      <c r="G30" s="100"/>
    </row>
    <row r="31" spans="2:7" ht="51.75" customHeight="1" thickBot="1" x14ac:dyDescent="0.4">
      <c r="B31" s="88"/>
      <c r="C31" s="101"/>
      <c r="D31" s="101"/>
      <c r="E31" s="101"/>
      <c r="F31" s="101"/>
      <c r="G31" s="102"/>
    </row>
    <row r="32" spans="2:7" ht="15" thickBot="1" x14ac:dyDescent="0.4">
      <c r="B32" s="96"/>
      <c r="C32" s="97"/>
      <c r="D32" s="97"/>
      <c r="E32" s="97"/>
      <c r="F32" s="97"/>
      <c r="G32" s="98"/>
    </row>
    <row r="33" spans="2:7" ht="15" thickBot="1" x14ac:dyDescent="0.4">
      <c r="B33" s="85" t="s">
        <v>71</v>
      </c>
      <c r="C33" s="89"/>
      <c r="D33" s="89"/>
      <c r="E33" s="86"/>
      <c r="F33" s="85" t="s">
        <v>56</v>
      </c>
      <c r="G33" s="86"/>
    </row>
    <row r="34" spans="2:7" ht="15" thickBot="1" x14ac:dyDescent="0.4">
      <c r="B34" s="23" t="s">
        <v>57</v>
      </c>
      <c r="C34" s="90"/>
      <c r="D34" s="91"/>
      <c r="E34" s="92"/>
      <c r="F34" s="23" t="s">
        <v>58</v>
      </c>
      <c r="G34" s="21"/>
    </row>
    <row r="35" spans="2:7" ht="15" thickBot="1" x14ac:dyDescent="0.4">
      <c r="B35" s="23" t="s">
        <v>59</v>
      </c>
      <c r="C35" s="93"/>
      <c r="D35" s="94"/>
      <c r="E35" s="95"/>
      <c r="F35" s="23" t="s">
        <v>60</v>
      </c>
      <c r="G35" s="21"/>
    </row>
    <row r="36" spans="2:7" ht="15" thickBot="1" x14ac:dyDescent="0.4">
      <c r="B36" s="23" t="s">
        <v>61</v>
      </c>
      <c r="C36" s="19"/>
      <c r="D36" s="22" t="s">
        <v>70</v>
      </c>
      <c r="E36" s="19"/>
      <c r="F36" s="23" t="s">
        <v>63</v>
      </c>
      <c r="G36" s="21"/>
    </row>
    <row r="37" spans="2:7" ht="15" thickBot="1" x14ac:dyDescent="0.4">
      <c r="B37" s="23" t="s">
        <v>64</v>
      </c>
      <c r="C37" s="20"/>
      <c r="D37" s="23" t="s">
        <v>65</v>
      </c>
      <c r="E37" s="18"/>
      <c r="F37" s="23" t="s">
        <v>66</v>
      </c>
      <c r="G37" s="21"/>
    </row>
    <row r="38" spans="2:7" x14ac:dyDescent="0.35">
      <c r="B38" s="87" t="s">
        <v>67</v>
      </c>
      <c r="C38" s="99"/>
      <c r="D38" s="99"/>
      <c r="E38" s="99"/>
      <c r="F38" s="99"/>
      <c r="G38" s="100"/>
    </row>
    <row r="39" spans="2:7" ht="51.75" customHeight="1" thickBot="1" x14ac:dyDescent="0.4">
      <c r="B39" s="88"/>
      <c r="C39" s="101"/>
      <c r="D39" s="101"/>
      <c r="E39" s="101"/>
      <c r="F39" s="101"/>
      <c r="G39" s="102"/>
    </row>
    <row r="40" spans="2:7" ht="15" thickBot="1" x14ac:dyDescent="0.4">
      <c r="B40" s="96"/>
      <c r="C40" s="97"/>
      <c r="D40" s="97"/>
      <c r="E40" s="97"/>
      <c r="F40" s="97"/>
      <c r="G40" s="98"/>
    </row>
    <row r="41" spans="2:7" ht="15" thickBot="1" x14ac:dyDescent="0.4">
      <c r="B41" s="85" t="s">
        <v>72</v>
      </c>
      <c r="C41" s="89"/>
      <c r="D41" s="89"/>
      <c r="E41" s="86"/>
      <c r="F41" s="85" t="s">
        <v>56</v>
      </c>
      <c r="G41" s="86"/>
    </row>
    <row r="42" spans="2:7" ht="15" thickBot="1" x14ac:dyDescent="0.4">
      <c r="B42" s="23" t="s">
        <v>57</v>
      </c>
      <c r="C42" s="90"/>
      <c r="D42" s="91"/>
      <c r="E42" s="92"/>
      <c r="F42" s="23" t="s">
        <v>58</v>
      </c>
      <c r="G42" s="21"/>
    </row>
    <row r="43" spans="2:7" ht="15" thickBot="1" x14ac:dyDescent="0.4">
      <c r="B43" s="23" t="s">
        <v>59</v>
      </c>
      <c r="C43" s="93"/>
      <c r="D43" s="94"/>
      <c r="E43" s="95"/>
      <c r="F43" s="23" t="s">
        <v>60</v>
      </c>
      <c r="G43" s="21"/>
    </row>
    <row r="44" spans="2:7" ht="15" thickBot="1" x14ac:dyDescent="0.4">
      <c r="B44" s="23" t="s">
        <v>61</v>
      </c>
      <c r="C44" s="19"/>
      <c r="D44" s="22" t="s">
        <v>70</v>
      </c>
      <c r="E44" s="19"/>
      <c r="F44" s="23" t="s">
        <v>63</v>
      </c>
      <c r="G44" s="21"/>
    </row>
    <row r="45" spans="2:7" ht="15" thickBot="1" x14ac:dyDescent="0.4">
      <c r="B45" s="23" t="s">
        <v>64</v>
      </c>
      <c r="C45" s="20"/>
      <c r="D45" s="23" t="s">
        <v>65</v>
      </c>
      <c r="E45" s="18"/>
      <c r="F45" s="23" t="s">
        <v>66</v>
      </c>
      <c r="G45" s="21"/>
    </row>
    <row r="46" spans="2:7" x14ac:dyDescent="0.35">
      <c r="B46" s="87" t="s">
        <v>67</v>
      </c>
      <c r="C46" s="99"/>
      <c r="D46" s="99"/>
      <c r="E46" s="99"/>
      <c r="F46" s="99"/>
      <c r="G46" s="100"/>
    </row>
    <row r="47" spans="2:7" ht="51.75" customHeight="1" thickBot="1" x14ac:dyDescent="0.4">
      <c r="B47" s="88"/>
      <c r="C47" s="101"/>
      <c r="D47" s="101"/>
      <c r="E47" s="101"/>
      <c r="F47" s="101"/>
      <c r="G47" s="102"/>
    </row>
    <row r="48" spans="2:7" ht="15" thickBot="1" x14ac:dyDescent="0.4">
      <c r="B48" s="96"/>
      <c r="C48" s="97"/>
      <c r="D48" s="97"/>
      <c r="E48" s="97"/>
      <c r="F48" s="97"/>
      <c r="G48" s="98"/>
    </row>
    <row r="49" spans="2:7" ht="15" thickBot="1" x14ac:dyDescent="0.4">
      <c r="B49" s="85" t="s">
        <v>73</v>
      </c>
      <c r="C49" s="89"/>
      <c r="D49" s="89"/>
      <c r="E49" s="86"/>
      <c r="F49" s="85" t="s">
        <v>56</v>
      </c>
      <c r="G49" s="86"/>
    </row>
    <row r="50" spans="2:7" ht="15" thickBot="1" x14ac:dyDescent="0.4">
      <c r="B50" s="23" t="s">
        <v>57</v>
      </c>
      <c r="C50" s="90"/>
      <c r="D50" s="91"/>
      <c r="E50" s="92"/>
      <c r="F50" s="23" t="s">
        <v>58</v>
      </c>
      <c r="G50" s="21"/>
    </row>
    <row r="51" spans="2:7" ht="15" thickBot="1" x14ac:dyDescent="0.4">
      <c r="B51" s="23" t="s">
        <v>59</v>
      </c>
      <c r="C51" s="93"/>
      <c r="D51" s="94"/>
      <c r="E51" s="95"/>
      <c r="F51" s="23" t="s">
        <v>60</v>
      </c>
      <c r="G51" s="21"/>
    </row>
    <row r="52" spans="2:7" ht="15" thickBot="1" x14ac:dyDescent="0.4">
      <c r="B52" s="23" t="s">
        <v>61</v>
      </c>
      <c r="C52" s="19"/>
      <c r="D52" s="22" t="s">
        <v>70</v>
      </c>
      <c r="E52" s="19"/>
      <c r="F52" s="23" t="s">
        <v>63</v>
      </c>
      <c r="G52" s="21"/>
    </row>
    <row r="53" spans="2:7" ht="15" thickBot="1" x14ac:dyDescent="0.4">
      <c r="B53" s="23" t="s">
        <v>64</v>
      </c>
      <c r="C53" s="20"/>
      <c r="D53" s="23" t="s">
        <v>65</v>
      </c>
      <c r="E53" s="18"/>
      <c r="F53" s="23" t="s">
        <v>66</v>
      </c>
      <c r="G53" s="21"/>
    </row>
    <row r="54" spans="2:7" x14ac:dyDescent="0.35">
      <c r="B54" s="87" t="s">
        <v>67</v>
      </c>
      <c r="C54" s="99"/>
      <c r="D54" s="99"/>
      <c r="E54" s="99"/>
      <c r="F54" s="99"/>
      <c r="G54" s="100"/>
    </row>
    <row r="55" spans="2:7" ht="51.75" customHeight="1" thickBot="1" x14ac:dyDescent="0.4">
      <c r="B55" s="88"/>
      <c r="C55" s="101"/>
      <c r="D55" s="101"/>
      <c r="E55" s="101"/>
      <c r="F55" s="101"/>
      <c r="G55" s="102"/>
    </row>
    <row r="56" spans="2:7" ht="15" thickBot="1" x14ac:dyDescent="0.4">
      <c r="B56" s="96"/>
      <c r="C56" s="97"/>
      <c r="D56" s="97"/>
      <c r="E56" s="97"/>
      <c r="F56" s="97"/>
      <c r="G56" s="98"/>
    </row>
    <row r="57" spans="2:7" ht="15" thickBot="1" x14ac:dyDescent="0.4">
      <c r="B57" s="85" t="s">
        <v>74</v>
      </c>
      <c r="C57" s="89"/>
      <c r="D57" s="89"/>
      <c r="E57" s="86"/>
      <c r="F57" s="85" t="s">
        <v>56</v>
      </c>
      <c r="G57" s="86"/>
    </row>
    <row r="58" spans="2:7" ht="15" thickBot="1" x14ac:dyDescent="0.4">
      <c r="B58" s="23" t="s">
        <v>57</v>
      </c>
      <c r="C58" s="90"/>
      <c r="D58" s="91"/>
      <c r="E58" s="92"/>
      <c r="F58" s="23" t="s">
        <v>58</v>
      </c>
      <c r="G58" s="21"/>
    </row>
    <row r="59" spans="2:7" ht="15" thickBot="1" x14ac:dyDescent="0.4">
      <c r="B59" s="23" t="s">
        <v>59</v>
      </c>
      <c r="C59" s="93"/>
      <c r="D59" s="94"/>
      <c r="E59" s="95"/>
      <c r="F59" s="23" t="s">
        <v>60</v>
      </c>
      <c r="G59" s="21"/>
    </row>
    <row r="60" spans="2:7" ht="15" thickBot="1" x14ac:dyDescent="0.4">
      <c r="B60" s="23" t="s">
        <v>61</v>
      </c>
      <c r="C60" s="19"/>
      <c r="D60" s="22" t="s">
        <v>70</v>
      </c>
      <c r="E60" s="19"/>
      <c r="F60" s="23" t="s">
        <v>63</v>
      </c>
      <c r="G60" s="21"/>
    </row>
    <row r="61" spans="2:7" ht="15" thickBot="1" x14ac:dyDescent="0.4">
      <c r="B61" s="23" t="s">
        <v>64</v>
      </c>
      <c r="C61" s="20"/>
      <c r="D61" s="23" t="s">
        <v>65</v>
      </c>
      <c r="E61" s="18"/>
      <c r="F61" s="23" t="s">
        <v>66</v>
      </c>
      <c r="G61" s="21"/>
    </row>
    <row r="62" spans="2:7" x14ac:dyDescent="0.35">
      <c r="B62" s="87" t="s">
        <v>67</v>
      </c>
      <c r="C62" s="99"/>
      <c r="D62" s="99"/>
      <c r="E62" s="99"/>
      <c r="F62" s="99"/>
      <c r="G62" s="100"/>
    </row>
    <row r="63" spans="2:7" ht="51.75" customHeight="1" thickBot="1" x14ac:dyDescent="0.4">
      <c r="B63" s="88"/>
      <c r="C63" s="101"/>
      <c r="D63" s="101"/>
      <c r="E63" s="101"/>
      <c r="F63" s="101"/>
      <c r="G63" s="102"/>
    </row>
  </sheetData>
  <mergeCells count="48">
    <mergeCell ref="B15:G15"/>
    <mergeCell ref="B2:G2"/>
    <mergeCell ref="C3:D3"/>
    <mergeCell ref="F3:G3"/>
    <mergeCell ref="C4:G4"/>
    <mergeCell ref="B12:E12"/>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F8B3C2-164A-4373-9EAE-8A258726B6B7}">
  <dimension ref="B1:H63"/>
  <sheetViews>
    <sheetView workbookViewId="0"/>
  </sheetViews>
  <sheetFormatPr defaultRowHeight="14.5" x14ac:dyDescent="0.35"/>
  <cols>
    <col min="1" max="1" width="4" customWidth="1"/>
    <col min="2" max="2" width="36.1796875" customWidth="1"/>
    <col min="3" max="7" width="24.54296875" customWidth="1"/>
  </cols>
  <sheetData>
    <row r="1" spans="2:8" ht="15" thickBot="1" x14ac:dyDescent="0.4"/>
    <row r="2" spans="2:8" ht="15" thickBot="1" x14ac:dyDescent="0.4">
      <c r="B2" s="109" t="s">
        <v>42</v>
      </c>
      <c r="C2" s="110"/>
      <c r="D2" s="110"/>
      <c r="E2" s="110"/>
      <c r="F2" s="110"/>
      <c r="G2" s="111"/>
    </row>
    <row r="3" spans="2:8" ht="15" thickBot="1" x14ac:dyDescent="0.4">
      <c r="B3" s="35" t="s">
        <v>43</v>
      </c>
      <c r="C3" s="115">
        <f>Resume!D4</f>
        <v>0</v>
      </c>
      <c r="D3" s="116"/>
      <c r="E3" s="26" t="s">
        <v>44</v>
      </c>
      <c r="F3" s="117">
        <f>Resume!J4</f>
        <v>0</v>
      </c>
      <c r="G3" s="116"/>
    </row>
    <row r="4" spans="2:8" ht="31.5" customHeight="1" thickBot="1" x14ac:dyDescent="0.4">
      <c r="B4" s="35" t="s">
        <v>77</v>
      </c>
      <c r="C4" s="103" t="s">
        <v>78</v>
      </c>
      <c r="D4" s="104"/>
      <c r="E4" s="104"/>
      <c r="F4" s="104"/>
      <c r="G4" s="105"/>
      <c r="H4" s="13"/>
    </row>
    <row r="5" spans="2:8" s="7" customFormat="1" ht="15" thickBot="1" x14ac:dyDescent="0.4">
      <c r="B5" s="8" t="s">
        <v>47</v>
      </c>
      <c r="C5" s="9" t="s">
        <v>48</v>
      </c>
      <c r="D5" s="9" t="s">
        <v>49</v>
      </c>
      <c r="E5" s="9" t="s">
        <v>50</v>
      </c>
      <c r="F5" s="9" t="s">
        <v>51</v>
      </c>
      <c r="G5" s="16" t="s">
        <v>52</v>
      </c>
    </row>
    <row r="6" spans="2:8" ht="15" thickBot="1" x14ac:dyDescent="0.4">
      <c r="B6" s="17" t="str">
        <f>IF(ISTEXT(C19),C19,"")</f>
        <v/>
      </c>
      <c r="C6" s="10">
        <f>IF(ISTEXT(C19),C20,)</f>
        <v>0</v>
      </c>
      <c r="D6" s="10">
        <f>IF(ISTEXT(C19),E20,)</f>
        <v>0</v>
      </c>
      <c r="E6" s="11">
        <f>E21</f>
        <v>0</v>
      </c>
      <c r="F6" s="12">
        <f>IF(ISTEXT(C19),DAYS360(C6,D6)/30,)</f>
        <v>0</v>
      </c>
      <c r="G6" s="12">
        <f>E6*F6</f>
        <v>0</v>
      </c>
    </row>
    <row r="7" spans="2:8" ht="15" thickBot="1" x14ac:dyDescent="0.4">
      <c r="B7" s="17" t="str">
        <f>IF(ISTEXT(C27),C27,"")</f>
        <v/>
      </c>
      <c r="C7" s="10" t="str">
        <f>IF(ISTEXT(C27),C28,"")</f>
        <v/>
      </c>
      <c r="D7" s="10" t="str">
        <f>IF(ISTEXT(C27),E28,"")</f>
        <v/>
      </c>
      <c r="E7" s="11">
        <f>E29</f>
        <v>0</v>
      </c>
      <c r="F7" s="12">
        <f>IF(ISTEXT(C27),DAYS360(C7,D7)/30,)</f>
        <v>0</v>
      </c>
      <c r="G7" s="12">
        <f t="shared" ref="G7:G11" si="0">E7*F7</f>
        <v>0</v>
      </c>
    </row>
    <row r="8" spans="2:8" ht="15" thickBot="1" x14ac:dyDescent="0.4">
      <c r="B8" s="17" t="str">
        <f>IF(ISTEXT(C35),C35,"")</f>
        <v/>
      </c>
      <c r="C8" s="10" t="str">
        <f>IF(ISTEXT(C35),C36,"")</f>
        <v/>
      </c>
      <c r="D8" s="10" t="str">
        <f>IF(ISTEXT(C35),E36,"")</f>
        <v/>
      </c>
      <c r="E8" s="11">
        <f>E37</f>
        <v>0</v>
      </c>
      <c r="F8" s="12">
        <f>IF(ISTEXT(C35),DAYS360(C8,D8)/30,)</f>
        <v>0</v>
      </c>
      <c r="G8" s="12">
        <f t="shared" si="0"/>
        <v>0</v>
      </c>
    </row>
    <row r="9" spans="2:8" ht="15" thickBot="1" x14ac:dyDescent="0.4">
      <c r="B9" s="17" t="str">
        <f>IF(ISTEXT(C43),C43,"")</f>
        <v/>
      </c>
      <c r="C9" s="10" t="str">
        <f>IF(ISTEXT(C43),C44,"")</f>
        <v/>
      </c>
      <c r="D9" s="10" t="str">
        <f>IF(ISTEXT(C43),E44,"")</f>
        <v/>
      </c>
      <c r="E9" s="11">
        <f>E45</f>
        <v>0</v>
      </c>
      <c r="F9" s="12">
        <f>IF(ISTEXT(C43),DAYS360(C9,D9)/30,)</f>
        <v>0</v>
      </c>
      <c r="G9" s="12">
        <f t="shared" si="0"/>
        <v>0</v>
      </c>
    </row>
    <row r="10" spans="2:8" ht="15" thickBot="1" x14ac:dyDescent="0.4">
      <c r="B10" s="17" t="str">
        <f>IF(ISTEXT(C51),C51,"")</f>
        <v/>
      </c>
      <c r="C10" s="34" t="str">
        <f>IF(ISTEXT(C51),C52,"")</f>
        <v/>
      </c>
      <c r="D10" s="34" t="str">
        <f>IF(ISTEXT(C51),E52,"")</f>
        <v/>
      </c>
      <c r="E10" s="11">
        <f>E53</f>
        <v>0</v>
      </c>
      <c r="F10" s="12">
        <f>IF(ISTEXT(C51),DAYS360(C10,D10)/30,)</f>
        <v>0</v>
      </c>
      <c r="G10" s="12">
        <f t="shared" si="0"/>
        <v>0</v>
      </c>
    </row>
    <row r="11" spans="2:8" ht="15" thickBot="1" x14ac:dyDescent="0.4">
      <c r="B11" s="17" t="str">
        <f>IF(ISTEXT(C59),C59,"")</f>
        <v/>
      </c>
      <c r="C11" s="10" t="str">
        <f>IF(ISTEXT(C59),C60,"")</f>
        <v/>
      </c>
      <c r="D11" s="10" t="str">
        <f>IF(ISTEXT(C59),E60,"")</f>
        <v/>
      </c>
      <c r="E11" s="11">
        <f>E61</f>
        <v>0</v>
      </c>
      <c r="F11" s="12">
        <f>IF(ISTEXT(C59),DAYS360(C11,D11)/30,)</f>
        <v>0</v>
      </c>
      <c r="G11" s="12">
        <f t="shared" si="0"/>
        <v>0</v>
      </c>
    </row>
    <row r="12" spans="2:8" ht="15" thickBot="1" x14ac:dyDescent="0.4">
      <c r="B12" s="112" t="s">
        <v>53</v>
      </c>
      <c r="C12" s="113"/>
      <c r="D12" s="113"/>
      <c r="E12" s="114"/>
      <c r="F12" s="15">
        <f>SUM(F6:F11)</f>
        <v>0</v>
      </c>
      <c r="G12" s="15">
        <f>SUM(G6:G11)</f>
        <v>0</v>
      </c>
    </row>
    <row r="14" spans="2:8" ht="15" thickBot="1" x14ac:dyDescent="0.4"/>
    <row r="15" spans="2:8" ht="15" thickBot="1" x14ac:dyDescent="0.4">
      <c r="B15" s="109" t="s">
        <v>54</v>
      </c>
      <c r="C15" s="110"/>
      <c r="D15" s="110"/>
      <c r="E15" s="110"/>
      <c r="F15" s="110"/>
      <c r="G15" s="111"/>
    </row>
    <row r="16" spans="2:8" ht="27" customHeight="1" thickBot="1" x14ac:dyDescent="0.4">
      <c r="B16" s="4" t="str">
        <f>B4</f>
        <v>Minimum Qualification - S15</v>
      </c>
      <c r="C16" s="103" t="str">
        <f>C4</f>
        <v>A minimum of three (3) years of experience applying UCD processes and User Experience (UX) activities (such as usability reviews, studies, and testing) on IT Projects.</v>
      </c>
      <c r="D16" s="104"/>
      <c r="E16" s="104"/>
      <c r="F16" s="104"/>
      <c r="G16" s="105"/>
    </row>
    <row r="17" spans="2:7" ht="15" thickBot="1" x14ac:dyDescent="0.4">
      <c r="B17" s="85" t="s">
        <v>55</v>
      </c>
      <c r="C17" s="89"/>
      <c r="D17" s="89"/>
      <c r="E17" s="86"/>
      <c r="F17" s="85" t="s">
        <v>56</v>
      </c>
      <c r="G17" s="86"/>
    </row>
    <row r="18" spans="2:7" ht="15" thickBot="1" x14ac:dyDescent="0.4">
      <c r="B18" s="23" t="s">
        <v>57</v>
      </c>
      <c r="C18" s="106"/>
      <c r="D18" s="107"/>
      <c r="E18" s="108"/>
      <c r="F18" s="23" t="s">
        <v>58</v>
      </c>
      <c r="G18" s="6"/>
    </row>
    <row r="19" spans="2:7" ht="15" thickBot="1" x14ac:dyDescent="0.4">
      <c r="B19" s="23" t="s">
        <v>59</v>
      </c>
      <c r="C19" s="93"/>
      <c r="D19" s="94"/>
      <c r="E19" s="95"/>
      <c r="F19" s="23" t="s">
        <v>60</v>
      </c>
      <c r="G19" s="6"/>
    </row>
    <row r="20" spans="2:7" ht="15" thickBot="1" x14ac:dyDescent="0.4">
      <c r="B20" s="23" t="s">
        <v>61</v>
      </c>
      <c r="C20" s="19"/>
      <c r="D20" s="22" t="s">
        <v>62</v>
      </c>
      <c r="E20" s="19"/>
      <c r="F20" s="23" t="s">
        <v>63</v>
      </c>
      <c r="G20" s="6"/>
    </row>
    <row r="21" spans="2:7" ht="15" thickBot="1" x14ac:dyDescent="0.4">
      <c r="B21" s="23" t="s">
        <v>64</v>
      </c>
      <c r="C21" s="14"/>
      <c r="D21" s="23" t="s">
        <v>65</v>
      </c>
      <c r="E21" s="18"/>
      <c r="F21" s="23" t="s">
        <v>66</v>
      </c>
      <c r="G21" s="5"/>
    </row>
    <row r="22" spans="2:7" x14ac:dyDescent="0.35">
      <c r="B22" s="87" t="s">
        <v>67</v>
      </c>
      <c r="C22" s="99"/>
      <c r="D22" s="99"/>
      <c r="E22" s="99"/>
      <c r="F22" s="99"/>
      <c r="G22" s="100"/>
    </row>
    <row r="23" spans="2:7" ht="51.75" customHeight="1" thickBot="1" x14ac:dyDescent="0.4">
      <c r="B23" s="88"/>
      <c r="C23" s="101"/>
      <c r="D23" s="101"/>
      <c r="E23" s="101"/>
      <c r="F23" s="101"/>
      <c r="G23" s="102"/>
    </row>
    <row r="24" spans="2:7" ht="15.75" customHeight="1" thickBot="1" x14ac:dyDescent="0.4">
      <c r="B24" s="96"/>
      <c r="C24" s="97"/>
      <c r="D24" s="97"/>
      <c r="E24" s="97"/>
      <c r="F24" s="97"/>
      <c r="G24" s="98"/>
    </row>
    <row r="25" spans="2:7" ht="15" thickBot="1" x14ac:dyDescent="0.4">
      <c r="B25" s="85" t="s">
        <v>68</v>
      </c>
      <c r="C25" s="89"/>
      <c r="D25" s="89"/>
      <c r="E25" s="86"/>
      <c r="F25" s="85" t="s">
        <v>56</v>
      </c>
      <c r="G25" s="86"/>
    </row>
    <row r="26" spans="2:7" ht="15" thickBot="1" x14ac:dyDescent="0.4">
      <c r="B26" s="23" t="s">
        <v>57</v>
      </c>
      <c r="C26" s="106"/>
      <c r="D26" s="107"/>
      <c r="E26" s="108"/>
      <c r="F26" s="23" t="s">
        <v>58</v>
      </c>
      <c r="G26" s="21"/>
    </row>
    <row r="27" spans="2:7" ht="15" thickBot="1" x14ac:dyDescent="0.4">
      <c r="B27" s="23" t="s">
        <v>59</v>
      </c>
      <c r="C27" s="93"/>
      <c r="D27" s="94"/>
      <c r="E27" s="95"/>
      <c r="F27" s="23" t="s">
        <v>60</v>
      </c>
      <c r="G27" s="21"/>
    </row>
    <row r="28" spans="2:7" ht="15" thickBot="1" x14ac:dyDescent="0.4">
      <c r="B28" s="23" t="s">
        <v>69</v>
      </c>
      <c r="C28" s="19"/>
      <c r="D28" s="22" t="s">
        <v>70</v>
      </c>
      <c r="E28" s="19"/>
      <c r="F28" s="23" t="s">
        <v>63</v>
      </c>
      <c r="G28" s="21"/>
    </row>
    <row r="29" spans="2:7" ht="15" thickBot="1" x14ac:dyDescent="0.4">
      <c r="B29" s="23" t="s">
        <v>64</v>
      </c>
      <c r="C29" s="20"/>
      <c r="D29" s="23" t="s">
        <v>65</v>
      </c>
      <c r="E29" s="18"/>
      <c r="F29" s="23" t="s">
        <v>66</v>
      </c>
      <c r="G29" s="21"/>
    </row>
    <row r="30" spans="2:7" x14ac:dyDescent="0.35">
      <c r="B30" s="87" t="s">
        <v>67</v>
      </c>
      <c r="C30" s="99"/>
      <c r="D30" s="99"/>
      <c r="E30" s="99"/>
      <c r="F30" s="99"/>
      <c r="G30" s="100"/>
    </row>
    <row r="31" spans="2:7" ht="51.75" customHeight="1" thickBot="1" x14ac:dyDescent="0.4">
      <c r="B31" s="88"/>
      <c r="C31" s="101"/>
      <c r="D31" s="101"/>
      <c r="E31" s="101"/>
      <c r="F31" s="101"/>
      <c r="G31" s="102"/>
    </row>
    <row r="32" spans="2:7" ht="15" thickBot="1" x14ac:dyDescent="0.4">
      <c r="B32" s="96"/>
      <c r="C32" s="97"/>
      <c r="D32" s="97"/>
      <c r="E32" s="97"/>
      <c r="F32" s="97"/>
      <c r="G32" s="98"/>
    </row>
    <row r="33" spans="2:7" ht="15" thickBot="1" x14ac:dyDescent="0.4">
      <c r="B33" s="85" t="s">
        <v>71</v>
      </c>
      <c r="C33" s="89"/>
      <c r="D33" s="89"/>
      <c r="E33" s="86"/>
      <c r="F33" s="85" t="s">
        <v>56</v>
      </c>
      <c r="G33" s="86"/>
    </row>
    <row r="34" spans="2:7" ht="15" thickBot="1" x14ac:dyDescent="0.4">
      <c r="B34" s="23" t="s">
        <v>57</v>
      </c>
      <c r="C34" s="90"/>
      <c r="D34" s="91"/>
      <c r="E34" s="92"/>
      <c r="F34" s="23" t="s">
        <v>58</v>
      </c>
      <c r="G34" s="21"/>
    </row>
    <row r="35" spans="2:7" ht="15" thickBot="1" x14ac:dyDescent="0.4">
      <c r="B35" s="23" t="s">
        <v>59</v>
      </c>
      <c r="C35" s="93"/>
      <c r="D35" s="94"/>
      <c r="E35" s="95"/>
      <c r="F35" s="23" t="s">
        <v>60</v>
      </c>
      <c r="G35" s="21"/>
    </row>
    <row r="36" spans="2:7" ht="15" thickBot="1" x14ac:dyDescent="0.4">
      <c r="B36" s="23" t="s">
        <v>61</v>
      </c>
      <c r="C36" s="19"/>
      <c r="D36" s="22" t="s">
        <v>70</v>
      </c>
      <c r="E36" s="19"/>
      <c r="F36" s="23" t="s">
        <v>63</v>
      </c>
      <c r="G36" s="21"/>
    </row>
    <row r="37" spans="2:7" ht="15" thickBot="1" x14ac:dyDescent="0.4">
      <c r="B37" s="23" t="s">
        <v>64</v>
      </c>
      <c r="C37" s="20"/>
      <c r="D37" s="23" t="s">
        <v>65</v>
      </c>
      <c r="E37" s="18"/>
      <c r="F37" s="23" t="s">
        <v>66</v>
      </c>
      <c r="G37" s="21"/>
    </row>
    <row r="38" spans="2:7" x14ac:dyDescent="0.35">
      <c r="B38" s="87" t="s">
        <v>67</v>
      </c>
      <c r="C38" s="99"/>
      <c r="D38" s="99"/>
      <c r="E38" s="99"/>
      <c r="F38" s="99"/>
      <c r="G38" s="100"/>
    </row>
    <row r="39" spans="2:7" ht="51.75" customHeight="1" thickBot="1" x14ac:dyDescent="0.4">
      <c r="B39" s="88"/>
      <c r="C39" s="101"/>
      <c r="D39" s="101"/>
      <c r="E39" s="101"/>
      <c r="F39" s="101"/>
      <c r="G39" s="102"/>
    </row>
    <row r="40" spans="2:7" ht="15" thickBot="1" x14ac:dyDescent="0.4">
      <c r="B40" s="96"/>
      <c r="C40" s="97"/>
      <c r="D40" s="97"/>
      <c r="E40" s="97"/>
      <c r="F40" s="97"/>
      <c r="G40" s="98"/>
    </row>
    <row r="41" spans="2:7" ht="15" thickBot="1" x14ac:dyDescent="0.4">
      <c r="B41" s="85" t="s">
        <v>72</v>
      </c>
      <c r="C41" s="89"/>
      <c r="D41" s="89"/>
      <c r="E41" s="86"/>
      <c r="F41" s="85" t="s">
        <v>56</v>
      </c>
      <c r="G41" s="86"/>
    </row>
    <row r="42" spans="2:7" ht="15" thickBot="1" x14ac:dyDescent="0.4">
      <c r="B42" s="23" t="s">
        <v>57</v>
      </c>
      <c r="C42" s="90"/>
      <c r="D42" s="91"/>
      <c r="E42" s="92"/>
      <c r="F42" s="23" t="s">
        <v>58</v>
      </c>
      <c r="G42" s="21"/>
    </row>
    <row r="43" spans="2:7" ht="15" thickBot="1" x14ac:dyDescent="0.4">
      <c r="B43" s="23" t="s">
        <v>59</v>
      </c>
      <c r="C43" s="93"/>
      <c r="D43" s="94"/>
      <c r="E43" s="95"/>
      <c r="F43" s="23" t="s">
        <v>60</v>
      </c>
      <c r="G43" s="21"/>
    </row>
    <row r="44" spans="2:7" ht="15" thickBot="1" x14ac:dyDescent="0.4">
      <c r="B44" s="23" t="s">
        <v>61</v>
      </c>
      <c r="C44" s="19"/>
      <c r="D44" s="22" t="s">
        <v>70</v>
      </c>
      <c r="E44" s="19"/>
      <c r="F44" s="23" t="s">
        <v>63</v>
      </c>
      <c r="G44" s="21"/>
    </row>
    <row r="45" spans="2:7" ht="15" thickBot="1" x14ac:dyDescent="0.4">
      <c r="B45" s="23" t="s">
        <v>64</v>
      </c>
      <c r="C45" s="20"/>
      <c r="D45" s="23" t="s">
        <v>65</v>
      </c>
      <c r="E45" s="18"/>
      <c r="F45" s="23" t="s">
        <v>66</v>
      </c>
      <c r="G45" s="21"/>
    </row>
    <row r="46" spans="2:7" x14ac:dyDescent="0.35">
      <c r="B46" s="87" t="s">
        <v>67</v>
      </c>
      <c r="C46" s="99"/>
      <c r="D46" s="99"/>
      <c r="E46" s="99"/>
      <c r="F46" s="99"/>
      <c r="G46" s="100"/>
    </row>
    <row r="47" spans="2:7" ht="51.75" customHeight="1" thickBot="1" x14ac:dyDescent="0.4">
      <c r="B47" s="88"/>
      <c r="C47" s="101"/>
      <c r="D47" s="101"/>
      <c r="E47" s="101"/>
      <c r="F47" s="101"/>
      <c r="G47" s="102"/>
    </row>
    <row r="48" spans="2:7" ht="15" thickBot="1" x14ac:dyDescent="0.4">
      <c r="B48" s="96"/>
      <c r="C48" s="97"/>
      <c r="D48" s="97"/>
      <c r="E48" s="97"/>
      <c r="F48" s="97"/>
      <c r="G48" s="98"/>
    </row>
    <row r="49" spans="2:7" ht="15" thickBot="1" x14ac:dyDescent="0.4">
      <c r="B49" s="85" t="s">
        <v>73</v>
      </c>
      <c r="C49" s="89"/>
      <c r="D49" s="89"/>
      <c r="E49" s="86"/>
      <c r="F49" s="85" t="s">
        <v>56</v>
      </c>
      <c r="G49" s="86"/>
    </row>
    <row r="50" spans="2:7" ht="15" thickBot="1" x14ac:dyDescent="0.4">
      <c r="B50" s="23" t="s">
        <v>57</v>
      </c>
      <c r="C50" s="90"/>
      <c r="D50" s="91"/>
      <c r="E50" s="92"/>
      <c r="F50" s="23" t="s">
        <v>58</v>
      </c>
      <c r="G50" s="21"/>
    </row>
    <row r="51" spans="2:7" ht="15" thickBot="1" x14ac:dyDescent="0.4">
      <c r="B51" s="23" t="s">
        <v>59</v>
      </c>
      <c r="C51" s="93"/>
      <c r="D51" s="94"/>
      <c r="E51" s="95"/>
      <c r="F51" s="23" t="s">
        <v>60</v>
      </c>
      <c r="G51" s="21"/>
    </row>
    <row r="52" spans="2:7" ht="15" thickBot="1" x14ac:dyDescent="0.4">
      <c r="B52" s="23" t="s">
        <v>61</v>
      </c>
      <c r="C52" s="19"/>
      <c r="D52" s="22" t="s">
        <v>70</v>
      </c>
      <c r="E52" s="19"/>
      <c r="F52" s="23" t="s">
        <v>63</v>
      </c>
      <c r="G52" s="21"/>
    </row>
    <row r="53" spans="2:7" ht="15" thickBot="1" x14ac:dyDescent="0.4">
      <c r="B53" s="23" t="s">
        <v>64</v>
      </c>
      <c r="C53" s="20"/>
      <c r="D53" s="23" t="s">
        <v>65</v>
      </c>
      <c r="E53" s="18"/>
      <c r="F53" s="23" t="s">
        <v>66</v>
      </c>
      <c r="G53" s="21"/>
    </row>
    <row r="54" spans="2:7" x14ac:dyDescent="0.35">
      <c r="B54" s="87" t="s">
        <v>67</v>
      </c>
      <c r="C54" s="99"/>
      <c r="D54" s="99"/>
      <c r="E54" s="99"/>
      <c r="F54" s="99"/>
      <c r="G54" s="100"/>
    </row>
    <row r="55" spans="2:7" ht="51.75" customHeight="1" thickBot="1" x14ac:dyDescent="0.4">
      <c r="B55" s="88"/>
      <c r="C55" s="101"/>
      <c r="D55" s="101"/>
      <c r="E55" s="101"/>
      <c r="F55" s="101"/>
      <c r="G55" s="102"/>
    </row>
    <row r="56" spans="2:7" ht="15" thickBot="1" x14ac:dyDescent="0.4">
      <c r="B56" s="96"/>
      <c r="C56" s="97"/>
      <c r="D56" s="97"/>
      <c r="E56" s="97"/>
      <c r="F56" s="97"/>
      <c r="G56" s="98"/>
    </row>
    <row r="57" spans="2:7" ht="15" thickBot="1" x14ac:dyDescent="0.4">
      <c r="B57" s="85" t="s">
        <v>74</v>
      </c>
      <c r="C57" s="89"/>
      <c r="D57" s="89"/>
      <c r="E57" s="86"/>
      <c r="F57" s="85" t="s">
        <v>56</v>
      </c>
      <c r="G57" s="86"/>
    </row>
    <row r="58" spans="2:7" ht="15" thickBot="1" x14ac:dyDescent="0.4">
      <c r="B58" s="23" t="s">
        <v>57</v>
      </c>
      <c r="C58" s="90"/>
      <c r="D58" s="91"/>
      <c r="E58" s="92"/>
      <c r="F58" s="23" t="s">
        <v>58</v>
      </c>
      <c r="G58" s="21"/>
    </row>
    <row r="59" spans="2:7" ht="15" thickBot="1" x14ac:dyDescent="0.4">
      <c r="B59" s="23" t="s">
        <v>59</v>
      </c>
      <c r="C59" s="93"/>
      <c r="D59" s="94"/>
      <c r="E59" s="95"/>
      <c r="F59" s="23" t="s">
        <v>60</v>
      </c>
      <c r="G59" s="21"/>
    </row>
    <row r="60" spans="2:7" ht="15" thickBot="1" x14ac:dyDescent="0.4">
      <c r="B60" s="23" t="s">
        <v>61</v>
      </c>
      <c r="C60" s="19"/>
      <c r="D60" s="22" t="s">
        <v>70</v>
      </c>
      <c r="E60" s="19"/>
      <c r="F60" s="23" t="s">
        <v>63</v>
      </c>
      <c r="G60" s="21"/>
    </row>
    <row r="61" spans="2:7" ht="15" thickBot="1" x14ac:dyDescent="0.4">
      <c r="B61" s="23" t="s">
        <v>64</v>
      </c>
      <c r="C61" s="20"/>
      <c r="D61" s="23" t="s">
        <v>65</v>
      </c>
      <c r="E61" s="18"/>
      <c r="F61" s="23" t="s">
        <v>66</v>
      </c>
      <c r="G61" s="21"/>
    </row>
    <row r="62" spans="2:7" x14ac:dyDescent="0.35">
      <c r="B62" s="87" t="s">
        <v>67</v>
      </c>
      <c r="C62" s="99"/>
      <c r="D62" s="99"/>
      <c r="E62" s="99"/>
      <c r="F62" s="99"/>
      <c r="G62" s="100"/>
    </row>
    <row r="63" spans="2:7" ht="51.75" customHeight="1" thickBot="1" x14ac:dyDescent="0.4">
      <c r="B63" s="88"/>
      <c r="C63" s="101"/>
      <c r="D63" s="101"/>
      <c r="E63" s="101"/>
      <c r="F63" s="101"/>
      <c r="G63" s="102"/>
    </row>
  </sheetData>
  <mergeCells count="48">
    <mergeCell ref="B15:G15"/>
    <mergeCell ref="B2:G2"/>
    <mergeCell ref="C3:D3"/>
    <mergeCell ref="F3:G3"/>
    <mergeCell ref="C4:G4"/>
    <mergeCell ref="B12:E12"/>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5bce90d6-5a2c-47e0-8337-aac7acda0e97" ContentTypeId="0x0101" PreviousValue="false" LastSyncTimeStamp="2017-02-08T00:21:31.923Z"/>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500343c0-af67-4d55-b6f3-a7838e163d14">PROCURE-1828212619-242</_dlc_DocId>
    <_dlc_DocIdUrl xmlns="500343c0-af67-4d55-b6f3-a7838e163d14">
      <Url>https://osicagov.sharepoint.com/sites/Procurement/CalSAWS/_layouts/15/DocIdRedir.aspx?ID=PROCURE-1828212619-242</Url>
      <Description>PROCURE-1828212619-242</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EA309E3E8F610E40AB2FDB520A8B41AE" ma:contentTypeVersion="4" ma:contentTypeDescription="Create a new document." ma:contentTypeScope="" ma:versionID="999b93e96b229b6884f06e92fc88e6bb">
  <xsd:schema xmlns:xsd="http://www.w3.org/2001/XMLSchema" xmlns:xs="http://www.w3.org/2001/XMLSchema" xmlns:p="http://schemas.microsoft.com/office/2006/metadata/properties" xmlns:ns2="500343c0-af67-4d55-b6f3-a7838e163d14" xmlns:ns3="74f9af32-db27-48af-8cfe-64abf22b881d" targetNamespace="http://schemas.microsoft.com/office/2006/metadata/properties" ma:root="true" ma:fieldsID="c0d97e7cf17245437730508aee2f7449" ns2:_="" ns3:_="">
    <xsd:import namespace="500343c0-af67-4d55-b6f3-a7838e163d14"/>
    <xsd:import namespace="74f9af32-db27-48af-8cfe-64abf22b881d"/>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0343c0-af67-4d55-b6f3-a7838e163d1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74f9af32-db27-48af-8cfe-64abf22b881d"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382B6C1C-3B77-4AF7-B4F8-BE1FA6E81658}">
  <ds:schemaRefs>
    <ds:schemaRef ds:uri="Microsoft.SharePoint.Taxonomy.ContentTypeSync"/>
  </ds:schemaRefs>
</ds:datastoreItem>
</file>

<file path=customXml/itemProps2.xml><?xml version="1.0" encoding="utf-8"?>
<ds:datastoreItem xmlns:ds="http://schemas.openxmlformats.org/officeDocument/2006/customXml" ds:itemID="{06E035B4-D699-4345-98FE-C9B2C1584B5B}">
  <ds:schemaRefs>
    <ds:schemaRef ds:uri="http://schemas.microsoft.com/sharepoint/v3/contenttype/forms"/>
  </ds:schemaRefs>
</ds:datastoreItem>
</file>

<file path=customXml/itemProps3.xml><?xml version="1.0" encoding="utf-8"?>
<ds:datastoreItem xmlns:ds="http://schemas.openxmlformats.org/officeDocument/2006/customXml" ds:itemID="{B67D5483-613A-402D-9243-2D0C4BD23844}">
  <ds:schemaRefs>
    <ds:schemaRef ds:uri="http://schemas.microsoft.com/office/2006/metadata/properties"/>
    <ds:schemaRef ds:uri="http://schemas.microsoft.com/office/infopath/2007/PartnerControls"/>
    <ds:schemaRef ds:uri="500343c0-af67-4d55-b6f3-a7838e163d14"/>
  </ds:schemaRefs>
</ds:datastoreItem>
</file>

<file path=customXml/itemProps4.xml><?xml version="1.0" encoding="utf-8"?>
<ds:datastoreItem xmlns:ds="http://schemas.openxmlformats.org/officeDocument/2006/customXml" ds:itemID="{BFB25B2A-A227-4490-AC12-30A8C938743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0343c0-af67-4d55-b6f3-a7838e163d14"/>
    <ds:schemaRef ds:uri="74f9af32-db27-48af-8cfe-64abf22b88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47427515-2065-493C-89BF-F46E26606EC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Form Instructions</vt:lpstr>
      <vt:lpstr>Resume</vt:lpstr>
      <vt:lpstr>S13</vt:lpstr>
      <vt:lpstr>S14</vt:lpstr>
      <vt:lpstr>S15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 Sodergren</dc:creator>
  <cp:keywords/>
  <dc:description/>
  <cp:lastModifiedBy>Stacey Drohan</cp:lastModifiedBy>
  <cp:revision/>
  <dcterms:created xsi:type="dcterms:W3CDTF">2024-04-09T13:18:20Z</dcterms:created>
  <dcterms:modified xsi:type="dcterms:W3CDTF">2024-05-29T03:33:17Z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0x010100EA309E3E8F610E40AB2FDB520A8B41AE</vt:lpwstr>
  </property>
  <property fmtid="{D5CDD505-2E9C-101B-9397-08002B2CF9AE}" pid="3" name="_dlc_DocIdItemGuid">
    <vt:lpwstr>21ef62d2-8ead-4bcb-b229-49ce7183fffd</vt:lpwstr>
  </property>
</Properties>
</file>