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117" documentId="13_ncr:1_{6E76F118-0194-444A-93D8-EE5C69B0E115}" xr6:coauthVersionLast="47" xr6:coauthVersionMax="47" xr10:uidLastSave="{D907E08B-49E0-4995-9C32-63690489C7CD}"/>
  <bookViews>
    <workbookView xWindow="-110" yWindow="-110" windowWidth="19420" windowHeight="10420" xr2:uid="{1373EE99-EBE6-4D31-9913-EE1392883D64}"/>
  </bookViews>
  <sheets>
    <sheet name="Form Instructions" sheetId="6" r:id="rId1"/>
    <sheet name="Resume" sheetId="1" r:id="rId2"/>
    <sheet name="S24" sheetId="2" r:id="rId3"/>
    <sheet name="S25" sheetId="8" r:id="rId4"/>
    <sheet name="S26" sheetId="10" r:id="rId5"/>
    <sheet name="S27" sheetId="9"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C10" i="9"/>
  <c r="D10" i="10"/>
  <c r="C10" i="10"/>
  <c r="D10" i="8"/>
  <c r="C10" i="8"/>
  <c r="C10" i="2"/>
  <c r="L27" i="1"/>
  <c r="L22" i="1"/>
  <c r="C16" i="10" l="1"/>
  <c r="B16" i="10"/>
  <c r="E11" i="10"/>
  <c r="D11" i="10"/>
  <c r="C11" i="10"/>
  <c r="B11" i="10"/>
  <c r="F10" i="10"/>
  <c r="E10" i="10"/>
  <c r="G10" i="10" s="1"/>
  <c r="B10" i="10"/>
  <c r="E9" i="10"/>
  <c r="D9" i="10"/>
  <c r="C9" i="10"/>
  <c r="B9" i="10"/>
  <c r="E8" i="10"/>
  <c r="D8" i="10"/>
  <c r="C8" i="10"/>
  <c r="F8" i="10" s="1"/>
  <c r="G8" i="10" s="1"/>
  <c r="B8" i="10"/>
  <c r="E7" i="10"/>
  <c r="D7" i="10"/>
  <c r="C7" i="10"/>
  <c r="B7" i="10"/>
  <c r="E6" i="10"/>
  <c r="D6" i="10"/>
  <c r="C6" i="10"/>
  <c r="F6" i="10" s="1"/>
  <c r="B6" i="10"/>
  <c r="F3" i="10"/>
  <c r="C3" i="10"/>
  <c r="C16" i="9"/>
  <c r="B16" i="9"/>
  <c r="E11" i="9"/>
  <c r="D11" i="9"/>
  <c r="C11" i="9"/>
  <c r="F11" i="9" s="1"/>
  <c r="B11" i="9"/>
  <c r="F10" i="9"/>
  <c r="E10" i="9"/>
  <c r="G10" i="9" s="1"/>
  <c r="B10" i="9"/>
  <c r="E9" i="9"/>
  <c r="D9" i="9"/>
  <c r="C9" i="9"/>
  <c r="B9" i="9"/>
  <c r="E8" i="9"/>
  <c r="D8" i="9"/>
  <c r="C8" i="9"/>
  <c r="B8" i="9"/>
  <c r="E7" i="9"/>
  <c r="D7" i="9"/>
  <c r="C7" i="9"/>
  <c r="B7" i="9"/>
  <c r="E6" i="9"/>
  <c r="D6" i="9"/>
  <c r="C6" i="9"/>
  <c r="F6" i="9" s="1"/>
  <c r="B6" i="9"/>
  <c r="F3" i="9"/>
  <c r="C3" i="9"/>
  <c r="C16" i="8"/>
  <c r="B16" i="8"/>
  <c r="E11" i="8"/>
  <c r="D11" i="8"/>
  <c r="C11" i="8"/>
  <c r="F11" i="8" s="1"/>
  <c r="G11" i="8" s="1"/>
  <c r="B11" i="8"/>
  <c r="F10" i="8"/>
  <c r="E10" i="8"/>
  <c r="G10" i="8" s="1"/>
  <c r="B10" i="8"/>
  <c r="E9" i="8"/>
  <c r="D9" i="8"/>
  <c r="C9" i="8"/>
  <c r="B9" i="8"/>
  <c r="E8" i="8"/>
  <c r="D8" i="8"/>
  <c r="C8" i="8"/>
  <c r="F8" i="8" s="1"/>
  <c r="B8" i="8"/>
  <c r="E7" i="8"/>
  <c r="D7" i="8"/>
  <c r="C7" i="8"/>
  <c r="B7" i="8"/>
  <c r="E6" i="8"/>
  <c r="D6" i="8"/>
  <c r="C6" i="8"/>
  <c r="F6" i="8" s="1"/>
  <c r="B6" i="8"/>
  <c r="F3" i="8"/>
  <c r="C3" i="8"/>
  <c r="B16" i="2"/>
  <c r="D10" i="2"/>
  <c r="I10" i="2"/>
  <c r="D11" i="2"/>
  <c r="J11" i="2" s="1"/>
  <c r="C11" i="2"/>
  <c r="I11" i="2" s="1"/>
  <c r="D9" i="2"/>
  <c r="J9" i="2" s="1"/>
  <c r="C9" i="2"/>
  <c r="I9" i="2" s="1"/>
  <c r="D8" i="2"/>
  <c r="J8" i="2" s="1"/>
  <c r="C8" i="2"/>
  <c r="I8" i="2" s="1"/>
  <c r="D7" i="2"/>
  <c r="J7" i="2" s="1"/>
  <c r="C7" i="2"/>
  <c r="D6" i="2"/>
  <c r="J6" i="2" s="1"/>
  <c r="C6" i="2"/>
  <c r="F6" i="2" s="1"/>
  <c r="B10" i="2"/>
  <c r="B11" i="2"/>
  <c r="B9" i="2"/>
  <c r="B8" i="2"/>
  <c r="B7" i="2"/>
  <c r="B6" i="2"/>
  <c r="C16" i="2"/>
  <c r="F3" i="2"/>
  <c r="C3" i="2"/>
  <c r="E11" i="2"/>
  <c r="E10" i="2"/>
  <c r="E8" i="2"/>
  <c r="E9" i="2"/>
  <c r="E7" i="2"/>
  <c r="E6" i="2"/>
  <c r="J10" i="2" l="1"/>
  <c r="F10" i="2"/>
  <c r="F7" i="2"/>
  <c r="I7" i="2"/>
  <c r="G6" i="8"/>
  <c r="F7" i="8"/>
  <c r="G6" i="9"/>
  <c r="F7" i="9"/>
  <c r="F8" i="9"/>
  <c r="F9" i="10"/>
  <c r="G9" i="10"/>
  <c r="I6" i="2"/>
  <c r="G7" i="9"/>
  <c r="G8" i="9"/>
  <c r="F9" i="9"/>
  <c r="F12" i="9" s="1"/>
  <c r="G6" i="10"/>
  <c r="F7" i="10"/>
  <c r="F11" i="10"/>
  <c r="G11" i="10" s="1"/>
  <c r="G7" i="8"/>
  <c r="G8" i="8"/>
  <c r="F9" i="8"/>
  <c r="G11" i="9"/>
  <c r="F11" i="2"/>
  <c r="F9" i="2"/>
  <c r="G9" i="2" s="1"/>
  <c r="F8" i="2"/>
  <c r="G8" i="2" s="1"/>
  <c r="G11" i="2"/>
  <c r="G7" i="2"/>
  <c r="G10" i="2"/>
  <c r="G6" i="2"/>
  <c r="G9" i="8" l="1"/>
  <c r="G12" i="8" s="1"/>
  <c r="F12" i="8"/>
  <c r="F12" i="10"/>
  <c r="G9" i="9"/>
  <c r="G12" i="9" s="1"/>
  <c r="G7" i="10"/>
  <c r="G12" i="10" s="1"/>
  <c r="G12" i="2"/>
  <c r="F12" i="2"/>
</calcChain>
</file>

<file path=xl/sharedStrings.xml><?xml version="1.0" encoding="utf-8"?>
<sst xmlns="http://schemas.openxmlformats.org/spreadsheetml/2006/main" count="413" uniqueCount="81">
  <si>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</si>
  <si>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</si>
  <si>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</si>
  <si>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</si>
  <si>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</si>
  <si>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</si>
  <si>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Relevant Experience</t>
    </r>
    <r>
      <rPr>
        <sz val="11"/>
        <color rgb="FF000000"/>
        <rFont val="Century Gothic"/>
      </rPr>
      <t>: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</si>
  <si>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(S24 - S27)</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</si>
  <si>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</si>
  <si>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</si>
  <si>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</si>
  <si>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</si>
  <si>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</si>
  <si>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</si>
  <si>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TEST MANAGER</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</si>
  <si>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</si>
  <si>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</si>
  <si>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</si>
  <si>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</si>
  <si>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</si>
  <si>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</si>
  <si>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</si>
  <si>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</si>
  <si>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</si>
  <si>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</si>
  <si>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</si>
  <si>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</si>
  <si>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</si>
  <si>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</si>
  <si>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</si>
  <si>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</si>
  <si>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</si>
  <si>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</si>
  <si>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</si>
  <si>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</si>
  <si>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</si>
  <si>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</si>
  <si>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</si>
  <si>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</si>
  <si>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</si>
  <si>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</si>
  <si>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Threshold Date</t>
  </si>
  <si>
    <t xml:space="preserve">PART 2 – TEST MANAGER MINIMUM QUALIFICATIONS SUMMARY TABLE </t>
  </si>
  <si>
    <t xml:space="preserve">Contractor - </t>
  </si>
  <si>
    <t xml:space="preserve">Candidate Name - </t>
  </si>
  <si>
    <t>Minimum Qualification - S24</t>
  </si>
  <si>
    <t>A minimum of five (5) years of experience within the past ten (10) years as Test Manager or Lead on Projects in a health and human services or health care services Project.</t>
  </si>
  <si>
    <t xml:space="preserve"> Project Name</t>
  </si>
  <si>
    <t>Start Date</t>
  </si>
  <si>
    <t>End Date</t>
  </si>
  <si>
    <t>Percentage of Time</t>
  </si>
  <si>
    <t>Duration in Months</t>
  </si>
  <si>
    <t>Project Value</t>
  </si>
  <si>
    <t>Totals</t>
  </si>
  <si>
    <t xml:space="preserve">PART 2 – TEST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</si>
  <si>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</si>
  <si>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</si>
  <si>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</si>
  <si>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</si>
  <si>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</si>
  <si>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</si>
  <si>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</si>
  <si>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</si>
  <si>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</si>
  <si>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</si>
  <si>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</si>
  <si>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</si>
  <si>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</si>
  <si>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</si>
  <si>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</si>
  <si>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</si>
  <si>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</si>
  <si>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</si>
  <si>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</si>
  <si>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</si>
  <si>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S25</t>
  </si>
  <si>
    <t>A minimum of five (5) years of experience planning, preparing for, and executing system test, UAT, and/or regression tests in compliance with a recognized standard, such as IEEE or ISO.</t>
  </si>
  <si>
    <t>Minimum Qualification - S26</t>
  </si>
  <si>
    <t>A minimum of five (5) years of experience with testing JAVA web-based applications, Software interaction with Oracle databases, web services, and/or cloud services.</t>
  </si>
  <si>
    <t>Minimum Qualification - S27</t>
  </si>
  <si>
    <t xml:space="preserve">A minimum of three (3) years of experience overseeing or testing applications with multiple advocates/customers with varied business priorities and varying levels of experience with automation systems.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</si>
</sst>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1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zoomScale="90" zoomScaleNormal="90" workbookViewId="0"/>
  </sheetViews>
  <sheetFormatPr defaultColWidth="9.1796875" defaultRowHeight="13.5" x14ac:dyDescent="0.25"/>
  <cols>
    <col min="1" max="1" width="174" style="33" customWidth="1"/>
    <col min="2" max="16384" width="9.1796875" style="29"/>
  </cols>
  <sheetData>
    <row r="1" spans="1:1" x14ac:dyDescent="0.25">
      <c r="A1" s="28" t="s">
        <v>0</v>
      </c>
    </row>
    <row r="2" spans="1:1" x14ac:dyDescent="0.25">
      <c r="A2" s="28"/>
    </row>
    <row r="3" spans="1:1" ht="17.5" x14ac:dyDescent="0.25">
      <c r="A3" s="30" t="s">
        <v>1</v>
      </c>
    </row>
    <row r="4" spans="1:1" ht="27.5" x14ac:dyDescent="0.25">
      <c r="A4" s="31" t="s">
        <v>2</v>
      </c>
    </row>
    <row r="5" spans="1:1" ht="27.5" x14ac:dyDescent="0.25">
      <c r="A5" s="32" t="s">
        <v>3</v>
      </c>
    </row>
    <row r="6" spans="1:1" ht="14" x14ac:dyDescent="0.25">
      <c r="A6" s="32" t="s">
        <v>4</v>
      </c>
    </row>
    <row r="7" spans="1:1" ht="14" x14ac:dyDescent="0.25">
      <c r="A7" s="32" t="s">
        <v>5</v>
      </c>
    </row>
    <row r="8" spans="1:1" ht="27.5" x14ac:dyDescent="0.25">
      <c r="A8" s="36" t="s">
        <v>6</v>
      </c>
    </row>
    <row r="9" spans="1:1" x14ac:dyDescent="0.25">
      <c r="A9" s="32"/>
    </row>
    <row r="10" spans="1:1" ht="17.5" x14ac:dyDescent="0.25">
      <c r="A10" s="30" t="s">
        <v>7</v>
      </c>
    </row>
    <row r="11" spans="1:1" ht="27.5" x14ac:dyDescent="0.25">
      <c r="A11" s="37" t="s">
        <v>8</v>
      </c>
    </row>
    <row r="12" spans="1:1" ht="69" x14ac:dyDescent="0.25">
      <c r="A12" s="37" t="s">
        <v>9</v>
      </c>
    </row>
    <row r="13" spans="1:1" ht="27" x14ac:dyDescent="0.25">
      <c r="A13" s="28" t="s">
        <v>10</v>
      </c>
    </row>
    <row r="14" spans="1:1" x14ac:dyDescent="0.25">
      <c r="A14" s="28"/>
    </row>
    <row r="15" spans="1:1" x14ac:dyDescent="0.25">
      <c r="A15" s="28" t="s">
        <v>11</v>
      </c>
    </row>
    <row r="16" spans="1:1" x14ac:dyDescent="0.25">
      <c r="A16" s="33" t="s">
        <v>12</v>
      </c>
    </row>
    <row r="18" spans="1:1" ht="40.5" x14ac:dyDescent="0.25">
      <c r="A18" s="33"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6"/>
  <sheetViews>
    <sheetView workbookViewId="0"/>
  </sheetViews>
  <sheetFormatPr defaultRowHeight="14.5" x14ac:dyDescent="0.35"/>
  <cols>
    <col min="1" max="1" width="4.26953125" customWidth="1"/>
    <col min="2" max="13" width="14.26953125" customWidth="1"/>
  </cols>
  <sheetData>
    <row r="1" spans="2:13" ht="15" thickBot="1" x14ac:dyDescent="0.4"/>
    <row r="2" spans="2:13" ht="15.5" thickBot="1" x14ac:dyDescent="0.4">
      <c r="B2" s="52" t="s">
        <v>14</v>
      </c>
      <c r="C2" s="53"/>
      <c r="D2" s="53"/>
      <c r="E2" s="53"/>
      <c r="F2" s="53"/>
      <c r="G2" s="53"/>
      <c r="H2" s="53"/>
      <c r="I2" s="53"/>
      <c r="J2" s="53"/>
      <c r="K2" s="53"/>
      <c r="L2" s="53"/>
      <c r="M2" s="54"/>
    </row>
    <row r="3" spans="2:13" ht="15" thickBot="1" x14ac:dyDescent="0.4">
      <c r="B3" s="55" t="s">
        <v>15</v>
      </c>
      <c r="C3" s="56"/>
      <c r="D3" s="56"/>
      <c r="E3" s="56"/>
      <c r="F3" s="56"/>
      <c r="G3" s="56"/>
      <c r="H3" s="56"/>
      <c r="I3" s="56"/>
      <c r="J3" s="56"/>
      <c r="K3" s="56"/>
      <c r="L3" s="56"/>
      <c r="M3" s="57"/>
    </row>
    <row r="4" spans="2:13" ht="27.75" customHeight="1" thickBot="1" x14ac:dyDescent="0.4">
      <c r="B4" s="38" t="s">
        <v>16</v>
      </c>
      <c r="C4" s="39"/>
      <c r="D4" s="64"/>
      <c r="E4" s="65"/>
      <c r="F4" s="65"/>
      <c r="G4" s="66"/>
      <c r="H4" s="38" t="s">
        <v>17</v>
      </c>
      <c r="I4" s="39"/>
      <c r="J4" s="58"/>
      <c r="K4" s="59"/>
      <c r="L4" s="59"/>
      <c r="M4" s="60"/>
    </row>
    <row r="5" spans="2:13" ht="27" customHeight="1" thickBot="1" x14ac:dyDescent="0.4">
      <c r="B5" s="38" t="s">
        <v>18</v>
      </c>
      <c r="C5" s="39"/>
      <c r="D5" s="67"/>
      <c r="E5" s="68"/>
      <c r="F5" s="68"/>
      <c r="G5" s="69"/>
      <c r="H5" s="49" t="s">
        <v>19</v>
      </c>
      <c r="I5" s="51"/>
      <c r="J5" s="61"/>
      <c r="K5" s="62"/>
      <c r="L5" s="62"/>
      <c r="M5" s="63"/>
    </row>
    <row r="6" spans="2:13" ht="27" customHeight="1" thickBot="1" x14ac:dyDescent="0.4">
      <c r="B6" s="38" t="s">
        <v>20</v>
      </c>
      <c r="C6" s="39"/>
      <c r="D6" s="40"/>
      <c r="E6" s="41"/>
      <c r="F6" s="41"/>
      <c r="G6" s="41"/>
      <c r="H6" s="41"/>
      <c r="I6" s="41"/>
      <c r="J6" s="41"/>
      <c r="K6" s="41"/>
      <c r="L6" s="41"/>
      <c r="M6" s="42"/>
    </row>
    <row r="7" spans="2:13" ht="40.5" customHeight="1" thickBot="1" x14ac:dyDescent="0.4">
      <c r="B7" s="38" t="s">
        <v>21</v>
      </c>
      <c r="C7" s="39"/>
      <c r="D7" s="40"/>
      <c r="E7" s="41"/>
      <c r="F7" s="41"/>
      <c r="G7" s="41"/>
      <c r="H7" s="41"/>
      <c r="I7" s="41"/>
      <c r="J7" s="41"/>
      <c r="K7" s="41"/>
      <c r="L7" s="41"/>
      <c r="M7" s="42"/>
    </row>
    <row r="8" spans="2:13" ht="15" thickBot="1" x14ac:dyDescent="0.4">
      <c r="B8" s="43" t="s">
        <v>22</v>
      </c>
      <c r="C8" s="44"/>
      <c r="D8" s="44"/>
      <c r="E8" s="44"/>
      <c r="F8" s="44"/>
      <c r="G8" s="44"/>
      <c r="H8" s="44"/>
      <c r="I8" s="44"/>
      <c r="J8" s="44"/>
      <c r="K8" s="44"/>
      <c r="L8" s="44"/>
      <c r="M8" s="45"/>
    </row>
    <row r="9" spans="2:13" ht="15.75" customHeight="1" thickBot="1" x14ac:dyDescent="0.4">
      <c r="B9" s="1" t="s">
        <v>23</v>
      </c>
      <c r="C9" s="1" t="s">
        <v>24</v>
      </c>
      <c r="D9" s="49" t="s">
        <v>25</v>
      </c>
      <c r="E9" s="50"/>
      <c r="F9" s="51"/>
      <c r="G9" s="50" t="s">
        <v>26</v>
      </c>
      <c r="H9" s="50"/>
      <c r="I9" s="50"/>
      <c r="J9" s="50"/>
      <c r="K9" s="50"/>
      <c r="L9" s="50"/>
      <c r="M9" s="51"/>
    </row>
    <row r="10" spans="2:13" ht="15" thickBot="1" x14ac:dyDescent="0.4">
      <c r="B10" s="2" t="s">
        <v>27</v>
      </c>
      <c r="C10" s="2" t="s">
        <v>27</v>
      </c>
      <c r="D10" s="40"/>
      <c r="E10" s="41"/>
      <c r="F10" s="42"/>
      <c r="G10" s="41"/>
      <c r="H10" s="41"/>
      <c r="I10" s="41"/>
      <c r="J10" s="41"/>
      <c r="K10" s="41"/>
      <c r="L10" s="41"/>
      <c r="M10" s="42"/>
    </row>
    <row r="11" spans="2:13" ht="15" thickBot="1" x14ac:dyDescent="0.4">
      <c r="B11" s="2"/>
      <c r="C11" s="2"/>
      <c r="D11" s="40"/>
      <c r="E11" s="41"/>
      <c r="F11" s="42"/>
      <c r="G11" s="41"/>
      <c r="H11" s="41"/>
      <c r="I11" s="41"/>
      <c r="J11" s="41"/>
      <c r="K11" s="41"/>
      <c r="L11" s="41"/>
      <c r="M11" s="42"/>
    </row>
    <row r="12" spans="2:13" ht="15" thickBot="1" x14ac:dyDescent="0.4">
      <c r="B12" s="3"/>
      <c r="C12" s="3"/>
      <c r="D12" s="40"/>
      <c r="E12" s="41"/>
      <c r="F12" s="42"/>
      <c r="G12" s="41"/>
      <c r="H12" s="41"/>
      <c r="I12" s="41"/>
      <c r="J12" s="41"/>
      <c r="K12" s="41"/>
      <c r="L12" s="41"/>
      <c r="M12" s="42"/>
    </row>
    <row r="13" spans="2:13" ht="15" thickBot="1" x14ac:dyDescent="0.4">
      <c r="B13" s="43" t="s">
        <v>28</v>
      </c>
      <c r="C13" s="44"/>
      <c r="D13" s="44"/>
      <c r="E13" s="44"/>
      <c r="F13" s="44"/>
      <c r="G13" s="44"/>
      <c r="H13" s="44"/>
      <c r="I13" s="44"/>
      <c r="J13" s="44"/>
      <c r="K13" s="44"/>
      <c r="L13" s="44"/>
      <c r="M13" s="45"/>
    </row>
    <row r="14" spans="2:13" ht="15" thickBot="1" x14ac:dyDescent="0.4">
      <c r="B14" s="49" t="s">
        <v>29</v>
      </c>
      <c r="C14" s="50"/>
      <c r="D14" s="51"/>
      <c r="E14" s="49" t="s">
        <v>30</v>
      </c>
      <c r="F14" s="51"/>
      <c r="G14" s="49" t="s">
        <v>31</v>
      </c>
      <c r="H14" s="50"/>
      <c r="I14" s="50"/>
      <c r="J14" s="50"/>
      <c r="K14" s="50"/>
      <c r="L14" s="50"/>
      <c r="M14" s="51"/>
    </row>
    <row r="15" spans="2:13" ht="15" thickBot="1" x14ac:dyDescent="0.4">
      <c r="B15" s="40"/>
      <c r="C15" s="41"/>
      <c r="D15" s="42"/>
      <c r="E15" s="40"/>
      <c r="F15" s="42"/>
      <c r="G15" s="40"/>
      <c r="H15" s="41"/>
      <c r="I15" s="41"/>
      <c r="J15" s="41"/>
      <c r="K15" s="41"/>
      <c r="L15" s="41"/>
      <c r="M15" s="42"/>
    </row>
    <row r="16" spans="2:13" ht="15" thickBot="1" x14ac:dyDescent="0.4">
      <c r="B16" s="40"/>
      <c r="C16" s="41"/>
      <c r="D16" s="42"/>
      <c r="E16" s="40"/>
      <c r="F16" s="42"/>
      <c r="G16" s="40"/>
      <c r="H16" s="41"/>
      <c r="I16" s="41"/>
      <c r="J16" s="41"/>
      <c r="K16" s="41"/>
      <c r="L16" s="41"/>
      <c r="M16" s="42"/>
    </row>
    <row r="18" spans="2:13" ht="15" thickBot="1" x14ac:dyDescent="0.4"/>
    <row r="19" spans="2:13" ht="15" thickBot="1" x14ac:dyDescent="0.4">
      <c r="B19" s="43" t="s">
        <v>32</v>
      </c>
      <c r="C19" s="44"/>
      <c r="D19" s="44"/>
      <c r="E19" s="44"/>
      <c r="F19" s="44"/>
      <c r="G19" s="44"/>
      <c r="H19" s="44"/>
      <c r="I19" s="44"/>
      <c r="J19" s="44"/>
      <c r="K19" s="44"/>
      <c r="L19" s="44"/>
      <c r="M19" s="45"/>
    </row>
    <row r="20" spans="2:13" ht="27.75" customHeight="1" thickBot="1" x14ac:dyDescent="0.4">
      <c r="B20" s="38" t="s">
        <v>33</v>
      </c>
      <c r="C20" s="39"/>
      <c r="D20" s="46"/>
      <c r="E20" s="47"/>
      <c r="F20" s="47"/>
      <c r="G20" s="47"/>
      <c r="H20" s="47"/>
      <c r="I20" s="47"/>
      <c r="J20" s="47"/>
      <c r="K20" s="47"/>
      <c r="L20" s="47"/>
      <c r="M20" s="48"/>
    </row>
    <row r="21" spans="2:13" ht="27.75" customHeight="1" thickBot="1" x14ac:dyDescent="0.4">
      <c r="B21" s="38" t="s">
        <v>34</v>
      </c>
      <c r="C21" s="39"/>
      <c r="D21" s="46"/>
      <c r="E21" s="47"/>
      <c r="F21" s="47"/>
      <c r="G21" s="47"/>
      <c r="H21" s="47"/>
      <c r="I21" s="47"/>
      <c r="J21" s="47"/>
      <c r="K21" s="47"/>
      <c r="L21" s="47"/>
      <c r="M21" s="48"/>
    </row>
    <row r="22" spans="2:13" ht="27.75" customHeight="1" thickBot="1" x14ac:dyDescent="0.4">
      <c r="B22" s="38" t="s">
        <v>35</v>
      </c>
      <c r="C22" s="39"/>
      <c r="D22" s="77">
        <v>44562</v>
      </c>
      <c r="E22" s="78"/>
      <c r="F22" s="49" t="s">
        <v>36</v>
      </c>
      <c r="G22" s="51"/>
      <c r="H22" s="79">
        <v>45214</v>
      </c>
      <c r="I22" s="78"/>
      <c r="J22" s="49" t="s">
        <v>37</v>
      </c>
      <c r="K22" s="51"/>
      <c r="L22" s="70">
        <f>DAYS360(D22,H22)/30</f>
        <v>21.466666666666665</v>
      </c>
      <c r="M22" s="71"/>
    </row>
    <row r="23" spans="2:13" ht="81.75" customHeight="1" thickBot="1" x14ac:dyDescent="0.4">
      <c r="B23" s="38" t="s">
        <v>38</v>
      </c>
      <c r="C23" s="39"/>
      <c r="D23" s="46"/>
      <c r="E23" s="47"/>
      <c r="F23" s="47"/>
      <c r="G23" s="47"/>
      <c r="H23" s="47"/>
      <c r="I23" s="47"/>
      <c r="J23" s="47"/>
      <c r="K23" s="47"/>
      <c r="L23" s="47"/>
      <c r="M23" s="48"/>
    </row>
    <row r="24" spans="2:13" ht="43.5" customHeight="1" thickBot="1" x14ac:dyDescent="0.4">
      <c r="B24" s="72" t="s">
        <v>39</v>
      </c>
      <c r="C24" s="73"/>
      <c r="D24" s="74"/>
      <c r="E24" s="75"/>
      <c r="F24" s="75"/>
      <c r="G24" s="75"/>
      <c r="H24" s="75"/>
      <c r="I24" s="75"/>
      <c r="J24" s="75"/>
      <c r="K24" s="75"/>
      <c r="L24" s="75"/>
      <c r="M24" s="76"/>
    </row>
    <row r="25" spans="2:13" ht="27.75" customHeight="1" thickTop="1" thickBot="1" x14ac:dyDescent="0.4">
      <c r="B25" s="80" t="s">
        <v>40</v>
      </c>
      <c r="C25" s="81"/>
      <c r="D25" s="82"/>
      <c r="E25" s="83"/>
      <c r="F25" s="83"/>
      <c r="G25" s="83"/>
      <c r="H25" s="83"/>
      <c r="I25" s="83"/>
      <c r="J25" s="83"/>
      <c r="K25" s="83"/>
      <c r="L25" s="83"/>
      <c r="M25" s="84"/>
    </row>
    <row r="26" spans="2:13" ht="27.75" customHeight="1" thickBot="1" x14ac:dyDescent="0.4">
      <c r="B26" s="38" t="s">
        <v>34</v>
      </c>
      <c r="C26" s="39"/>
      <c r="D26" s="46"/>
      <c r="E26" s="47"/>
      <c r="F26" s="47"/>
      <c r="G26" s="47"/>
      <c r="H26" s="47"/>
      <c r="I26" s="47"/>
      <c r="J26" s="47"/>
      <c r="K26" s="47"/>
      <c r="L26" s="47"/>
      <c r="M26" s="48"/>
    </row>
    <row r="27" spans="2:13" ht="27.75" customHeight="1" thickBot="1" x14ac:dyDescent="0.4">
      <c r="B27" s="38" t="s">
        <v>35</v>
      </c>
      <c r="C27" s="39"/>
      <c r="D27" s="77">
        <v>44562</v>
      </c>
      <c r="E27" s="78"/>
      <c r="F27" s="49" t="s">
        <v>36</v>
      </c>
      <c r="G27" s="51"/>
      <c r="H27" s="79">
        <v>45214</v>
      </c>
      <c r="I27" s="78"/>
      <c r="J27" s="49" t="s">
        <v>37</v>
      </c>
      <c r="K27" s="51"/>
      <c r="L27" s="70">
        <f>DAYS360(D27,H27)/30</f>
        <v>21.466666666666665</v>
      </c>
      <c r="M27" s="71"/>
    </row>
    <row r="28" spans="2:13" ht="81.75" customHeight="1" thickBot="1" x14ac:dyDescent="0.4">
      <c r="B28" s="38" t="s">
        <v>38</v>
      </c>
      <c r="C28" s="39"/>
      <c r="D28" s="46"/>
      <c r="E28" s="47"/>
      <c r="F28" s="47"/>
      <c r="G28" s="47"/>
      <c r="H28" s="47"/>
      <c r="I28" s="47"/>
      <c r="J28" s="47"/>
      <c r="K28" s="47"/>
      <c r="L28" s="47"/>
      <c r="M28" s="48"/>
    </row>
    <row r="29" spans="2:13" ht="43.5" customHeight="1" thickBot="1" x14ac:dyDescent="0.4">
      <c r="B29" s="38" t="s">
        <v>39</v>
      </c>
      <c r="C29" s="39"/>
      <c r="D29" s="46"/>
      <c r="E29" s="47"/>
      <c r="F29" s="47"/>
      <c r="G29" s="47"/>
      <c r="H29" s="47"/>
      <c r="I29" s="47"/>
      <c r="J29" s="47"/>
      <c r="K29" s="47"/>
      <c r="L29" s="47"/>
      <c r="M29" s="48"/>
    </row>
    <row r="33" customFormat="1" x14ac:dyDescent="0.35"/>
    <row r="34" customFormat="1" x14ac:dyDescent="0.35"/>
    <row r="35" customFormat="1" x14ac:dyDescent="0.35"/>
    <row r="36"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heetViews>
  <sheetFormatPr defaultRowHeight="14.5" x14ac:dyDescent="0.35"/>
  <cols>
    <col min="1" max="1" width="3.26953125" customWidth="1"/>
    <col min="2" max="2" width="36.1796875" customWidth="1"/>
    <col min="3" max="7" width="24.54296875" customWidth="1"/>
    <col min="8" max="8" width="3.26953125" customWidth="1"/>
    <col min="9" max="9" width="26.81640625" bestFit="1" customWidth="1"/>
    <col min="10" max="10" width="30.1796875" bestFit="1" customWidth="1"/>
  </cols>
  <sheetData>
    <row r="1" spans="2:10" ht="15" thickBot="1" x14ac:dyDescent="0.4">
      <c r="I1" s="27">
        <v>41821</v>
      </c>
      <c r="J1" s="24" t="s">
        <v>41</v>
      </c>
    </row>
    <row r="2" spans="2:10" ht="15" thickBot="1" x14ac:dyDescent="0.4">
      <c r="B2" s="109" t="s">
        <v>42</v>
      </c>
      <c r="C2" s="110"/>
      <c r="D2" s="110"/>
      <c r="E2" s="110"/>
      <c r="F2" s="110"/>
      <c r="G2" s="111"/>
    </row>
    <row r="3" spans="2:10" ht="15" thickBot="1" x14ac:dyDescent="0.4">
      <c r="B3" s="34" t="s">
        <v>43</v>
      </c>
      <c r="C3" s="115">
        <f>Resume!D4</f>
        <v>0</v>
      </c>
      <c r="D3" s="116"/>
      <c r="E3" s="26" t="s">
        <v>44</v>
      </c>
      <c r="F3" s="117">
        <f>Resume!J4</f>
        <v>0</v>
      </c>
      <c r="G3" s="116"/>
    </row>
    <row r="4" spans="2:10" ht="31.5" customHeight="1" thickBot="1" x14ac:dyDescent="0.4">
      <c r="B4" s="34" t="s">
        <v>45</v>
      </c>
      <c r="C4" s="103" t="s">
        <v>46</v>
      </c>
      <c r="D4" s="104"/>
      <c r="E4" s="104"/>
      <c r="F4" s="104"/>
      <c r="G4" s="105"/>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5" t="str">
        <f>IF(C6&lt;$I$1,  "Start Date is beyond 10 years", "")</f>
        <v>Start Date is beyond 10 years</v>
      </c>
      <c r="J6" s="25"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0">E7*F7</f>
        <v>0</v>
      </c>
      <c r="I7" s="25" t="str">
        <f>IF(C7&lt;$I$1,  "Start Date is beyond 10 years", "")</f>
        <v/>
      </c>
      <c r="J7" s="25" t="str">
        <f t="shared" ref="J7:J11" si="1">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0"/>
        <v>0</v>
      </c>
      <c r="I8" s="25" t="str">
        <f>IF(C8&lt;$I$1,  "Start Date is beyond 10 years", "")</f>
        <v/>
      </c>
      <c r="J8" s="25" t="str">
        <f t="shared" si="1"/>
        <v/>
      </c>
    </row>
    <row r="9" spans="2:10" ht="15" thickBot="1" x14ac:dyDescent="0.4">
      <c r="B9" s="17" t="str">
        <f>IF(ISTEXT(C43),C43,"")</f>
        <v/>
      </c>
      <c r="C9" s="10" t="str">
        <f>IF(ISTEXT(C43),C44,"")</f>
        <v/>
      </c>
      <c r="D9" s="10" t="str">
        <f>IF(ISTEXT(C43),E44,"")</f>
        <v/>
      </c>
      <c r="E9" s="11">
        <f>E45</f>
        <v>0</v>
      </c>
      <c r="F9" s="12">
        <f>IF(ISTEXT(C43),DAYS360(C9,D9)/30,)</f>
        <v>0</v>
      </c>
      <c r="G9" s="12">
        <f t="shared" si="0"/>
        <v>0</v>
      </c>
      <c r="I9" s="25" t="str">
        <f t="shared" ref="I9:I11" si="2">IF(C9&lt;$I$1,  "Start Date is beyond 10 years", "")</f>
        <v/>
      </c>
      <c r="J9" s="25" t="str">
        <f t="shared" si="1"/>
        <v/>
      </c>
    </row>
    <row r="10" spans="2:10" ht="15" thickBot="1" x14ac:dyDescent="0.4">
      <c r="B10" s="17" t="str">
        <f>IF(ISTEXT(C51),C51,"")</f>
        <v/>
      </c>
      <c r="C10" s="35" t="str">
        <f>IF(ISTEXT(C51),C52,"")</f>
        <v/>
      </c>
      <c r="D10" s="35" t="str">
        <f>IF(ISTEXT(C51),E52,"")</f>
        <v/>
      </c>
      <c r="E10" s="11">
        <f>E53</f>
        <v>0</v>
      </c>
      <c r="F10" s="12">
        <f>IF(ISTEXT(C51),DAYS360(C10,D10)/30,)</f>
        <v>0</v>
      </c>
      <c r="G10" s="12">
        <f t="shared" si="0"/>
        <v>0</v>
      </c>
      <c r="I10" s="25" t="str">
        <f t="shared" si="2"/>
        <v/>
      </c>
      <c r="J10" s="25" t="str">
        <f t="shared" si="1"/>
        <v/>
      </c>
    </row>
    <row r="11" spans="2:10" ht="15" thickBot="1" x14ac:dyDescent="0.4">
      <c r="B11" s="17" t="str">
        <f>IF(ISTEXT(C59),C59,"")</f>
        <v/>
      </c>
      <c r="C11" s="10" t="str">
        <f>IF(ISTEXT(C59),C60,"")</f>
        <v/>
      </c>
      <c r="D11" s="10" t="str">
        <f>IF(ISTEXT(C59),E60,"")</f>
        <v/>
      </c>
      <c r="E11" s="11">
        <f>E61</f>
        <v>0</v>
      </c>
      <c r="F11" s="12">
        <f>IF(ISTEXT(C59),DAYS360(C11,D11)/30,)</f>
        <v>0</v>
      </c>
      <c r="G11" s="12">
        <f t="shared" si="0"/>
        <v>0</v>
      </c>
      <c r="I11" s="25" t="str">
        <f t="shared" si="2"/>
        <v/>
      </c>
      <c r="J11" s="25" t="str">
        <f t="shared" si="1"/>
        <v/>
      </c>
    </row>
    <row r="12" spans="2:10" ht="15" thickBot="1" x14ac:dyDescent="0.4">
      <c r="B12" s="112" t="s">
        <v>53</v>
      </c>
      <c r="C12" s="113"/>
      <c r="D12" s="113"/>
      <c r="E12" s="114"/>
      <c r="F12" s="15">
        <f>SUM(F6:F11)</f>
        <v>0</v>
      </c>
      <c r="G12" s="15">
        <f>SUM(G6:G11)</f>
        <v>0</v>
      </c>
    </row>
    <row r="14" spans="2:10" ht="15" thickBot="1" x14ac:dyDescent="0.4"/>
    <row r="15" spans="2:10" ht="15" thickBot="1" x14ac:dyDescent="0.4">
      <c r="B15" s="109" t="s">
        <v>54</v>
      </c>
      <c r="C15" s="110"/>
      <c r="D15" s="110"/>
      <c r="E15" s="110"/>
      <c r="F15" s="110"/>
      <c r="G15" s="111"/>
    </row>
    <row r="16" spans="2:10" ht="27" customHeight="1" thickBot="1" x14ac:dyDescent="0.4">
      <c r="B16" s="4" t="str">
        <f>B4</f>
        <v>Minimum Qualification - S24</v>
      </c>
      <c r="C16" s="103" t="str">
        <f>C4</f>
        <v>A minimum of five (5) years of experience within the past ten (10) years as Test Manager or Lead on Projects in a health and human services or health care services Project.</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F482-C218-4F03-BF30-3F274A1C59C0}">
  <dimension ref="B1:H63"/>
  <sheetViews>
    <sheetView workbookViewId="0"/>
  </sheetViews>
  <sheetFormatPr defaultRowHeight="14.5" x14ac:dyDescent="0.35"/>
  <cols>
    <col min="1" max="1" width="3.54296875" customWidth="1"/>
    <col min="2" max="2" width="36.1796875" customWidth="1"/>
    <col min="3" max="7" width="24.54296875" customWidth="1"/>
  </cols>
  <sheetData>
    <row r="1" spans="2:8" ht="15" thickBot="1" x14ac:dyDescent="0.4"/>
    <row r="2" spans="2:8" ht="15" thickBot="1" x14ac:dyDescent="0.4">
      <c r="B2" s="109" t="s">
        <v>42</v>
      </c>
      <c r="C2" s="110"/>
      <c r="D2" s="110"/>
      <c r="E2" s="110"/>
      <c r="F2" s="110"/>
      <c r="G2" s="111"/>
    </row>
    <row r="3" spans="2:8" ht="15" thickBot="1" x14ac:dyDescent="0.4">
      <c r="B3" s="34" t="s">
        <v>43</v>
      </c>
      <c r="C3" s="115">
        <f>Resume!D4</f>
        <v>0</v>
      </c>
      <c r="D3" s="116"/>
      <c r="E3" s="26" t="s">
        <v>44</v>
      </c>
      <c r="F3" s="117">
        <f>Resume!J4</f>
        <v>0</v>
      </c>
      <c r="G3" s="116"/>
    </row>
    <row r="4" spans="2:8" ht="31.5" customHeight="1" thickBot="1" x14ac:dyDescent="0.4">
      <c r="B4" s="34" t="s">
        <v>75</v>
      </c>
      <c r="C4" s="103" t="s">
        <v>76</v>
      </c>
      <c r="D4" s="104"/>
      <c r="E4" s="104"/>
      <c r="F4" s="104"/>
      <c r="G4" s="105"/>
      <c r="H4" s="13"/>
    </row>
    <row r="5" spans="2:8" s="7" customFormat="1" ht="15" thickBot="1" x14ac:dyDescent="0.4">
      <c r="B5" s="8" t="s">
        <v>47</v>
      </c>
      <c r="C5" s="9" t="s">
        <v>48</v>
      </c>
      <c r="D5" s="9" t="s">
        <v>49</v>
      </c>
      <c r="E5" s="9" t="s">
        <v>50</v>
      </c>
      <c r="F5" s="9" t="s">
        <v>51</v>
      </c>
      <c r="G5" s="16" t="s">
        <v>52</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2" t="s">
        <v>53</v>
      </c>
      <c r="C12" s="113"/>
      <c r="D12" s="113"/>
      <c r="E12" s="114"/>
      <c r="F12" s="15">
        <f>SUM(F6:F11)</f>
        <v>0</v>
      </c>
      <c r="G12" s="15">
        <f>SUM(G6:G11)</f>
        <v>0</v>
      </c>
    </row>
    <row r="14" spans="2:8" ht="15" thickBot="1" x14ac:dyDescent="0.4"/>
    <row r="15" spans="2:8" ht="15" thickBot="1" x14ac:dyDescent="0.4">
      <c r="B15" s="109" t="s">
        <v>54</v>
      </c>
      <c r="C15" s="110"/>
      <c r="D15" s="110"/>
      <c r="E15" s="110"/>
      <c r="F15" s="110"/>
      <c r="G15" s="111"/>
    </row>
    <row r="16" spans="2:8" ht="27" customHeight="1" thickBot="1" x14ac:dyDescent="0.4">
      <c r="B16" s="4" t="str">
        <f>B4</f>
        <v>Minimum Qualification - S25</v>
      </c>
      <c r="C16" s="103" t="str">
        <f>C4</f>
        <v>A minimum of five (5) years of experience planning, preparing for, and executing system test, UAT, and/or regression tests in compliance with a recognized standard, such as IEEE or ISO.</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49B8-F779-4AB3-8B3B-658BE2C31115}">
  <dimension ref="B1:H63"/>
  <sheetViews>
    <sheetView workbookViewId="0"/>
  </sheetViews>
  <sheetFormatPr defaultRowHeight="14.5" x14ac:dyDescent="0.35"/>
  <cols>
    <col min="1" max="1" width="3.453125" customWidth="1"/>
    <col min="2" max="2" width="36.1796875" customWidth="1"/>
    <col min="3" max="7" width="24.54296875" customWidth="1"/>
  </cols>
  <sheetData>
    <row r="1" spans="2:8" ht="15" thickBot="1" x14ac:dyDescent="0.4"/>
    <row r="2" spans="2:8" ht="15" thickBot="1" x14ac:dyDescent="0.4">
      <c r="B2" s="109" t="s">
        <v>42</v>
      </c>
      <c r="C2" s="110"/>
      <c r="D2" s="110"/>
      <c r="E2" s="110"/>
      <c r="F2" s="110"/>
      <c r="G2" s="111"/>
    </row>
    <row r="3" spans="2:8" ht="15" thickBot="1" x14ac:dyDescent="0.4">
      <c r="B3" s="34" t="s">
        <v>43</v>
      </c>
      <c r="C3" s="115">
        <f>Resume!D4</f>
        <v>0</v>
      </c>
      <c r="D3" s="116"/>
      <c r="E3" s="26" t="s">
        <v>44</v>
      </c>
      <c r="F3" s="117">
        <f>Resume!J4</f>
        <v>0</v>
      </c>
      <c r="G3" s="116"/>
    </row>
    <row r="4" spans="2:8" ht="31.5" customHeight="1" thickBot="1" x14ac:dyDescent="0.4">
      <c r="B4" s="34" t="s">
        <v>77</v>
      </c>
      <c r="C4" s="103" t="s">
        <v>78</v>
      </c>
      <c r="D4" s="104"/>
      <c r="E4" s="104"/>
      <c r="F4" s="104"/>
      <c r="G4" s="105"/>
      <c r="H4" s="13"/>
    </row>
    <row r="5" spans="2:8" s="7" customFormat="1" ht="15" thickBot="1" x14ac:dyDescent="0.4">
      <c r="B5" s="8" t="s">
        <v>47</v>
      </c>
      <c r="C5" s="9" t="s">
        <v>48</v>
      </c>
      <c r="D5" s="9" t="s">
        <v>49</v>
      </c>
      <c r="E5" s="9" t="s">
        <v>50</v>
      </c>
      <c r="F5" s="9" t="s">
        <v>51</v>
      </c>
      <c r="G5" s="16" t="s">
        <v>52</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2" t="s">
        <v>53</v>
      </c>
      <c r="C12" s="113"/>
      <c r="D12" s="113"/>
      <c r="E12" s="114"/>
      <c r="F12" s="15">
        <f>SUM(F6:F11)</f>
        <v>0</v>
      </c>
      <c r="G12" s="15">
        <f>SUM(G6:G11)</f>
        <v>0</v>
      </c>
    </row>
    <row r="14" spans="2:8" ht="15" thickBot="1" x14ac:dyDescent="0.4"/>
    <row r="15" spans="2:8" ht="15" thickBot="1" x14ac:dyDescent="0.4">
      <c r="B15" s="109" t="s">
        <v>54</v>
      </c>
      <c r="C15" s="110"/>
      <c r="D15" s="110"/>
      <c r="E15" s="110"/>
      <c r="F15" s="110"/>
      <c r="G15" s="111"/>
    </row>
    <row r="16" spans="2:8" ht="27" customHeight="1" thickBot="1" x14ac:dyDescent="0.4">
      <c r="B16" s="4" t="str">
        <f>B4</f>
        <v>Minimum Qualification - S26</v>
      </c>
      <c r="C16" s="103" t="str">
        <f>C4</f>
        <v>A minimum of five (5) years of experience with testing JAVA web-based applications, Software interaction with Oracle databases, web services, and/or cloud services.</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F2656-C50D-44F1-B326-36BE6CB1042E}">
  <dimension ref="B1:H63"/>
  <sheetViews>
    <sheetView workbookViewId="0"/>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109" t="s">
        <v>42</v>
      </c>
      <c r="C2" s="110"/>
      <c r="D2" s="110"/>
      <c r="E2" s="110"/>
      <c r="F2" s="110"/>
      <c r="G2" s="111"/>
    </row>
    <row r="3" spans="2:8" ht="15" thickBot="1" x14ac:dyDescent="0.4">
      <c r="B3" s="34" t="s">
        <v>43</v>
      </c>
      <c r="C3" s="115">
        <f>Resume!D4</f>
        <v>0</v>
      </c>
      <c r="D3" s="116"/>
      <c r="E3" s="26" t="s">
        <v>44</v>
      </c>
      <c r="F3" s="117">
        <f>Resume!J4</f>
        <v>0</v>
      </c>
      <c r="G3" s="116"/>
    </row>
    <row r="4" spans="2:8" ht="31.5" customHeight="1" thickBot="1" x14ac:dyDescent="0.4">
      <c r="B4" s="34" t="s">
        <v>79</v>
      </c>
      <c r="C4" s="103" t="s">
        <v>80</v>
      </c>
      <c r="D4" s="104"/>
      <c r="E4" s="104"/>
      <c r="F4" s="104"/>
      <c r="G4" s="105"/>
      <c r="H4" s="13"/>
    </row>
    <row r="5" spans="2:8" s="7" customFormat="1" ht="15" thickBot="1" x14ac:dyDescent="0.4">
      <c r="B5" s="8" t="s">
        <v>47</v>
      </c>
      <c r="C5" s="9" t="s">
        <v>48</v>
      </c>
      <c r="D5" s="9" t="s">
        <v>49</v>
      </c>
      <c r="E5" s="9" t="s">
        <v>50</v>
      </c>
      <c r="F5" s="9" t="s">
        <v>51</v>
      </c>
      <c r="G5" s="16" t="s">
        <v>52</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2" t="s">
        <v>53</v>
      </c>
      <c r="C12" s="113"/>
      <c r="D12" s="113"/>
      <c r="E12" s="114"/>
      <c r="F12" s="15">
        <f>SUM(F6:F11)</f>
        <v>0</v>
      </c>
      <c r="G12" s="15">
        <f>SUM(G6:G11)</f>
        <v>0</v>
      </c>
    </row>
    <row r="14" spans="2:8" ht="15" thickBot="1" x14ac:dyDescent="0.4"/>
    <row r="15" spans="2:8" ht="15" thickBot="1" x14ac:dyDescent="0.4">
      <c r="B15" s="109" t="s">
        <v>54</v>
      </c>
      <c r="C15" s="110"/>
      <c r="D15" s="110"/>
      <c r="E15" s="110"/>
      <c r="F15" s="110"/>
      <c r="G15" s="111"/>
    </row>
    <row r="16" spans="2:8" ht="27" customHeight="1" thickBot="1" x14ac:dyDescent="0.4">
      <c r="B16" s="4" t="str">
        <f>B4</f>
        <v>Minimum Qualification - S27</v>
      </c>
      <c r="C16" s="103" t="str">
        <f>C4</f>
        <v xml:space="preserve">A minimum of three (3) years of experience overseeing or testing applications with multiple advocates/customers with varied business priorities and varying levels of experience with automation systems. </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PROCURE-1828212619-245</_dlc_DocId>
    <_dlc_DocIdUrl xmlns="500343c0-af67-4d55-b6f3-a7838e163d14">
      <Url>https://osicagov.sharepoint.com/sites/Procurement/CalSAWS/_layouts/15/DocIdRedir.aspx?ID=PROCURE-1828212619-245</Url>
      <Description>PROCURE-1828212619-245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5bce90d6-5a2c-47e0-8337-aac7acda0e97" ContentTypeId="0x0101" PreviousValue="false" LastSyncTimeStamp="2017-02-08T00:21:31.923Z"/>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FE2E1C3-7190-4039-B251-8A0122BC33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EB0328-FA6A-42C9-BD6B-DA73787784BD}">
  <ds:schemaRefs>
    <ds:schemaRef ds:uri="http://schemas.microsoft.com/office/2006/metadata/properties"/>
    <ds:schemaRef ds:uri="http://schemas.microsoft.com/office/infopath/2007/PartnerControls"/>
    <ds:schemaRef ds:uri="500343c0-af67-4d55-b6f3-a7838e163d14"/>
  </ds:schemaRefs>
</ds:datastoreItem>
</file>

<file path=customXml/itemProps3.xml><?xml version="1.0" encoding="utf-8"?>
<ds:datastoreItem xmlns:ds="http://schemas.openxmlformats.org/officeDocument/2006/customXml" ds:itemID="{628A50A3-7827-4DA0-97AB-C128A04DFE98}">
  <ds:schemaRefs>
    <ds:schemaRef ds:uri="http://schemas.microsoft.com/sharepoint/v3/contenttype/forms"/>
  </ds:schemaRefs>
</ds:datastoreItem>
</file>

<file path=customXml/itemProps4.xml><?xml version="1.0" encoding="utf-8"?>
<ds:datastoreItem xmlns:ds="http://schemas.openxmlformats.org/officeDocument/2006/customXml" ds:itemID="{33771118-DFDE-4E09-9D2F-49150CBD4916}">
  <ds:schemaRefs>
    <ds:schemaRef ds:uri="Microsoft.SharePoint.Taxonomy.ContentTypeSync"/>
  </ds:schemaRefs>
</ds:datastoreItem>
</file>

<file path=customXml/itemProps5.xml><?xml version="1.0" encoding="utf-8"?>
<ds:datastoreItem xmlns:ds="http://schemas.openxmlformats.org/officeDocument/2006/customXml" ds:itemID="{C6E29FAD-C903-455D-B283-3992BF2CD36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 Instructions</vt:lpstr>
      <vt:lpstr>Resume</vt:lpstr>
      <vt:lpstr>S24</vt:lpstr>
      <vt:lpstr>S25</vt:lpstr>
      <vt:lpstr>S26</vt:lpstr>
      <vt:lpstr>S27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aff61302-df01-4d0f-9a39-48d27a62eadb</vt:lpwstr>
  </property>
</Properties>
</file>