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nkala\Downloads\"/>
    </mc:Choice>
  </mc:AlternateContent>
  <xr:revisionPtr revIDLastSave="0" documentId="13_ncr:1_{4AA8945E-0020-4324-B2D3-F0571D6B85BA}" xr6:coauthVersionLast="47" xr6:coauthVersionMax="47" xr10:uidLastSave="{00000000-0000-0000-0000-000000000000}"/>
  <bookViews>
    <workbookView xWindow="-110" yWindow="-110" windowWidth="19420" windowHeight="10300" activeTab="2" xr2:uid="{83B3BEE2-6674-41E6-9D4C-48C802E346E1}"/>
  </bookViews>
  <sheets>
    <sheet name="Instructions" sheetId="3" r:id="rId1"/>
    <sheet name="Events-2024" sheetId="2" r:id="rId2"/>
    <sheet name="Events-2025" sheetId="4" r:id="rId3"/>
  </sheets>
  <definedNames>
    <definedName name="_xlnm._FilterDatabase" localSheetId="1" hidden="1">'Events-2024'!$A$2:$H$66</definedName>
    <definedName name="_xlnm.Print_Area" localSheetId="1">'Events-2024'!$A:$H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4" l="1"/>
  <c r="F25" i="4"/>
  <c r="F24" i="4"/>
  <c r="F23" i="4"/>
  <c r="D24" i="4"/>
  <c r="D23" i="4"/>
  <c r="B25" i="4"/>
  <c r="B24" i="4"/>
  <c r="B23" i="4"/>
  <c r="D32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F79" i="2"/>
  <c r="F78" i="2"/>
  <c r="F77" i="2"/>
  <c r="D86" i="2" s="1"/>
  <c r="E86" i="2" s="1"/>
  <c r="G86" i="2" s="1"/>
  <c r="B78" i="2"/>
  <c r="D78" i="2" s="1"/>
  <c r="B77" i="2"/>
  <c r="D77" i="2" s="1"/>
  <c r="E74" i="2"/>
  <c r="E73" i="2"/>
  <c r="E72" i="2"/>
  <c r="E71" i="2"/>
  <c r="E69" i="2"/>
  <c r="E67" i="2"/>
  <c r="E70" i="2"/>
  <c r="E68" i="2"/>
  <c r="E26" i="2"/>
  <c r="E23" i="2"/>
  <c r="E64" i="2"/>
  <c r="E65" i="2"/>
  <c r="E66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39" i="2"/>
  <c r="E40" i="2"/>
  <c r="E41" i="2"/>
  <c r="E42" i="2"/>
  <c r="E43" i="2"/>
  <c r="E44" i="2"/>
  <c r="E45" i="2"/>
  <c r="E46" i="2"/>
  <c r="E47" i="2"/>
  <c r="E28" i="2"/>
  <c r="E29" i="2"/>
  <c r="E30" i="2"/>
  <c r="E31" i="2"/>
  <c r="E32" i="2"/>
  <c r="E33" i="2"/>
  <c r="E34" i="2"/>
  <c r="E35" i="2"/>
  <c r="E36" i="2"/>
  <c r="E37" i="2"/>
  <c r="E38" i="2"/>
  <c r="E21" i="2"/>
  <c r="E22" i="2"/>
  <c r="E24" i="2"/>
  <c r="E25" i="2"/>
  <c r="E27" i="2"/>
  <c r="E20" i="2"/>
  <c r="E19" i="2"/>
  <c r="E18" i="2"/>
  <c r="E17" i="2"/>
  <c r="E16" i="2"/>
  <c r="E15" i="2"/>
  <c r="E14" i="2"/>
  <c r="E13" i="2"/>
  <c r="E12" i="2"/>
  <c r="E6" i="2"/>
  <c r="E11" i="2"/>
  <c r="E10" i="2"/>
  <c r="E9" i="2"/>
  <c r="E8" i="2"/>
  <c r="E7" i="2"/>
  <c r="E5" i="2"/>
  <c r="E32" i="4" l="1"/>
  <c r="G32" i="4" s="1"/>
  <c r="F84" i="2"/>
  <c r="H77" i="2" s="1"/>
  <c r="E4" i="2" l="1"/>
  <c r="E3" i="2"/>
  <c r="B79" i="2" l="1"/>
  <c r="H78" i="2" l="1"/>
  <c r="H79" i="2"/>
</calcChain>
</file>

<file path=xl/sharedStrings.xml><?xml version="1.0" encoding="utf-8"?>
<sst xmlns="http://schemas.openxmlformats.org/spreadsheetml/2006/main" count="338" uniqueCount="38">
  <si>
    <t>Metric Definaitions</t>
  </si>
  <si>
    <r>
      <t>Metric</t>
    </r>
    <r>
      <rPr>
        <sz val="11"/>
        <color theme="1"/>
        <rFont val="Calibri"/>
        <family val="2"/>
      </rPr>
      <t> </t>
    </r>
  </si>
  <si>
    <r>
      <t xml:space="preserve">CalSAWS (system logs) </t>
    </r>
    <r>
      <rPr>
        <sz val="11"/>
        <color theme="1"/>
        <rFont val="Calibri"/>
        <family val="2"/>
      </rPr>
      <t> </t>
    </r>
  </si>
  <si>
    <t>Definition of Offline mode </t>
  </si>
  <si>
    <t>Offline mode is not an outage. Offline mode is when the system is being maintained while remaining available to customers to perform the core actions below: </t>
  </si>
  <si>
    <t>1. User account access, including logging into, creating, and maintaining accounts. </t>
  </si>
  <si>
    <t>2. Access to Case Details. </t>
  </si>
  <si>
    <t>3. Access to EBT account information. </t>
  </si>
  <si>
    <t>4. Access to view and complete Redeterminations, SAR7s and Change Reports. </t>
  </si>
  <si>
    <t>5. Apply for Benefits as a logged in user or anonymously. </t>
  </si>
  <si>
    <t>6. Upload Documents. </t>
  </si>
  <si>
    <t>  </t>
  </si>
  <si>
    <t>A subset of features that are not available during this time include submitting support requests, customer appointments, two-way messaging, and access to generated CalSAWS documents. </t>
  </si>
  <si>
    <t>Definition of Maintenance mode </t>
  </si>
  <si>
    <t>Maintenance windows typical occur from 8:00 pm to 9:30 pm or during overnight hours when usage is predicted to be low. Maintenance activities include software upgrades, security maintenance, and disaster recovery testing. </t>
  </si>
  <si>
    <t xml:space="preserve">SORT by Reason, then Duration </t>
  </si>
  <si>
    <t>Month</t>
  </si>
  <si>
    <t xml:space="preserve">Start Time </t>
  </si>
  <si>
    <t>End Time</t>
  </si>
  <si>
    <t>Mode</t>
  </si>
  <si>
    <t>Duration</t>
  </si>
  <si>
    <t>Hrs</t>
  </si>
  <si>
    <t xml:space="preserve">Reason </t>
  </si>
  <si>
    <t>Type</t>
  </si>
  <si>
    <t>Offline</t>
  </si>
  <si>
    <t>CalSAWS Maintenance</t>
  </si>
  <si>
    <t>Planned</t>
  </si>
  <si>
    <t>Maintenance</t>
  </si>
  <si>
    <t>BenefitsCal Release</t>
  </si>
  <si>
    <t>ForgeRock Maintenance</t>
  </si>
  <si>
    <t>Unplanned</t>
  </si>
  <si>
    <t>Hours</t>
  </si>
  <si>
    <t>Pct of Total Hours</t>
  </si>
  <si>
    <t>TOTALs</t>
  </si>
  <si>
    <t>BenefitsCal-Outage Report Schedule</t>
  </si>
  <si>
    <r>
      <t xml:space="preserve">The BenefitsCal-Quarterly-Outage Report is generated quarterly, following the end of each quarter. The report is published on the BenefitsCal Quarterly Outage Reports page on the CalSAWS website: https://www.calsaws.org/benefitscal/.
</t>
    </r>
    <r>
      <rPr>
        <b/>
        <sz val="11"/>
        <color theme="1"/>
        <rFont val="Calibri"/>
        <family val="2"/>
        <scheme val="minor"/>
      </rPr>
      <t>Report Publish Dates for 2025:</t>
    </r>
    <r>
      <rPr>
        <sz val="11"/>
        <color theme="1"/>
        <rFont val="Calibri"/>
        <family val="2"/>
        <scheme val="minor"/>
      </rPr>
      <t xml:space="preserve">
Q1 2025 (January, February, March): Published by April 15, 2025
Q2 2025 (April, May, June): Published by July 15, 2025
Q3 2025 (July, August, September): Published by October 15, 2025
Q4 2025 (October, November, December): Published by January 15, 2026</t>
    </r>
  </si>
  <si>
    <t>01-01-2025- 03-31-2025 (365 days x 24 hours)</t>
  </si>
  <si>
    <t>01-01-2024- 12-31-2024 (365 days x 24 hours)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</si>
</sst>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\-yy;@"/>
    <numFmt numFmtId="165" formatCode="[$-409]m/d/yy\ h:mm\ AM/PM;@"/>
    <numFmt numFmtId="166" formatCode="0.0%"/>
    <numFmt numFmtId="167" formatCode="0.00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5" fontId="0" fillId="0" borderId="0" xfId="0" applyNumberFormat="1"/>
    <xf numFmtId="22" fontId="0" fillId="0" borderId="1" xfId="0" applyNumberFormat="1" applyBorder="1"/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6" fontId="0" fillId="0" borderId="0" xfId="1" applyNumberFormat="1" applyFont="1" applyAlignment="1">
      <alignment horizontal="center"/>
    </xf>
    <xf numFmtId="167" fontId="0" fillId="0" borderId="0" xfId="1" applyNumberFormat="1" applyFont="1" applyAlignment="1">
      <alignment horizontal="left"/>
    </xf>
    <xf numFmtId="22" fontId="0" fillId="0" borderId="0" xfId="0" applyNumberFormat="1"/>
    <xf numFmtId="166" fontId="1" fillId="0" borderId="0" xfId="1" applyNumberFormat="1" applyFont="1" applyAlignment="1">
      <alignment horizontal="center"/>
    </xf>
    <xf numFmtId="165" fontId="5" fillId="0" borderId="0" xfId="0" applyNumberFormat="1" applyFont="1"/>
    <xf numFmtId="0" fontId="0" fillId="0" borderId="0" xfId="0" applyAlignment="1">
      <alignment horizontal="right"/>
    </xf>
    <xf numFmtId="165" fontId="5" fillId="0" borderId="0" xfId="0" applyNumberFormat="1" applyFont="1" applyAlignment="1">
      <alignment horizontal="right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vertical="center" wrapText="1"/>
    </xf>
    <xf numFmtId="0" fontId="1" fillId="0" borderId="0" xfId="0" applyFont="1"/>
    <xf numFmtId="164" fontId="0" fillId="3" borderId="1" xfId="0" applyNumberFormat="1" applyFill="1" applyBorder="1"/>
    <xf numFmtId="22" fontId="0" fillId="3" borderId="1" xfId="0" applyNumberFormat="1" applyFill="1" applyBorder="1"/>
    <xf numFmtId="0" fontId="0" fillId="3" borderId="1" xfId="0" applyFill="1" applyBorder="1"/>
    <xf numFmtId="0" fontId="0" fillId="3" borderId="0" xfId="0" applyFill="1"/>
    <xf numFmtId="164" fontId="0" fillId="0" borderId="0" xfId="0" applyNumberFormat="1"/>
    <xf numFmtId="0" fontId="0" fillId="0" borderId="0" xfId="0" applyAlignment="1">
      <alignment wrapText="1"/>
    </xf>
    <xf numFmtId="0" fontId="6" fillId="0" borderId="8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12A60-561A-4F42-BD97-F98212894AAA}">
  <dimension ref="A1:B17"/>
  <sheetViews>
    <sheetView workbookViewId="0"/>
  </sheetViews>
  <sheetFormatPr defaultRowHeight="14.5" x14ac:dyDescent="0.35"/>
  <cols>
    <col min="1" max="1" width="34.81640625" customWidth="1"/>
    <col min="2" max="2" width="71.7265625" customWidth="1"/>
  </cols>
  <sheetData>
    <row r="1" spans="1:2" ht="130.5" x14ac:dyDescent="0.35">
      <c r="A1" s="19" t="s">
        <v>34</v>
      </c>
      <c r="B1" s="25" t="s">
        <v>35</v>
      </c>
    </row>
    <row r="3" spans="1:2" x14ac:dyDescent="0.35">
      <c r="A3" s="19" t="s">
        <v>0</v>
      </c>
    </row>
    <row r="4" spans="1:2" ht="15" thickBot="1" x14ac:dyDescent="0.4"/>
    <row r="5" spans="1:2" ht="15" thickBot="1" x14ac:dyDescent="0.4">
      <c r="A5" s="14" t="s">
        <v>1</v>
      </c>
      <c r="B5" s="15" t="s">
        <v>2</v>
      </c>
    </row>
    <row r="6" spans="1:2" ht="29" x14ac:dyDescent="0.35">
      <c r="A6" s="26" t="s">
        <v>3</v>
      </c>
      <c r="B6" s="16" t="s">
        <v>4</v>
      </c>
    </row>
    <row r="7" spans="1:2" x14ac:dyDescent="0.35">
      <c r="A7" s="27"/>
      <c r="B7" s="17" t="s">
        <v>5</v>
      </c>
    </row>
    <row r="8" spans="1:2" x14ac:dyDescent="0.35">
      <c r="A8" s="27"/>
      <c r="B8" s="17" t="s">
        <v>6</v>
      </c>
    </row>
    <row r="9" spans="1:2" x14ac:dyDescent="0.35">
      <c r="A9" s="27"/>
      <c r="B9" s="17" t="s">
        <v>7</v>
      </c>
    </row>
    <row r="10" spans="1:2" x14ac:dyDescent="0.35">
      <c r="A10" s="27"/>
      <c r="B10" s="17" t="s">
        <v>8</v>
      </c>
    </row>
    <row r="11" spans="1:2" x14ac:dyDescent="0.35">
      <c r="A11" s="27"/>
      <c r="B11" s="17" t="s">
        <v>9</v>
      </c>
    </row>
    <row r="12" spans="1:2" x14ac:dyDescent="0.35">
      <c r="A12" s="27"/>
      <c r="B12" s="17" t="s">
        <v>10</v>
      </c>
    </row>
    <row r="13" spans="1:2" x14ac:dyDescent="0.35">
      <c r="A13" s="27"/>
      <c r="B13" s="16" t="s">
        <v>11</v>
      </c>
    </row>
    <row r="14" spans="1:2" ht="44" thickBot="1" x14ac:dyDescent="0.4">
      <c r="A14" s="28"/>
      <c r="B14" s="18" t="s">
        <v>12</v>
      </c>
    </row>
    <row r="15" spans="1:2" x14ac:dyDescent="0.35">
      <c r="A15" s="26" t="s">
        <v>13</v>
      </c>
      <c r="B15" s="16"/>
    </row>
    <row r="16" spans="1:2" x14ac:dyDescent="0.35">
      <c r="A16" s="27"/>
      <c r="B16" s="16" t="s">
        <v>11</v>
      </c>
    </row>
    <row r="17" spans="1:2" ht="44" thickBot="1" x14ac:dyDescent="0.4">
      <c r="A17" s="28"/>
      <c r="B17" s="18" t="s">
        <v>14</v>
      </c>
    </row>
  </sheetData>
  <mergeCells count="2">
    <mergeCell ref="A6:A14"/>
    <mergeCell ref="A15:A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60DAA-52FB-44AF-8A1C-D083A1B1A666}">
  <sheetPr>
    <pageSetUpPr fitToPage="1"/>
  </sheetPr>
  <dimension ref="A1:H86"/>
  <sheetViews>
    <sheetView zoomScale="108" zoomScaleNormal="108" workbookViewId="0">
      <pane ySplit="2" topLeftCell="A60" activePane="bottomLeft" state="frozen"/>
      <selection pane="bottomLeft" activeCell="E86" sqref="E86"/>
    </sheetView>
  </sheetViews>
  <sheetFormatPr defaultRowHeight="14.5" x14ac:dyDescent="0.35"/>
  <cols>
    <col min="1" max="1" width="10.81640625" customWidth="1"/>
    <col min="2" max="2" width="27" style="3" customWidth="1"/>
    <col min="3" max="3" width="31.7265625" style="3" customWidth="1"/>
    <col min="4" max="4" width="14.81640625" customWidth="1"/>
    <col min="5" max="5" width="21.54296875" customWidth="1"/>
    <col min="6" max="6" width="8.1796875" customWidth="1"/>
    <col min="7" max="7" width="39.54296875" customWidth="1"/>
    <col min="8" max="8" width="10.81640625" customWidth="1"/>
  </cols>
  <sheetData>
    <row r="1" spans="1:8" x14ac:dyDescent="0.35">
      <c r="A1" t="s">
        <v>15</v>
      </c>
    </row>
    <row r="2" spans="1:8" x14ac:dyDescent="0.35">
      <c r="A2" s="5" t="s">
        <v>16</v>
      </c>
      <c r="B2" s="6" t="s">
        <v>17</v>
      </c>
      <c r="C2" s="6" t="s">
        <v>18</v>
      </c>
      <c r="D2" s="5" t="s">
        <v>19</v>
      </c>
      <c r="E2" s="5" t="s">
        <v>20</v>
      </c>
      <c r="F2" s="5" t="s">
        <v>21</v>
      </c>
      <c r="G2" s="5" t="s">
        <v>22</v>
      </c>
      <c r="H2" s="5" t="s">
        <v>23</v>
      </c>
    </row>
    <row r="3" spans="1:8" x14ac:dyDescent="0.35">
      <c r="A3" s="2">
        <v>45292</v>
      </c>
      <c r="B3" s="4">
        <v>45298.25</v>
      </c>
      <c r="C3" s="4">
        <v>45298.479166666664</v>
      </c>
      <c r="D3" s="1" t="s">
        <v>24</v>
      </c>
      <c r="E3" s="1" t="str">
        <f t="shared" ref="E3:E46" si="0">INT(C3-B3)&amp;" days "&amp;TEXT(C3-B3,"h"" hrs ""m"" mins""")</f>
        <v>0 days 5 hrs 30 mins</v>
      </c>
      <c r="F3" s="1">
        <v>5.5</v>
      </c>
      <c r="G3" s="1" t="s">
        <v>25</v>
      </c>
      <c r="H3" s="1" t="s">
        <v>26</v>
      </c>
    </row>
    <row r="4" spans="1:8" x14ac:dyDescent="0.35">
      <c r="A4" s="2">
        <v>45292</v>
      </c>
      <c r="B4" s="4">
        <v>45305.666666666664</v>
      </c>
      <c r="C4" s="4">
        <v>45305.833333333336</v>
      </c>
      <c r="D4" s="1" t="s">
        <v>24</v>
      </c>
      <c r="E4" s="1" t="str">
        <f t="shared" si="0"/>
        <v>0 days 4 hrs 0 mins</v>
      </c>
      <c r="F4" s="1">
        <v>5</v>
      </c>
      <c r="G4" s="1" t="s">
        <v>25</v>
      </c>
      <c r="H4" s="1" t="s">
        <v>26</v>
      </c>
    </row>
    <row r="5" spans="1:8" x14ac:dyDescent="0.35">
      <c r="A5" s="2">
        <v>45292</v>
      </c>
      <c r="B5" s="4">
        <v>45312.25</v>
      </c>
      <c r="C5" s="4">
        <v>45312.402777777781</v>
      </c>
      <c r="D5" s="1" t="s">
        <v>24</v>
      </c>
      <c r="E5" s="1" t="str">
        <f t="shared" si="0"/>
        <v>0 days 3 hrs 40 mins</v>
      </c>
      <c r="F5" s="1">
        <v>3.67</v>
      </c>
      <c r="G5" s="1" t="s">
        <v>25</v>
      </c>
      <c r="H5" s="1" t="s">
        <v>26</v>
      </c>
    </row>
    <row r="6" spans="1:8" x14ac:dyDescent="0.35">
      <c r="A6" s="2">
        <v>45292</v>
      </c>
      <c r="B6" s="4">
        <v>45316.833333333336</v>
      </c>
      <c r="C6" s="4">
        <v>45316.895833333336</v>
      </c>
      <c r="D6" s="1" t="s">
        <v>27</v>
      </c>
      <c r="E6" s="1" t="str">
        <f t="shared" si="0"/>
        <v>0 days 1 hrs 30 mins</v>
      </c>
      <c r="F6" s="1">
        <v>1.5</v>
      </c>
      <c r="G6" s="1" t="s">
        <v>28</v>
      </c>
      <c r="H6" s="1" t="s">
        <v>26</v>
      </c>
    </row>
    <row r="7" spans="1:8" x14ac:dyDescent="0.35">
      <c r="A7" s="2">
        <v>45292</v>
      </c>
      <c r="B7" s="4">
        <v>45317.395833333336</v>
      </c>
      <c r="C7" s="4">
        <v>45317.447916666664</v>
      </c>
      <c r="D7" s="1" t="s">
        <v>27</v>
      </c>
      <c r="E7" s="1" t="str">
        <f t="shared" si="0"/>
        <v>0 days 1 hrs 15 mins</v>
      </c>
      <c r="F7" s="1">
        <v>1.25</v>
      </c>
      <c r="G7" s="1" t="s">
        <v>25</v>
      </c>
      <c r="H7" s="1" t="s">
        <v>26</v>
      </c>
    </row>
    <row r="8" spans="1:8" x14ac:dyDescent="0.35">
      <c r="A8" s="2">
        <v>45292</v>
      </c>
      <c r="B8" s="4">
        <v>45317.916666666664</v>
      </c>
      <c r="C8" s="4">
        <v>45318.072916666664</v>
      </c>
      <c r="D8" s="1" t="s">
        <v>27</v>
      </c>
      <c r="E8" s="1" t="str">
        <f t="shared" si="0"/>
        <v>0 days 3 hrs 45 mins</v>
      </c>
      <c r="F8" s="1">
        <v>3.75</v>
      </c>
      <c r="G8" s="1" t="s">
        <v>25</v>
      </c>
      <c r="H8" s="1" t="s">
        <v>26</v>
      </c>
    </row>
    <row r="9" spans="1:8" x14ac:dyDescent="0.35">
      <c r="A9" s="2">
        <v>45292</v>
      </c>
      <c r="B9" s="4">
        <v>45319.541666666664</v>
      </c>
      <c r="C9" s="4">
        <v>45319.958333333336</v>
      </c>
      <c r="D9" s="1" t="s">
        <v>24</v>
      </c>
      <c r="E9" s="1" t="str">
        <f t="shared" si="0"/>
        <v>0 days 10 hrs 0 mins</v>
      </c>
      <c r="F9" s="1">
        <v>10</v>
      </c>
      <c r="G9" s="1" t="s">
        <v>25</v>
      </c>
      <c r="H9" s="1" t="s">
        <v>26</v>
      </c>
    </row>
    <row r="10" spans="1:8" x14ac:dyDescent="0.35">
      <c r="A10" s="2">
        <v>45323</v>
      </c>
      <c r="B10" s="4">
        <v>45336.972222222219</v>
      </c>
      <c r="C10" s="4">
        <v>45337.989583333336</v>
      </c>
      <c r="D10" s="1" t="s">
        <v>27</v>
      </c>
      <c r="E10" s="1" t="str">
        <f t="shared" si="0"/>
        <v>1 days 0 hrs 25 mins</v>
      </c>
      <c r="F10" s="1">
        <v>24.4</v>
      </c>
      <c r="G10" s="1" t="s">
        <v>29</v>
      </c>
      <c r="H10" s="1" t="s">
        <v>30</v>
      </c>
    </row>
    <row r="11" spans="1:8" x14ac:dyDescent="0.35">
      <c r="A11" s="2">
        <v>45323</v>
      </c>
      <c r="B11" s="4">
        <v>45340.666666666664</v>
      </c>
      <c r="C11" s="4">
        <v>45340.833333333336</v>
      </c>
      <c r="D11" s="1" t="s">
        <v>24</v>
      </c>
      <c r="E11" s="1" t="str">
        <f t="shared" si="0"/>
        <v>0 days 4 hrs 0 mins</v>
      </c>
      <c r="F11" s="1">
        <v>4</v>
      </c>
      <c r="G11" s="1" t="s">
        <v>25</v>
      </c>
      <c r="H11" s="1" t="s">
        <v>26</v>
      </c>
    </row>
    <row r="12" spans="1:8" x14ac:dyDescent="0.35">
      <c r="A12" s="2">
        <v>45323</v>
      </c>
      <c r="B12" s="4">
        <v>45345.916666666664</v>
      </c>
      <c r="C12" s="4">
        <v>45346.041666666664</v>
      </c>
      <c r="D12" s="1" t="s">
        <v>24</v>
      </c>
      <c r="E12" s="1" t="str">
        <f t="shared" si="0"/>
        <v>0 days 3 hrs 0 mins</v>
      </c>
      <c r="F12" s="1">
        <v>3</v>
      </c>
      <c r="G12" s="1" t="s">
        <v>29</v>
      </c>
      <c r="H12" s="1" t="s">
        <v>26</v>
      </c>
    </row>
    <row r="13" spans="1:8" x14ac:dyDescent="0.35">
      <c r="A13" s="2">
        <v>45323</v>
      </c>
      <c r="B13" s="4">
        <v>45351.833333333336</v>
      </c>
      <c r="C13" s="4">
        <v>45351.916666666664</v>
      </c>
      <c r="D13" s="1" t="s">
        <v>27</v>
      </c>
      <c r="E13" s="1" t="str">
        <f t="shared" si="0"/>
        <v>0 days 2 hrs 0 mins</v>
      </c>
      <c r="F13" s="1">
        <v>2</v>
      </c>
      <c r="G13" s="1" t="s">
        <v>28</v>
      </c>
      <c r="H13" s="1" t="s">
        <v>26</v>
      </c>
    </row>
    <row r="14" spans="1:8" x14ac:dyDescent="0.35">
      <c r="A14" s="2">
        <v>45352</v>
      </c>
      <c r="B14" s="4">
        <v>45358.833333333336</v>
      </c>
      <c r="C14" s="4">
        <v>45358.864583333336</v>
      </c>
      <c r="D14" s="1" t="s">
        <v>27</v>
      </c>
      <c r="E14" s="1" t="str">
        <f t="shared" si="0"/>
        <v>0 days 0 hrs 45 mins</v>
      </c>
      <c r="F14" s="1">
        <v>0.75</v>
      </c>
      <c r="G14" s="1" t="s">
        <v>28</v>
      </c>
      <c r="H14" s="1" t="s">
        <v>26</v>
      </c>
    </row>
    <row r="15" spans="1:8" x14ac:dyDescent="0.35">
      <c r="A15" s="2">
        <v>45352</v>
      </c>
      <c r="B15" s="4">
        <v>45363.833333333336</v>
      </c>
      <c r="C15" s="4">
        <v>45363.864583333336</v>
      </c>
      <c r="D15" s="1" t="s">
        <v>27</v>
      </c>
      <c r="E15" s="1" t="str">
        <f t="shared" si="0"/>
        <v>0 days 0 hrs 45 mins</v>
      </c>
      <c r="F15" s="1">
        <v>0.75</v>
      </c>
      <c r="G15" s="1" t="s">
        <v>28</v>
      </c>
      <c r="H15" s="1" t="s">
        <v>26</v>
      </c>
    </row>
    <row r="16" spans="1:8" x14ac:dyDescent="0.35">
      <c r="A16" s="2">
        <v>45352</v>
      </c>
      <c r="B16" s="4">
        <v>45372.833333333336</v>
      </c>
      <c r="C16" s="4">
        <v>45372.916666666664</v>
      </c>
      <c r="D16" s="1" t="s">
        <v>27</v>
      </c>
      <c r="E16" s="1" t="str">
        <f t="shared" si="0"/>
        <v>0 days 2 hrs 0 mins</v>
      </c>
      <c r="F16" s="1">
        <v>2</v>
      </c>
      <c r="G16" s="1" t="s">
        <v>28</v>
      </c>
      <c r="H16" s="1" t="s">
        <v>26</v>
      </c>
    </row>
    <row r="17" spans="1:8" x14ac:dyDescent="0.35">
      <c r="A17" s="2">
        <v>45352</v>
      </c>
      <c r="B17" s="4">
        <v>45375.270833333336</v>
      </c>
      <c r="C17" s="4">
        <v>45375.302083333336</v>
      </c>
      <c r="D17" s="1" t="s">
        <v>27</v>
      </c>
      <c r="E17" s="1" t="str">
        <f t="shared" si="0"/>
        <v>0 days 0 hrs 45 mins</v>
      </c>
      <c r="F17" s="1">
        <v>0.75</v>
      </c>
      <c r="G17" s="1" t="s">
        <v>28</v>
      </c>
      <c r="H17" s="1" t="s">
        <v>26</v>
      </c>
    </row>
    <row r="18" spans="1:8" x14ac:dyDescent="0.35">
      <c r="A18" s="2">
        <v>45352</v>
      </c>
      <c r="B18" s="4">
        <v>45375.302083333336</v>
      </c>
      <c r="C18" s="4">
        <v>45375.479166666664</v>
      </c>
      <c r="D18" s="1" t="s">
        <v>24</v>
      </c>
      <c r="E18" s="1" t="str">
        <f t="shared" si="0"/>
        <v>0 days 4 hrs 15 mins</v>
      </c>
      <c r="F18" s="1">
        <v>4.25</v>
      </c>
      <c r="G18" s="1" t="s">
        <v>25</v>
      </c>
      <c r="H18" s="1" t="s">
        <v>26</v>
      </c>
    </row>
    <row r="19" spans="1:8" x14ac:dyDescent="0.35">
      <c r="A19" s="2">
        <v>45352</v>
      </c>
      <c r="B19" s="4">
        <v>45380.916666666664</v>
      </c>
      <c r="C19" s="4">
        <v>45381.083333333336</v>
      </c>
      <c r="D19" s="1" t="s">
        <v>27</v>
      </c>
      <c r="E19" s="1" t="str">
        <f t="shared" si="0"/>
        <v>0 days 4 hrs 0 mins</v>
      </c>
      <c r="F19" s="1">
        <v>4</v>
      </c>
      <c r="G19" s="1" t="s">
        <v>29</v>
      </c>
      <c r="H19" s="1" t="s">
        <v>26</v>
      </c>
    </row>
    <row r="20" spans="1:8" x14ac:dyDescent="0.35">
      <c r="A20" s="2">
        <v>45352</v>
      </c>
      <c r="B20" s="4">
        <v>45382.666666666664</v>
      </c>
      <c r="C20" s="4">
        <v>45382.958333333336</v>
      </c>
      <c r="D20" s="1" t="s">
        <v>24</v>
      </c>
      <c r="E20" s="1" t="str">
        <f t="shared" si="0"/>
        <v>0 days 7 hrs 0 mins</v>
      </c>
      <c r="F20" s="1">
        <v>7</v>
      </c>
      <c r="G20" s="1" t="s">
        <v>25</v>
      </c>
      <c r="H20" s="1" t="s">
        <v>26</v>
      </c>
    </row>
    <row r="21" spans="1:8" x14ac:dyDescent="0.35">
      <c r="A21" s="2">
        <v>45384</v>
      </c>
      <c r="B21" s="4">
        <v>45393.833333333336</v>
      </c>
      <c r="C21" s="4">
        <v>45393.871527777781</v>
      </c>
      <c r="D21" s="1" t="s">
        <v>27</v>
      </c>
      <c r="E21" s="1" t="str">
        <f t="shared" si="0"/>
        <v>0 days 0 hrs 55 mins</v>
      </c>
      <c r="F21" s="1">
        <v>0.92</v>
      </c>
      <c r="G21" s="1" t="s">
        <v>28</v>
      </c>
      <c r="H21" s="1" t="s">
        <v>26</v>
      </c>
    </row>
    <row r="22" spans="1:8" x14ac:dyDescent="0.35">
      <c r="A22" s="2">
        <v>45385</v>
      </c>
      <c r="B22" s="4">
        <v>45396.25</v>
      </c>
      <c r="C22" s="4">
        <v>45396.916666666664</v>
      </c>
      <c r="D22" s="1" t="s">
        <v>24</v>
      </c>
      <c r="E22" s="1" t="str">
        <f t="shared" si="0"/>
        <v>0 days 16 hrs 0 mins</v>
      </c>
      <c r="F22" s="1">
        <v>16</v>
      </c>
      <c r="G22" s="1" t="s">
        <v>25</v>
      </c>
      <c r="H22" s="1" t="s">
        <v>26</v>
      </c>
    </row>
    <row r="23" spans="1:8" x14ac:dyDescent="0.35">
      <c r="A23" s="2">
        <v>45386</v>
      </c>
      <c r="B23" s="4">
        <v>45407.833333333336</v>
      </c>
      <c r="C23" s="4">
        <v>45407.886111111111</v>
      </c>
      <c r="D23" s="1" t="s">
        <v>27</v>
      </c>
      <c r="E23" s="1" t="str">
        <f t="shared" si="0"/>
        <v>0 days 1 hrs 16 mins</v>
      </c>
      <c r="F23" s="1">
        <v>1.27</v>
      </c>
      <c r="G23" s="1" t="s">
        <v>28</v>
      </c>
      <c r="H23" s="1" t="s">
        <v>26</v>
      </c>
    </row>
    <row r="24" spans="1:8" x14ac:dyDescent="0.35">
      <c r="A24" s="2">
        <v>45387</v>
      </c>
      <c r="B24" s="4">
        <v>45408.916666666664</v>
      </c>
      <c r="C24" s="4">
        <v>45409.083333333336</v>
      </c>
      <c r="D24" s="1" t="s">
        <v>27</v>
      </c>
      <c r="E24" s="1" t="str">
        <f t="shared" si="0"/>
        <v>0 days 4 hrs 0 mins</v>
      </c>
      <c r="F24" s="1">
        <v>4</v>
      </c>
      <c r="G24" s="1" t="s">
        <v>29</v>
      </c>
      <c r="H24" s="1" t="s">
        <v>26</v>
      </c>
    </row>
    <row r="25" spans="1:8" x14ac:dyDescent="0.35">
      <c r="A25" s="2">
        <v>45388</v>
      </c>
      <c r="B25" s="4">
        <v>45410.583333333336</v>
      </c>
      <c r="C25" s="4">
        <v>45410.770833333336</v>
      </c>
      <c r="D25" s="1" t="s">
        <v>24</v>
      </c>
      <c r="E25" s="1" t="str">
        <f t="shared" si="0"/>
        <v>0 days 4 hrs 30 mins</v>
      </c>
      <c r="F25" s="1">
        <v>4.5</v>
      </c>
      <c r="G25" s="1" t="s">
        <v>25</v>
      </c>
      <c r="H25" s="1" t="s">
        <v>26</v>
      </c>
    </row>
    <row r="26" spans="1:8" x14ac:dyDescent="0.35">
      <c r="A26" s="2">
        <v>45419</v>
      </c>
      <c r="B26" s="4">
        <v>45415.916666666664</v>
      </c>
      <c r="C26" s="4">
        <v>45416.083333333336</v>
      </c>
      <c r="D26" s="1" t="s">
        <v>27</v>
      </c>
      <c r="E26" s="1" t="str">
        <f t="shared" si="0"/>
        <v>0 days 4 hrs 0 mins</v>
      </c>
      <c r="F26" s="1">
        <v>4</v>
      </c>
      <c r="G26" s="1" t="s">
        <v>29</v>
      </c>
      <c r="H26" s="1" t="s">
        <v>26</v>
      </c>
    </row>
    <row r="27" spans="1:8" x14ac:dyDescent="0.35">
      <c r="A27" s="2">
        <v>45419</v>
      </c>
      <c r="B27" s="4">
        <v>45424.583333333336</v>
      </c>
      <c r="C27" s="4">
        <v>45424.770833333336</v>
      </c>
      <c r="D27" s="1" t="s">
        <v>24</v>
      </c>
      <c r="E27" s="1" t="str">
        <f t="shared" si="0"/>
        <v>0 days 4 hrs 30 mins</v>
      </c>
      <c r="F27" s="1">
        <v>4.5</v>
      </c>
      <c r="G27" s="1" t="s">
        <v>25</v>
      </c>
      <c r="H27" s="1" t="s">
        <v>26</v>
      </c>
    </row>
    <row r="28" spans="1:8" x14ac:dyDescent="0.35">
      <c r="A28" s="2">
        <v>45420</v>
      </c>
      <c r="B28" s="4">
        <v>45431.270833333336</v>
      </c>
      <c r="C28" s="4">
        <v>45431.305555555555</v>
      </c>
      <c r="D28" s="1" t="s">
        <v>27</v>
      </c>
      <c r="E28" s="1" t="str">
        <f t="shared" si="0"/>
        <v>0 days 0 hrs 50 mins</v>
      </c>
      <c r="F28" s="1">
        <v>0.83</v>
      </c>
      <c r="G28" s="1" t="s">
        <v>28</v>
      </c>
      <c r="H28" s="1" t="s">
        <v>26</v>
      </c>
    </row>
    <row r="29" spans="1:8" x14ac:dyDescent="0.35">
      <c r="A29" s="2">
        <v>45421</v>
      </c>
      <c r="B29" s="4">
        <v>45431.305555555555</v>
      </c>
      <c r="C29" s="4">
        <v>45431.5</v>
      </c>
      <c r="D29" s="1" t="s">
        <v>24</v>
      </c>
      <c r="E29" s="1" t="str">
        <f t="shared" si="0"/>
        <v>0 days 4 hrs 40 mins</v>
      </c>
      <c r="F29" s="1">
        <v>4.67</v>
      </c>
      <c r="G29" s="1" t="s">
        <v>25</v>
      </c>
      <c r="H29" s="1" t="s">
        <v>26</v>
      </c>
    </row>
    <row r="30" spans="1:8" x14ac:dyDescent="0.35">
      <c r="A30" s="2">
        <v>45422</v>
      </c>
      <c r="B30" s="4">
        <v>45433.833333333336</v>
      </c>
      <c r="C30" s="4">
        <v>45433.85</v>
      </c>
      <c r="D30" s="1" t="s">
        <v>27</v>
      </c>
      <c r="E30" s="1" t="str">
        <f t="shared" si="0"/>
        <v>0 days 0 hrs 24 mins</v>
      </c>
      <c r="F30" s="1">
        <v>0.4</v>
      </c>
      <c r="G30" s="1" t="s">
        <v>28</v>
      </c>
      <c r="H30" s="1" t="s">
        <v>26</v>
      </c>
    </row>
    <row r="31" spans="1:8" x14ac:dyDescent="0.35">
      <c r="A31" s="2">
        <v>45424</v>
      </c>
      <c r="B31" s="4">
        <v>45441.083333333336</v>
      </c>
      <c r="C31" s="4">
        <v>45441.208333333336</v>
      </c>
      <c r="D31" s="1" t="s">
        <v>27</v>
      </c>
      <c r="E31" s="1" t="str">
        <f t="shared" si="0"/>
        <v>0 days 3 hrs 0 mins</v>
      </c>
      <c r="F31" s="1">
        <v>3</v>
      </c>
      <c r="G31" s="1" t="s">
        <v>29</v>
      </c>
      <c r="H31" s="1" t="s">
        <v>30</v>
      </c>
    </row>
    <row r="32" spans="1:8" x14ac:dyDescent="0.35">
      <c r="A32" s="2">
        <v>45425</v>
      </c>
      <c r="B32" s="4">
        <v>45442.833333333336</v>
      </c>
      <c r="C32" s="4">
        <v>45442.895833333336</v>
      </c>
      <c r="D32" s="1" t="s">
        <v>27</v>
      </c>
      <c r="E32" s="1" t="str">
        <f t="shared" si="0"/>
        <v>0 days 1 hrs 30 mins</v>
      </c>
      <c r="F32" s="1">
        <v>1.5</v>
      </c>
      <c r="G32" s="1" t="s">
        <v>28</v>
      </c>
      <c r="H32" s="1" t="s">
        <v>26</v>
      </c>
    </row>
    <row r="33" spans="1:8" x14ac:dyDescent="0.35">
      <c r="A33" s="2">
        <v>45457</v>
      </c>
      <c r="B33" s="4">
        <v>45445.333333333336</v>
      </c>
      <c r="C33" s="4">
        <v>45445.541666666664</v>
      </c>
      <c r="D33" s="1" t="s">
        <v>24</v>
      </c>
      <c r="E33" s="1" t="str">
        <f t="shared" si="0"/>
        <v>0 days 5 hrs 0 mins</v>
      </c>
      <c r="F33" s="1">
        <v>5</v>
      </c>
      <c r="G33" s="1" t="s">
        <v>25</v>
      </c>
      <c r="H33" s="1" t="s">
        <v>26</v>
      </c>
    </row>
    <row r="34" spans="1:8" x14ac:dyDescent="0.35">
      <c r="A34" s="2">
        <v>45458</v>
      </c>
      <c r="B34" s="4">
        <v>45445.572916666664</v>
      </c>
      <c r="C34" s="4">
        <v>45445.614583333336</v>
      </c>
      <c r="D34" s="1" t="s">
        <v>24</v>
      </c>
      <c r="E34" s="1" t="str">
        <f t="shared" si="0"/>
        <v>0 days 1 hrs 0 mins</v>
      </c>
      <c r="F34" s="1">
        <v>1</v>
      </c>
      <c r="G34" s="1" t="s">
        <v>25</v>
      </c>
      <c r="H34" s="1" t="s">
        <v>30</v>
      </c>
    </row>
    <row r="35" spans="1:8" x14ac:dyDescent="0.35">
      <c r="A35" s="2">
        <v>45459</v>
      </c>
      <c r="B35" s="4">
        <v>45446.8125</v>
      </c>
      <c r="C35" s="4">
        <v>45446.833333333336</v>
      </c>
      <c r="D35" s="1" t="s">
        <v>27</v>
      </c>
      <c r="E35" s="1" t="str">
        <f t="shared" si="0"/>
        <v>0 days 0 hrs 30 mins</v>
      </c>
      <c r="F35" s="1">
        <v>0.5</v>
      </c>
      <c r="G35" s="1" t="s">
        <v>25</v>
      </c>
      <c r="H35" s="1" t="s">
        <v>26</v>
      </c>
    </row>
    <row r="36" spans="1:8" x14ac:dyDescent="0.35">
      <c r="A36" s="2">
        <v>45460</v>
      </c>
      <c r="B36" s="4">
        <v>45451.791666666664</v>
      </c>
      <c r="C36" s="4">
        <v>45451.833333333336</v>
      </c>
      <c r="D36" s="1" t="s">
        <v>24</v>
      </c>
      <c r="E36" s="1" t="str">
        <f t="shared" si="0"/>
        <v>0 days 1 hrs 0 mins</v>
      </c>
      <c r="F36" s="1">
        <v>1</v>
      </c>
      <c r="G36" s="1" t="s">
        <v>25</v>
      </c>
      <c r="H36" s="1" t="s">
        <v>26</v>
      </c>
    </row>
    <row r="37" spans="1:8" x14ac:dyDescent="0.35">
      <c r="A37" s="2">
        <v>45461</v>
      </c>
      <c r="B37" s="4">
        <v>45457.916666666664</v>
      </c>
      <c r="C37" s="4">
        <v>45458.083333333336</v>
      </c>
      <c r="D37" s="1" t="s">
        <v>27</v>
      </c>
      <c r="E37" s="1" t="str">
        <f t="shared" si="0"/>
        <v>0 days 4 hrs 0 mins</v>
      </c>
      <c r="F37" s="1">
        <v>4</v>
      </c>
      <c r="G37" s="1" t="s">
        <v>29</v>
      </c>
      <c r="H37" s="1" t="s">
        <v>26</v>
      </c>
    </row>
    <row r="38" spans="1:8" x14ac:dyDescent="0.35">
      <c r="A38" s="2">
        <v>45462</v>
      </c>
      <c r="B38" s="4">
        <v>45459.25</v>
      </c>
      <c r="C38" s="4">
        <v>45459.416666666664</v>
      </c>
      <c r="D38" s="1" t="s">
        <v>24</v>
      </c>
      <c r="E38" s="1" t="str">
        <f t="shared" si="0"/>
        <v>0 days 4 hrs 0 mins</v>
      </c>
      <c r="F38" s="1">
        <v>4</v>
      </c>
      <c r="G38" s="1" t="s">
        <v>25</v>
      </c>
      <c r="H38" s="1" t="s">
        <v>26</v>
      </c>
    </row>
    <row r="39" spans="1:8" x14ac:dyDescent="0.35">
      <c r="A39" s="2">
        <v>45464</v>
      </c>
      <c r="B39" s="4">
        <v>45470.833333333336</v>
      </c>
      <c r="C39" s="4">
        <v>45470.871527777781</v>
      </c>
      <c r="D39" s="1" t="s">
        <v>27</v>
      </c>
      <c r="E39" s="1" t="str">
        <f t="shared" si="0"/>
        <v>0 days 0 hrs 55 mins</v>
      </c>
      <c r="F39" s="1">
        <v>0.92</v>
      </c>
      <c r="G39" s="1" t="s">
        <v>28</v>
      </c>
      <c r="H39" s="1" t="s">
        <v>26</v>
      </c>
    </row>
    <row r="40" spans="1:8" x14ac:dyDescent="0.35">
      <c r="A40" s="2">
        <v>45465</v>
      </c>
      <c r="B40" s="4">
        <v>45471.895833333336</v>
      </c>
      <c r="C40" s="4">
        <v>45472.083333333336</v>
      </c>
      <c r="D40" s="1" t="s">
        <v>27</v>
      </c>
      <c r="E40" s="1" t="str">
        <f t="shared" si="0"/>
        <v>0 days 4 hrs 30 mins</v>
      </c>
      <c r="F40" s="1">
        <v>4.5</v>
      </c>
      <c r="G40" s="1" t="s">
        <v>29</v>
      </c>
      <c r="H40" s="1" t="s">
        <v>26</v>
      </c>
    </row>
    <row r="41" spans="1:8" x14ac:dyDescent="0.35">
      <c r="A41" s="2">
        <v>45466</v>
      </c>
      <c r="B41" s="4">
        <v>45473.583333333336</v>
      </c>
      <c r="C41" s="4">
        <v>45473.770833333336</v>
      </c>
      <c r="D41" s="1" t="s">
        <v>24</v>
      </c>
      <c r="E41" s="1" t="str">
        <f t="shared" si="0"/>
        <v>0 days 4 hrs 30 mins</v>
      </c>
      <c r="F41" s="1">
        <v>4.5</v>
      </c>
      <c r="G41" s="1" t="s">
        <v>25</v>
      </c>
      <c r="H41" s="1" t="s">
        <v>26</v>
      </c>
    </row>
    <row r="42" spans="1:8" x14ac:dyDescent="0.35">
      <c r="A42" s="2">
        <v>45498</v>
      </c>
      <c r="B42" s="4">
        <v>45480.833333333336</v>
      </c>
      <c r="C42" s="4">
        <v>45480.871527777781</v>
      </c>
      <c r="D42" s="1" t="s">
        <v>27</v>
      </c>
      <c r="E42" s="1" t="str">
        <f t="shared" si="0"/>
        <v>0 days 0 hrs 55 mins</v>
      </c>
      <c r="F42" s="1">
        <v>0.92</v>
      </c>
      <c r="G42" s="1" t="s">
        <v>28</v>
      </c>
      <c r="H42" s="1" t="s">
        <v>26</v>
      </c>
    </row>
    <row r="43" spans="1:8" x14ac:dyDescent="0.35">
      <c r="A43" s="2">
        <v>45499</v>
      </c>
      <c r="B43" s="4">
        <v>45485.895833333336</v>
      </c>
      <c r="C43" s="4">
        <v>45486.083333333336</v>
      </c>
      <c r="D43" s="1" t="s">
        <v>27</v>
      </c>
      <c r="E43" s="1" t="str">
        <f t="shared" si="0"/>
        <v>0 days 4 hrs 30 mins</v>
      </c>
      <c r="F43" s="1">
        <v>4.5</v>
      </c>
      <c r="G43" s="1" t="s">
        <v>29</v>
      </c>
      <c r="H43" s="1" t="s">
        <v>26</v>
      </c>
    </row>
    <row r="44" spans="1:8" x14ac:dyDescent="0.35">
      <c r="A44" s="2">
        <v>45500</v>
      </c>
      <c r="B44" s="4">
        <v>45487.583333333336</v>
      </c>
      <c r="C44" s="4">
        <v>45487.770833333336</v>
      </c>
      <c r="D44" s="1" t="s">
        <v>24</v>
      </c>
      <c r="E44" s="1" t="str">
        <f t="shared" si="0"/>
        <v>0 days 4 hrs 30 mins</v>
      </c>
      <c r="F44" s="1">
        <v>4.5</v>
      </c>
      <c r="G44" s="1" t="s">
        <v>25</v>
      </c>
      <c r="H44" s="1" t="s">
        <v>26</v>
      </c>
    </row>
    <row r="45" spans="1:8" x14ac:dyDescent="0.35">
      <c r="A45" s="2">
        <v>45501</v>
      </c>
      <c r="B45" s="4">
        <v>45494.270833333336</v>
      </c>
      <c r="C45" s="4">
        <v>45494.3125</v>
      </c>
      <c r="D45" s="1" t="s">
        <v>24</v>
      </c>
      <c r="E45" s="1" t="str">
        <f t="shared" si="0"/>
        <v>0 days 1 hrs 0 mins</v>
      </c>
      <c r="F45" s="1">
        <v>1</v>
      </c>
      <c r="G45" s="1" t="s">
        <v>25</v>
      </c>
      <c r="H45" s="1" t="s">
        <v>26</v>
      </c>
    </row>
    <row r="46" spans="1:8" s="23" customFormat="1" x14ac:dyDescent="0.35">
      <c r="A46" s="20">
        <v>45502</v>
      </c>
      <c r="B46" s="21">
        <v>45498.833333333336</v>
      </c>
      <c r="C46" s="21">
        <v>45499</v>
      </c>
      <c r="D46" s="22" t="s">
        <v>27</v>
      </c>
      <c r="E46" s="22" t="str">
        <f t="shared" si="0"/>
        <v>0 days 4 hrs 0 mins</v>
      </c>
      <c r="F46" s="22">
        <v>4</v>
      </c>
      <c r="G46" s="22" t="s">
        <v>28</v>
      </c>
      <c r="H46" s="1" t="s">
        <v>26</v>
      </c>
    </row>
    <row r="47" spans="1:8" x14ac:dyDescent="0.35">
      <c r="A47" s="2">
        <v>45503</v>
      </c>
      <c r="B47" s="4">
        <v>45501.25</v>
      </c>
      <c r="C47" s="4">
        <v>45501.541666666664</v>
      </c>
      <c r="D47" s="1" t="s">
        <v>24</v>
      </c>
      <c r="E47" s="1" t="str">
        <f>INT(C47-B47)&amp;" days "&amp;TEXT(C47-B47,"h"" hrs ""m"" mins""")</f>
        <v>0 days 7 hrs 0 mins</v>
      </c>
      <c r="F47" s="1">
        <v>7</v>
      </c>
      <c r="G47" s="1" t="s">
        <v>25</v>
      </c>
      <c r="H47" s="4" t="s">
        <v>26</v>
      </c>
    </row>
    <row r="48" spans="1:8" x14ac:dyDescent="0.35">
      <c r="A48" s="2">
        <v>45535</v>
      </c>
      <c r="B48" s="4">
        <v>45515.833333333336</v>
      </c>
      <c r="C48" s="4">
        <v>45515.863194444442</v>
      </c>
      <c r="D48" s="1" t="s">
        <v>27</v>
      </c>
      <c r="E48" s="1" t="str">
        <f t="shared" ref="E48:E67" si="1">INT(C48-B48)&amp;" days "&amp;TEXT(C48-B48,"h"" hrs ""m"" mins""")</f>
        <v>0 days 0 hrs 43 mins</v>
      </c>
      <c r="F48" s="1">
        <v>0.72</v>
      </c>
      <c r="G48" s="1" t="s">
        <v>28</v>
      </c>
      <c r="H48" s="4" t="s">
        <v>26</v>
      </c>
    </row>
    <row r="49" spans="1:8" x14ac:dyDescent="0.35">
      <c r="A49" s="2">
        <v>45535</v>
      </c>
      <c r="B49" s="4">
        <v>45521.25</v>
      </c>
      <c r="C49" s="4">
        <v>45521.625</v>
      </c>
      <c r="D49" s="1" t="s">
        <v>24</v>
      </c>
      <c r="E49" s="1" t="str">
        <f t="shared" si="1"/>
        <v>0 days 9 hrs 0 mins</v>
      </c>
      <c r="F49" s="1">
        <v>9</v>
      </c>
      <c r="G49" s="1" t="s">
        <v>25</v>
      </c>
      <c r="H49" s="4" t="s">
        <v>26</v>
      </c>
    </row>
    <row r="50" spans="1:8" x14ac:dyDescent="0.35">
      <c r="A50" s="2">
        <v>45535</v>
      </c>
      <c r="B50" s="4">
        <v>45522.583333333336</v>
      </c>
      <c r="C50" s="4">
        <v>45522.770833333336</v>
      </c>
      <c r="D50" s="1" t="s">
        <v>24</v>
      </c>
      <c r="E50" s="1" t="str">
        <f t="shared" si="1"/>
        <v>0 days 4 hrs 30 mins</v>
      </c>
      <c r="F50" s="1">
        <v>4.5</v>
      </c>
      <c r="G50" s="1" t="s">
        <v>25</v>
      </c>
      <c r="H50" s="4" t="s">
        <v>26</v>
      </c>
    </row>
    <row r="51" spans="1:8" x14ac:dyDescent="0.35">
      <c r="A51" s="2">
        <v>45535</v>
      </c>
      <c r="B51" s="4">
        <v>45527.895833333336</v>
      </c>
      <c r="C51" s="4">
        <v>45528.083333333336</v>
      </c>
      <c r="D51" s="1" t="s">
        <v>27</v>
      </c>
      <c r="E51" s="1" t="str">
        <f t="shared" si="1"/>
        <v>0 days 4 hrs 30 mins</v>
      </c>
      <c r="F51" s="1">
        <v>4.5</v>
      </c>
      <c r="G51" s="1" t="s">
        <v>29</v>
      </c>
      <c r="H51" s="4" t="s">
        <v>26</v>
      </c>
    </row>
    <row r="52" spans="1:8" x14ac:dyDescent="0.35">
      <c r="A52" s="2">
        <v>45535</v>
      </c>
      <c r="B52" s="4">
        <v>45533.833333333336</v>
      </c>
      <c r="C52" s="4">
        <v>45533.902777777781</v>
      </c>
      <c r="D52" s="1" t="s">
        <v>27</v>
      </c>
      <c r="E52" s="1" t="str">
        <f t="shared" si="1"/>
        <v>0 days 1 hrs 40 mins</v>
      </c>
      <c r="F52" s="1">
        <v>1.67</v>
      </c>
      <c r="G52" s="1" t="s">
        <v>28</v>
      </c>
      <c r="H52" s="4" t="s">
        <v>26</v>
      </c>
    </row>
    <row r="53" spans="1:8" x14ac:dyDescent="0.35">
      <c r="A53" s="2">
        <v>45535</v>
      </c>
      <c r="B53" s="4">
        <v>45534.833333333336</v>
      </c>
      <c r="C53" s="4">
        <v>45534.856249999997</v>
      </c>
      <c r="D53" s="1" t="s">
        <v>27</v>
      </c>
      <c r="E53" s="1" t="str">
        <f t="shared" si="1"/>
        <v>0 days 0 hrs 33 mins</v>
      </c>
      <c r="F53" s="1">
        <v>0.55000000000000004</v>
      </c>
      <c r="G53" s="1" t="s">
        <v>28</v>
      </c>
      <c r="H53" s="4" t="s">
        <v>26</v>
      </c>
    </row>
    <row r="54" spans="1:8" x14ac:dyDescent="0.35">
      <c r="A54" s="2">
        <v>45536</v>
      </c>
      <c r="B54" s="4">
        <v>45550.333333333336</v>
      </c>
      <c r="C54" s="4">
        <v>45550.583333333336</v>
      </c>
      <c r="D54" s="1" t="s">
        <v>24</v>
      </c>
      <c r="E54" s="1" t="str">
        <f t="shared" si="1"/>
        <v>0 days 6 hrs 0 mins</v>
      </c>
      <c r="F54" s="1">
        <v>6</v>
      </c>
      <c r="G54" s="1" t="s">
        <v>25</v>
      </c>
      <c r="H54" s="4" t="s">
        <v>26</v>
      </c>
    </row>
    <row r="55" spans="1:8" x14ac:dyDescent="0.35">
      <c r="A55" s="2">
        <v>45537</v>
      </c>
      <c r="B55" s="4">
        <v>45557.25</v>
      </c>
      <c r="C55" s="4">
        <v>45557.541666666664</v>
      </c>
      <c r="D55" s="1" t="s">
        <v>24</v>
      </c>
      <c r="E55" s="1" t="str">
        <f t="shared" si="1"/>
        <v>0 days 7 hrs 0 mins</v>
      </c>
      <c r="F55" s="1">
        <v>7</v>
      </c>
      <c r="G55" s="1" t="s">
        <v>25</v>
      </c>
      <c r="H55" s="4" t="s">
        <v>26</v>
      </c>
    </row>
    <row r="56" spans="1:8" x14ac:dyDescent="0.35">
      <c r="A56" s="2">
        <v>45538</v>
      </c>
      <c r="B56" s="4">
        <v>45561.836805555555</v>
      </c>
      <c r="C56" s="4">
        <v>45561.895833333336</v>
      </c>
      <c r="D56" s="1" t="s">
        <v>27</v>
      </c>
      <c r="E56" s="1" t="str">
        <f t="shared" si="1"/>
        <v>0 days 1 hrs 25 mins</v>
      </c>
      <c r="F56" s="1">
        <v>1.42</v>
      </c>
      <c r="G56" s="1" t="s">
        <v>28</v>
      </c>
      <c r="H56" s="4" t="s">
        <v>26</v>
      </c>
    </row>
    <row r="57" spans="1:8" x14ac:dyDescent="0.35">
      <c r="A57" s="2">
        <v>45539</v>
      </c>
      <c r="B57" s="4">
        <v>45561.916666666664</v>
      </c>
      <c r="C57" s="4">
        <v>45562.083333333336</v>
      </c>
      <c r="D57" s="1" t="s">
        <v>27</v>
      </c>
      <c r="E57" s="1" t="str">
        <f t="shared" si="1"/>
        <v>0 days 4 hrs 0 mins</v>
      </c>
      <c r="F57" s="1">
        <v>4</v>
      </c>
      <c r="G57" s="1" t="s">
        <v>29</v>
      </c>
      <c r="H57" s="4" t="s">
        <v>26</v>
      </c>
    </row>
    <row r="58" spans="1:8" x14ac:dyDescent="0.35">
      <c r="A58" s="2">
        <v>45540</v>
      </c>
      <c r="B58" s="4">
        <v>45564.583333333336</v>
      </c>
      <c r="C58" s="4">
        <v>45564.770833333336</v>
      </c>
      <c r="D58" s="1" t="s">
        <v>24</v>
      </c>
      <c r="E58" s="1" t="str">
        <f t="shared" si="1"/>
        <v>0 days 4 hrs 30 mins</v>
      </c>
      <c r="F58" s="1">
        <v>4.5</v>
      </c>
      <c r="G58" s="1" t="s">
        <v>25</v>
      </c>
      <c r="H58" s="4" t="s">
        <v>26</v>
      </c>
    </row>
    <row r="59" spans="1:8" x14ac:dyDescent="0.35">
      <c r="A59" s="2">
        <v>45571</v>
      </c>
      <c r="B59" s="4">
        <v>45568.833333333336</v>
      </c>
      <c r="C59" s="4">
        <v>45568.857638888891</v>
      </c>
      <c r="D59" s="1" t="s">
        <v>27</v>
      </c>
      <c r="E59" s="1" t="str">
        <f t="shared" si="1"/>
        <v>0 days 0 hrs 35 mins</v>
      </c>
      <c r="F59" s="1">
        <v>0.57999999999999996</v>
      </c>
      <c r="G59" s="1" t="s">
        <v>28</v>
      </c>
      <c r="H59" s="4" t="s">
        <v>26</v>
      </c>
    </row>
    <row r="60" spans="1:8" x14ac:dyDescent="0.35">
      <c r="A60" s="2">
        <v>45572</v>
      </c>
      <c r="B60" s="4">
        <v>45571.25</v>
      </c>
      <c r="C60" s="4">
        <v>45571.916666666664</v>
      </c>
      <c r="D60" s="1" t="s">
        <v>24</v>
      </c>
      <c r="E60" s="1" t="str">
        <f t="shared" si="1"/>
        <v>0 days 16 hrs 0 mins</v>
      </c>
      <c r="F60" s="1">
        <v>16</v>
      </c>
      <c r="G60" s="1" t="s">
        <v>25</v>
      </c>
      <c r="H60" s="4" t="s">
        <v>26</v>
      </c>
    </row>
    <row r="61" spans="1:8" x14ac:dyDescent="0.35">
      <c r="A61" s="2">
        <v>45573</v>
      </c>
      <c r="B61" s="4">
        <v>45572.833333333336</v>
      </c>
      <c r="C61" s="4">
        <v>45572.854166666664</v>
      </c>
      <c r="D61" s="1" t="s">
        <v>27</v>
      </c>
      <c r="E61" s="1" t="str">
        <f t="shared" si="1"/>
        <v>0 days 0 hrs 30 mins</v>
      </c>
      <c r="F61" s="1">
        <v>0.5</v>
      </c>
      <c r="G61" s="1" t="s">
        <v>28</v>
      </c>
      <c r="H61" s="4" t="s">
        <v>26</v>
      </c>
    </row>
    <row r="62" spans="1:8" x14ac:dyDescent="0.35">
      <c r="A62" s="2">
        <v>45574</v>
      </c>
      <c r="B62" s="4">
        <v>45575.833333333336</v>
      </c>
      <c r="C62" s="4">
        <v>45575.849305555559</v>
      </c>
      <c r="D62" s="1" t="s">
        <v>27</v>
      </c>
      <c r="E62" s="1" t="str">
        <f t="shared" si="1"/>
        <v>0 days 0 hrs 23 mins</v>
      </c>
      <c r="F62" s="1">
        <v>0.38</v>
      </c>
      <c r="G62" s="1" t="s">
        <v>28</v>
      </c>
      <c r="H62" s="4" t="s">
        <v>26</v>
      </c>
    </row>
    <row r="63" spans="1:8" x14ac:dyDescent="0.35">
      <c r="A63" s="2">
        <v>45575</v>
      </c>
      <c r="B63" s="4">
        <v>45585.583333333336</v>
      </c>
      <c r="C63" s="4">
        <v>45585.770833333336</v>
      </c>
      <c r="D63" s="1" t="s">
        <v>24</v>
      </c>
      <c r="E63" s="1" t="str">
        <f t="shared" si="1"/>
        <v>0 days 4 hrs 30 mins</v>
      </c>
      <c r="F63" s="1">
        <v>4.5</v>
      </c>
      <c r="G63" s="1" t="s">
        <v>25</v>
      </c>
      <c r="H63" s="4" t="s">
        <v>26</v>
      </c>
    </row>
    <row r="64" spans="1:8" x14ac:dyDescent="0.35">
      <c r="A64" s="2">
        <v>45576</v>
      </c>
      <c r="B64" s="4">
        <v>45590.916666666664</v>
      </c>
      <c r="C64" s="4">
        <v>45591.083333333336</v>
      </c>
      <c r="D64" s="1" t="s">
        <v>27</v>
      </c>
      <c r="E64" s="1" t="str">
        <f t="shared" si="1"/>
        <v>0 days 4 hrs 0 mins</v>
      </c>
      <c r="F64" s="1">
        <v>4</v>
      </c>
      <c r="G64" s="1" t="s">
        <v>29</v>
      </c>
      <c r="H64" s="4" t="s">
        <v>26</v>
      </c>
    </row>
    <row r="65" spans="1:8" x14ac:dyDescent="0.35">
      <c r="A65" s="2">
        <v>45577</v>
      </c>
      <c r="B65" s="4">
        <v>45594.534722222219</v>
      </c>
      <c r="C65" s="4">
        <v>45594.546527777777</v>
      </c>
      <c r="D65" s="1" t="s">
        <v>27</v>
      </c>
      <c r="E65" s="1" t="str">
        <f t="shared" si="1"/>
        <v>0 days 0 hrs 17 mins</v>
      </c>
      <c r="F65" s="1">
        <v>0.28000000000000003</v>
      </c>
      <c r="G65" s="1" t="s">
        <v>28</v>
      </c>
      <c r="H65" s="4" t="s">
        <v>26</v>
      </c>
    </row>
    <row r="66" spans="1:8" x14ac:dyDescent="0.35">
      <c r="A66" s="2">
        <v>45578</v>
      </c>
      <c r="B66" s="4">
        <v>45596.833333333336</v>
      </c>
      <c r="C66" s="4">
        <v>45596.875</v>
      </c>
      <c r="D66" s="1" t="s">
        <v>27</v>
      </c>
      <c r="E66" s="1" t="str">
        <f t="shared" si="1"/>
        <v>0 days 1 hrs 0 mins</v>
      </c>
      <c r="F66" s="1">
        <v>1</v>
      </c>
      <c r="G66" s="1" t="s">
        <v>28</v>
      </c>
      <c r="H66" s="4" t="s">
        <v>26</v>
      </c>
    </row>
    <row r="67" spans="1:8" x14ac:dyDescent="0.35">
      <c r="A67" s="2">
        <v>45620</v>
      </c>
      <c r="B67" s="4">
        <v>45599.75</v>
      </c>
      <c r="C67" s="4">
        <v>45599.833333333336</v>
      </c>
      <c r="D67" s="1" t="s">
        <v>24</v>
      </c>
      <c r="E67" s="1" t="str">
        <f t="shared" si="1"/>
        <v>0 days 2 hrs 0 mins</v>
      </c>
      <c r="F67" s="1">
        <v>2</v>
      </c>
      <c r="G67" s="1" t="s">
        <v>25</v>
      </c>
      <c r="H67" s="4" t="s">
        <v>26</v>
      </c>
    </row>
    <row r="68" spans="1:8" x14ac:dyDescent="0.35">
      <c r="A68" s="2">
        <v>45620</v>
      </c>
      <c r="B68" s="4">
        <v>45610.833333333336</v>
      </c>
      <c r="C68" s="4">
        <v>45610.875</v>
      </c>
      <c r="D68" s="1" t="s">
        <v>27</v>
      </c>
      <c r="E68" s="1" t="str">
        <f t="shared" ref="E68:E72" si="2">INT(C68-B68)&amp;" days "&amp;TEXT(C68-B68,"h"" hrs ""m"" mins""")</f>
        <v>0 days 1 hrs 0 mins</v>
      </c>
      <c r="F68" s="1">
        <v>1</v>
      </c>
      <c r="G68" s="1" t="s">
        <v>28</v>
      </c>
      <c r="H68" s="4" t="s">
        <v>26</v>
      </c>
    </row>
    <row r="69" spans="1:8" x14ac:dyDescent="0.35">
      <c r="A69" s="2">
        <v>45620</v>
      </c>
      <c r="B69" s="4">
        <v>45620.25</v>
      </c>
      <c r="C69" s="4">
        <v>45620.541666666664</v>
      </c>
      <c r="D69" s="1" t="s">
        <v>24</v>
      </c>
      <c r="E69" s="1" t="str">
        <f t="shared" ref="E69" si="3">INT(C69-B69)&amp;" days "&amp;TEXT(C69-B69,"h"" hrs ""m"" mins""")</f>
        <v>0 days 7 hrs 0 mins</v>
      </c>
      <c r="F69" s="1">
        <v>7</v>
      </c>
      <c r="G69" s="1" t="s">
        <v>25</v>
      </c>
      <c r="H69" s="4" t="s">
        <v>26</v>
      </c>
    </row>
    <row r="70" spans="1:8" x14ac:dyDescent="0.35">
      <c r="A70" s="2">
        <v>45620</v>
      </c>
      <c r="B70" s="4">
        <v>45622.833333333336</v>
      </c>
      <c r="C70" s="4">
        <v>45622.875</v>
      </c>
      <c r="D70" s="1" t="s">
        <v>27</v>
      </c>
      <c r="E70" s="1" t="str">
        <f t="shared" si="2"/>
        <v>0 days 1 hrs 0 mins</v>
      </c>
      <c r="F70" s="1">
        <v>1</v>
      </c>
      <c r="G70" s="1" t="s">
        <v>28</v>
      </c>
      <c r="H70" s="4" t="s">
        <v>26</v>
      </c>
    </row>
    <row r="71" spans="1:8" x14ac:dyDescent="0.35">
      <c r="A71" s="2">
        <v>45651</v>
      </c>
      <c r="B71" s="4">
        <v>45632.916666666664</v>
      </c>
      <c r="C71" s="4">
        <v>45633.083333333336</v>
      </c>
      <c r="D71" s="1" t="s">
        <v>27</v>
      </c>
      <c r="E71" s="1" t="str">
        <f t="shared" si="2"/>
        <v>0 days 4 hrs 0 mins</v>
      </c>
      <c r="F71" s="1">
        <v>4</v>
      </c>
      <c r="G71" s="1" t="s">
        <v>29</v>
      </c>
      <c r="H71" s="4" t="s">
        <v>26</v>
      </c>
    </row>
    <row r="72" spans="1:8" x14ac:dyDescent="0.35">
      <c r="A72" s="2">
        <v>45652</v>
      </c>
      <c r="B72" s="4">
        <v>45634.583333333336</v>
      </c>
      <c r="C72" s="4">
        <v>45634.770833333336</v>
      </c>
      <c r="D72" s="1" t="s">
        <v>24</v>
      </c>
      <c r="E72" s="1" t="str">
        <f t="shared" si="2"/>
        <v>0 days 4 hrs 30 mins</v>
      </c>
      <c r="F72" s="1">
        <v>4.5</v>
      </c>
      <c r="G72" s="1" t="s">
        <v>25</v>
      </c>
      <c r="H72" s="4" t="s">
        <v>26</v>
      </c>
    </row>
    <row r="73" spans="1:8" x14ac:dyDescent="0.35">
      <c r="A73" s="2">
        <v>45653</v>
      </c>
      <c r="B73" s="4">
        <v>45645.833333333336</v>
      </c>
      <c r="C73" s="4">
        <v>45645.875</v>
      </c>
      <c r="D73" s="1" t="s">
        <v>27</v>
      </c>
      <c r="E73" s="1" t="str">
        <f t="shared" ref="E73" si="4">INT(C73-B73)&amp;" days "&amp;TEXT(C73-B73,"h"" hrs ""m"" mins""")</f>
        <v>0 days 1 hrs 0 mins</v>
      </c>
      <c r="F73" s="1">
        <v>1</v>
      </c>
      <c r="G73" s="1" t="s">
        <v>28</v>
      </c>
      <c r="H73" s="4" t="s">
        <v>26</v>
      </c>
    </row>
    <row r="74" spans="1:8" x14ac:dyDescent="0.35">
      <c r="A74" s="2">
        <v>45654</v>
      </c>
      <c r="B74" s="4">
        <v>45648.333333333336</v>
      </c>
      <c r="C74" s="4">
        <v>45648.583333333336</v>
      </c>
      <c r="D74" s="1" t="s">
        <v>24</v>
      </c>
      <c r="E74" s="1" t="str">
        <f t="shared" ref="E74" si="5">INT(C74-B74)&amp;" days "&amp;TEXT(C74-B74,"h"" hrs ""m"" mins""")</f>
        <v>0 days 6 hrs 0 mins</v>
      </c>
      <c r="F74" s="1">
        <v>6</v>
      </c>
      <c r="G74" s="1" t="s">
        <v>25</v>
      </c>
      <c r="H74" s="4" t="s">
        <v>26</v>
      </c>
    </row>
    <row r="75" spans="1:8" x14ac:dyDescent="0.35">
      <c r="A75" s="24"/>
      <c r="B75" s="9"/>
      <c r="C75" s="9"/>
      <c r="H75" s="9"/>
    </row>
    <row r="76" spans="1:8" x14ac:dyDescent="0.35">
      <c r="B76" s="13" t="s">
        <v>31</v>
      </c>
      <c r="C76" s="11" t="s">
        <v>19</v>
      </c>
      <c r="D76" s="11" t="s">
        <v>32</v>
      </c>
      <c r="F76" s="11" t="s">
        <v>31</v>
      </c>
      <c r="G76" s="11" t="s">
        <v>22</v>
      </c>
      <c r="H76" s="3"/>
    </row>
    <row r="77" spans="1:8" x14ac:dyDescent="0.35">
      <c r="B77">
        <f>SUMIF(D$3:D$74,C77,F$3:F$74)</f>
        <v>171.09</v>
      </c>
      <c r="C77" t="s">
        <v>24</v>
      </c>
      <c r="D77" s="8">
        <f>B77/B$81</f>
        <v>1.5667582417582419E-2</v>
      </c>
      <c r="E77" s="12" t="s">
        <v>27</v>
      </c>
      <c r="F77">
        <f>SUMIF(G$3:G$74,G77,F$3:F$74)</f>
        <v>28.609999999999996</v>
      </c>
      <c r="G77" t="s">
        <v>28</v>
      </c>
      <c r="H77" s="7">
        <f>F77/F$84</f>
        <v>0.10437796424662529</v>
      </c>
    </row>
    <row r="78" spans="1:8" x14ac:dyDescent="0.35">
      <c r="B78">
        <f>SUMIF(D$3:D$74,C78,F$3:F$74)</f>
        <v>103.01</v>
      </c>
      <c r="C78" t="s">
        <v>27</v>
      </c>
      <c r="D78" s="8">
        <f>B78/B$81</f>
        <v>9.4331501831501838E-3</v>
      </c>
      <c r="E78" s="12" t="s">
        <v>24</v>
      </c>
      <c r="F78">
        <f>SUMIF(G$3:G$74,G78,F$3:F$74)</f>
        <v>173.59</v>
      </c>
      <c r="G78" t="s">
        <v>25</v>
      </c>
      <c r="H78" s="7">
        <f>F78/F$84</f>
        <v>0.63330901130974093</v>
      </c>
    </row>
    <row r="79" spans="1:8" x14ac:dyDescent="0.35">
      <c r="B79">
        <f>SUM(B77:B78)</f>
        <v>274.10000000000002</v>
      </c>
      <c r="C79" t="s">
        <v>33</v>
      </c>
      <c r="E79" s="12" t="s">
        <v>27</v>
      </c>
      <c r="F79">
        <f>SUMIF(G$3:G$74,G79,F$3:F$74)</f>
        <v>71.900000000000006</v>
      </c>
      <c r="G79" t="s">
        <v>29</v>
      </c>
      <c r="H79" s="7">
        <f>F79/F$84</f>
        <v>0.26231302444363369</v>
      </c>
    </row>
    <row r="80" spans="1:8" x14ac:dyDescent="0.35">
      <c r="C80"/>
      <c r="E80" s="12"/>
      <c r="H80" s="10"/>
    </row>
    <row r="81" spans="2:8" x14ac:dyDescent="0.35">
      <c r="B81">
        <v>10920</v>
      </c>
      <c r="C81" t="s">
        <v>37</v>
      </c>
      <c r="E81" s="12"/>
      <c r="H81" s="7"/>
    </row>
    <row r="82" spans="2:8" x14ac:dyDescent="0.35">
      <c r="E82" s="12"/>
      <c r="H82" s="7"/>
    </row>
    <row r="83" spans="2:8" x14ac:dyDescent="0.35">
      <c r="E83" s="12"/>
      <c r="H83" s="7"/>
    </row>
    <row r="84" spans="2:8" x14ac:dyDescent="0.35">
      <c r="F84">
        <f>SUM(F77:F83)</f>
        <v>274.10000000000002</v>
      </c>
      <c r="G84" t="s">
        <v>33</v>
      </c>
    </row>
    <row r="86" spans="2:8" x14ac:dyDescent="0.35">
      <c r="D86">
        <f>F77/B81</f>
        <v>2.6199633699633697E-3</v>
      </c>
      <c r="E86">
        <f>D86*100</f>
        <v>0.26199633699633695</v>
      </c>
      <c r="F86">
        <v>100</v>
      </c>
      <c r="G86">
        <f>F86-E86</f>
        <v>99.738003663003667</v>
      </c>
    </row>
  </sheetData>
  <autoFilter ref="A2:H66" xr:uid="{FCD60DAA-52FB-44AF-8A1C-D083A1B1A666}"/>
  <sortState xmlns:xlrd2="http://schemas.microsoft.com/office/spreadsheetml/2017/richdata2" ref="A3:H77">
    <sortCondition ref="G3:G77"/>
    <sortCondition descending="1" ref="E3:E77"/>
  </sortState>
  <phoneticPr fontId="3" type="noConversion"/>
  <pageMargins left="0.25" right="0.25" top="0.5" bottom="0.5" header="0.3" footer="0.3"/>
  <pageSetup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4301F-CF81-4FF7-8F2C-DCE278BB623C}">
  <dimension ref="A1:H32"/>
  <sheetViews>
    <sheetView tabSelected="1" topLeftCell="A16" workbookViewId="0">
      <selection activeCell="G33" sqref="G33"/>
    </sheetView>
  </sheetViews>
  <sheetFormatPr defaultRowHeight="14.5" x14ac:dyDescent="0.35"/>
  <cols>
    <col min="1" max="1" width="27.54296875" bestFit="1" customWidth="1"/>
    <col min="2" max="3" width="14.54296875" bestFit="1" customWidth="1"/>
    <col min="4" max="4" width="11.7265625" bestFit="1" customWidth="1"/>
    <col min="5" max="5" width="18.7265625" bestFit="1" customWidth="1"/>
    <col min="6" max="6" width="5.81640625" bestFit="1" customWidth="1"/>
    <col min="7" max="7" width="20.90625" bestFit="1" customWidth="1"/>
    <col min="8" max="8" width="7.54296875" bestFit="1" customWidth="1"/>
  </cols>
  <sheetData>
    <row r="1" spans="1:8" x14ac:dyDescent="0.35">
      <c r="A1" t="s">
        <v>15</v>
      </c>
      <c r="B1" s="3"/>
      <c r="C1" s="3"/>
    </row>
    <row r="2" spans="1:8" x14ac:dyDescent="0.35">
      <c r="A2" s="5" t="s">
        <v>16</v>
      </c>
      <c r="B2" s="6" t="s">
        <v>17</v>
      </c>
      <c r="C2" s="6" t="s">
        <v>18</v>
      </c>
      <c r="D2" s="5" t="s">
        <v>19</v>
      </c>
      <c r="E2" s="5" t="s">
        <v>20</v>
      </c>
      <c r="F2" s="5" t="s">
        <v>21</v>
      </c>
      <c r="G2" s="5" t="s">
        <v>22</v>
      </c>
      <c r="H2" s="5" t="s">
        <v>23</v>
      </c>
    </row>
    <row r="3" spans="1:8" x14ac:dyDescent="0.35">
      <c r="A3" s="2">
        <v>45682</v>
      </c>
      <c r="B3" s="4">
        <v>45669.291666666664</v>
      </c>
      <c r="C3" s="4">
        <v>45669.333333333336</v>
      </c>
      <c r="D3" s="1" t="s">
        <v>24</v>
      </c>
      <c r="E3" s="1" t="str">
        <f t="shared" ref="E3:E20" si="0">INT(C3-B3)&amp;" days "&amp;TEXT(C3-B3,"h"" hrs ""m"" mins""")</f>
        <v>0 days 1 hrs 0 mins</v>
      </c>
      <c r="F3" s="1">
        <v>1</v>
      </c>
      <c r="G3" s="1" t="s">
        <v>25</v>
      </c>
      <c r="H3" s="4" t="s">
        <v>26</v>
      </c>
    </row>
    <row r="4" spans="1:8" x14ac:dyDescent="0.35">
      <c r="A4" s="2">
        <v>45683</v>
      </c>
      <c r="B4" s="4">
        <v>45676.583333333336</v>
      </c>
      <c r="C4" s="4">
        <v>45676.875</v>
      </c>
      <c r="D4" s="1" t="s">
        <v>24</v>
      </c>
      <c r="E4" s="1" t="str">
        <f t="shared" si="0"/>
        <v>0 days 7 hrs 0 mins</v>
      </c>
      <c r="F4" s="1">
        <v>7</v>
      </c>
      <c r="G4" s="1" t="s">
        <v>25</v>
      </c>
      <c r="H4" s="4" t="s">
        <v>26</v>
      </c>
    </row>
    <row r="5" spans="1:8" x14ac:dyDescent="0.35">
      <c r="A5" s="2">
        <v>45685</v>
      </c>
      <c r="B5" s="4">
        <v>45683.25</v>
      </c>
      <c r="C5" s="4">
        <v>45683.541666666664</v>
      </c>
      <c r="D5" s="1" t="s">
        <v>24</v>
      </c>
      <c r="E5" s="1" t="str">
        <f t="shared" si="0"/>
        <v>0 days 7 hrs 0 mins</v>
      </c>
      <c r="F5" s="1">
        <v>7</v>
      </c>
      <c r="G5" s="1" t="s">
        <v>25</v>
      </c>
      <c r="H5" s="4" t="s">
        <v>26</v>
      </c>
    </row>
    <row r="6" spans="1:8" x14ac:dyDescent="0.35">
      <c r="A6" s="2">
        <v>45686</v>
      </c>
      <c r="B6" s="4">
        <v>45683.25</v>
      </c>
      <c r="C6" s="4">
        <v>45683.3125</v>
      </c>
      <c r="D6" s="1" t="s">
        <v>27</v>
      </c>
      <c r="E6" s="1" t="str">
        <f t="shared" si="0"/>
        <v>0 days 1 hrs 30 mins</v>
      </c>
      <c r="F6" s="1">
        <v>1.5</v>
      </c>
      <c r="G6" s="1" t="s">
        <v>28</v>
      </c>
      <c r="H6" s="4" t="s">
        <v>26</v>
      </c>
    </row>
    <row r="7" spans="1:8" x14ac:dyDescent="0.35">
      <c r="A7" s="2">
        <v>45714</v>
      </c>
      <c r="B7" s="4">
        <v>45689.916666608799</v>
      </c>
      <c r="C7" s="4">
        <v>45690.083333333336</v>
      </c>
      <c r="D7" s="1" t="s">
        <v>27</v>
      </c>
      <c r="E7" s="1" t="str">
        <f t="shared" si="0"/>
        <v>0 days 4 hrs 0 mins</v>
      </c>
      <c r="F7" s="1">
        <v>4</v>
      </c>
      <c r="G7" s="1" t="s">
        <v>29</v>
      </c>
      <c r="H7" s="4" t="s">
        <v>26</v>
      </c>
    </row>
    <row r="8" spans="1:8" x14ac:dyDescent="0.35">
      <c r="A8" s="2">
        <v>45715</v>
      </c>
      <c r="B8" s="4">
        <v>45690.625</v>
      </c>
      <c r="C8" s="4">
        <v>45690.875</v>
      </c>
      <c r="D8" s="1" t="s">
        <v>24</v>
      </c>
      <c r="E8" s="1" t="str">
        <f t="shared" si="0"/>
        <v>0 days 6 hrs 0 mins</v>
      </c>
      <c r="F8" s="1">
        <v>6</v>
      </c>
      <c r="G8" s="1" t="s">
        <v>25</v>
      </c>
      <c r="H8" s="4" t="s">
        <v>26</v>
      </c>
    </row>
    <row r="9" spans="1:8" x14ac:dyDescent="0.35">
      <c r="A9" s="2">
        <v>45716</v>
      </c>
      <c r="B9" s="4">
        <v>45694.833333333336</v>
      </c>
      <c r="C9" s="4">
        <v>45694.875</v>
      </c>
      <c r="D9" s="1" t="s">
        <v>27</v>
      </c>
      <c r="E9" s="1" t="str">
        <f t="shared" si="0"/>
        <v>0 days 1 hrs 0 mins</v>
      </c>
      <c r="F9" s="1">
        <v>1</v>
      </c>
      <c r="G9" s="1" t="s">
        <v>28</v>
      </c>
      <c r="H9" s="4" t="s">
        <v>26</v>
      </c>
    </row>
    <row r="10" spans="1:8" x14ac:dyDescent="0.35">
      <c r="A10" s="2">
        <v>45716</v>
      </c>
      <c r="B10" s="4">
        <v>45695.979166666664</v>
      </c>
      <c r="C10" s="4">
        <v>45696.083333333336</v>
      </c>
      <c r="D10" s="1" t="s">
        <v>27</v>
      </c>
      <c r="E10" s="1" t="str">
        <f t="shared" si="0"/>
        <v>0 days 2 hrs 30 mins</v>
      </c>
      <c r="F10" s="1">
        <v>2.5</v>
      </c>
      <c r="G10" s="1" t="s">
        <v>29</v>
      </c>
      <c r="H10" s="4" t="s">
        <v>26</v>
      </c>
    </row>
    <row r="11" spans="1:8" x14ac:dyDescent="0.35">
      <c r="A11" s="2">
        <v>45716</v>
      </c>
      <c r="B11" s="4">
        <v>45697.25</v>
      </c>
      <c r="C11" s="4">
        <v>45697.416666666664</v>
      </c>
      <c r="D11" s="1" t="s">
        <v>24</v>
      </c>
      <c r="E11" s="1" t="str">
        <f t="shared" si="0"/>
        <v>0 days 4 hrs 0 mins</v>
      </c>
      <c r="F11" s="1">
        <v>4</v>
      </c>
      <c r="G11" s="1" t="s">
        <v>25</v>
      </c>
      <c r="H11" s="4" t="s">
        <v>26</v>
      </c>
    </row>
    <row r="12" spans="1:8" x14ac:dyDescent="0.35">
      <c r="A12" s="2">
        <v>45716</v>
      </c>
      <c r="B12" s="4">
        <v>45699.833333333336</v>
      </c>
      <c r="C12" s="4">
        <v>45699.875</v>
      </c>
      <c r="D12" s="1" t="s">
        <v>27</v>
      </c>
      <c r="E12" s="1" t="str">
        <f t="shared" si="0"/>
        <v>0 days 1 hrs 0 mins</v>
      </c>
      <c r="F12" s="1">
        <v>1</v>
      </c>
      <c r="G12" s="1" t="s">
        <v>28</v>
      </c>
      <c r="H12" s="4" t="s">
        <v>26</v>
      </c>
    </row>
    <row r="13" spans="1:8" x14ac:dyDescent="0.35">
      <c r="A13" s="2">
        <v>45716</v>
      </c>
      <c r="B13" s="4">
        <v>45711.25</v>
      </c>
      <c r="C13" s="4">
        <v>45711.999305555553</v>
      </c>
      <c r="D13" s="1" t="s">
        <v>24</v>
      </c>
      <c r="E13" s="1" t="str">
        <f t="shared" si="0"/>
        <v>0 days 17 hrs 59 mins</v>
      </c>
      <c r="F13" s="1">
        <v>18</v>
      </c>
      <c r="G13" s="1" t="s">
        <v>25</v>
      </c>
      <c r="H13" s="4" t="s">
        <v>26</v>
      </c>
    </row>
    <row r="14" spans="1:8" x14ac:dyDescent="0.35">
      <c r="A14" s="2">
        <v>45716</v>
      </c>
      <c r="B14" s="4">
        <v>45715.833333333336</v>
      </c>
      <c r="C14" s="4">
        <v>45715.895833333336</v>
      </c>
      <c r="D14" s="1" t="s">
        <v>27</v>
      </c>
      <c r="E14" s="1" t="str">
        <f t="shared" si="0"/>
        <v>0 days 1 hrs 30 mins</v>
      </c>
      <c r="F14" s="1">
        <v>1.5</v>
      </c>
      <c r="G14" s="1" t="s">
        <v>28</v>
      </c>
      <c r="H14" s="4" t="s">
        <v>26</v>
      </c>
    </row>
    <row r="15" spans="1:8" x14ac:dyDescent="0.35">
      <c r="A15" s="2">
        <v>45716</v>
      </c>
      <c r="B15" s="4">
        <v>45716.916666666664</v>
      </c>
      <c r="C15" s="4">
        <v>45717.083333333336</v>
      </c>
      <c r="D15" s="1" t="s">
        <v>27</v>
      </c>
      <c r="E15" s="1" t="str">
        <f t="shared" si="0"/>
        <v>0 days 4 hrs 0 mins</v>
      </c>
      <c r="F15" s="1">
        <v>4</v>
      </c>
      <c r="G15" s="1" t="s">
        <v>29</v>
      </c>
      <c r="H15" s="4" t="s">
        <v>26</v>
      </c>
    </row>
    <row r="16" spans="1:8" x14ac:dyDescent="0.35">
      <c r="A16" s="2">
        <v>45741</v>
      </c>
      <c r="B16" s="4">
        <v>45725.25</v>
      </c>
      <c r="C16" s="4">
        <v>45725.583333333336</v>
      </c>
      <c r="D16" s="1" t="s">
        <v>24</v>
      </c>
      <c r="E16" s="1" t="str">
        <f t="shared" si="0"/>
        <v>0 days 8 hrs 0 mins</v>
      </c>
      <c r="F16" s="1">
        <v>8</v>
      </c>
      <c r="G16" s="1" t="s">
        <v>25</v>
      </c>
      <c r="H16" s="4" t="s">
        <v>26</v>
      </c>
    </row>
    <row r="17" spans="1:8" x14ac:dyDescent="0.35">
      <c r="A17" s="2">
        <v>45743</v>
      </c>
      <c r="B17" s="4">
        <v>45739.25</v>
      </c>
      <c r="C17" s="4">
        <v>45739.541666666664</v>
      </c>
      <c r="D17" s="1" t="s">
        <v>24</v>
      </c>
      <c r="E17" s="1" t="str">
        <f t="shared" si="0"/>
        <v>0 days 7 hrs 0 mins</v>
      </c>
      <c r="F17" s="1">
        <v>7</v>
      </c>
      <c r="G17" s="1" t="s">
        <v>25</v>
      </c>
      <c r="H17" s="4" t="s">
        <v>26</v>
      </c>
    </row>
    <row r="18" spans="1:8" x14ac:dyDescent="0.35">
      <c r="A18" s="2">
        <v>45744</v>
      </c>
      <c r="B18" s="4">
        <v>45743.833333333336</v>
      </c>
      <c r="C18" s="4">
        <v>45743.895833333336</v>
      </c>
      <c r="D18" s="1" t="s">
        <v>27</v>
      </c>
      <c r="E18" s="1" t="str">
        <f t="shared" si="0"/>
        <v>0 days 1 hrs 30 mins</v>
      </c>
      <c r="F18" s="1">
        <v>1.5</v>
      </c>
      <c r="G18" s="1" t="s">
        <v>28</v>
      </c>
      <c r="H18" s="4" t="s">
        <v>26</v>
      </c>
    </row>
    <row r="19" spans="1:8" x14ac:dyDescent="0.35">
      <c r="A19" s="2">
        <v>45745</v>
      </c>
      <c r="B19" s="4">
        <v>45744.833333333336</v>
      </c>
      <c r="C19" s="4">
        <v>45745.083333333336</v>
      </c>
      <c r="D19" s="1" t="s">
        <v>27</v>
      </c>
      <c r="E19" s="1" t="str">
        <f t="shared" si="0"/>
        <v>0 days 6 hrs 0 mins</v>
      </c>
      <c r="F19" s="1">
        <v>6</v>
      </c>
      <c r="G19" s="1" t="s">
        <v>29</v>
      </c>
      <c r="H19" s="4" t="s">
        <v>26</v>
      </c>
    </row>
    <row r="20" spans="1:8" x14ac:dyDescent="0.35">
      <c r="A20" s="2">
        <v>45746</v>
      </c>
      <c r="B20" s="4">
        <v>45746.583333333336</v>
      </c>
      <c r="C20" s="4">
        <v>45746.770833333336</v>
      </c>
      <c r="D20" s="1" t="s">
        <v>24</v>
      </c>
      <c r="E20" s="1" t="str">
        <f t="shared" si="0"/>
        <v>0 days 4 hrs 30 mins</v>
      </c>
      <c r="F20" s="1">
        <v>4.5</v>
      </c>
      <c r="G20" s="1" t="s">
        <v>25</v>
      </c>
      <c r="H20" s="4" t="s">
        <v>26</v>
      </c>
    </row>
    <row r="22" spans="1:8" x14ac:dyDescent="0.35">
      <c r="B22" s="13" t="s">
        <v>31</v>
      </c>
      <c r="C22" s="11" t="s">
        <v>19</v>
      </c>
      <c r="D22" s="11" t="s">
        <v>32</v>
      </c>
      <c r="F22" s="11" t="s">
        <v>31</v>
      </c>
      <c r="G22" s="11" t="s">
        <v>22</v>
      </c>
    </row>
    <row r="23" spans="1:8" x14ac:dyDescent="0.35">
      <c r="B23">
        <f>SUMIF(D$3:D$20,C23,F$3:F$20)</f>
        <v>62.5</v>
      </c>
      <c r="C23" t="s">
        <v>24</v>
      </c>
      <c r="D23" s="8">
        <f>B23/B$27</f>
        <v>2.8935185185185185E-2</v>
      </c>
      <c r="E23" s="12" t="s">
        <v>27</v>
      </c>
      <c r="F23">
        <f>SUMIF(G$3:G$20,G23,F$3:F$20)</f>
        <v>6.5</v>
      </c>
      <c r="G23" t="s">
        <v>28</v>
      </c>
    </row>
    <row r="24" spans="1:8" x14ac:dyDescent="0.35">
      <c r="B24">
        <f>SUMIF(D$3:D$20,C24,F$3:F$20)</f>
        <v>23</v>
      </c>
      <c r="C24" t="s">
        <v>27</v>
      </c>
      <c r="D24" s="8">
        <f>B24/B$27</f>
        <v>1.0648148148148148E-2</v>
      </c>
      <c r="E24" s="12" t="s">
        <v>24</v>
      </c>
      <c r="F24">
        <f>SUMIF(G$3:G$20,G24,F$3:F$20)</f>
        <v>62.5</v>
      </c>
      <c r="G24" t="s">
        <v>25</v>
      </c>
    </row>
    <row r="25" spans="1:8" x14ac:dyDescent="0.35">
      <c r="B25">
        <f>SUM(B23:B24)</f>
        <v>85.5</v>
      </c>
      <c r="C25" t="s">
        <v>33</v>
      </c>
      <c r="E25" s="12" t="s">
        <v>27</v>
      </c>
      <c r="F25">
        <f>SUMIF(G$3:G$20,G25,F$3:F$20)</f>
        <v>16.5</v>
      </c>
      <c r="G25" t="s">
        <v>29</v>
      </c>
    </row>
    <row r="26" spans="1:8" x14ac:dyDescent="0.35">
      <c r="B26" s="3"/>
      <c r="E26" s="12"/>
    </row>
    <row r="27" spans="1:8" x14ac:dyDescent="0.35">
      <c r="B27">
        <v>2160</v>
      </c>
      <c r="C27" t="s">
        <v>36</v>
      </c>
      <c r="E27" s="12"/>
    </row>
    <row r="28" spans="1:8" x14ac:dyDescent="0.35">
      <c r="B28" s="3"/>
      <c r="C28" s="3"/>
      <c r="E28" s="12"/>
    </row>
    <row r="29" spans="1:8" x14ac:dyDescent="0.35">
      <c r="B29" s="3"/>
      <c r="C29" s="3"/>
      <c r="E29" s="12"/>
    </row>
    <row r="30" spans="1:8" x14ac:dyDescent="0.35">
      <c r="B30" s="3"/>
      <c r="C30" s="3"/>
      <c r="F30">
        <f>SUM(F23:F29)</f>
        <v>85.5</v>
      </c>
      <c r="G30" t="s">
        <v>33</v>
      </c>
    </row>
    <row r="31" spans="1:8" x14ac:dyDescent="0.35">
      <c r="B31" s="3"/>
      <c r="C31" s="3"/>
    </row>
    <row r="32" spans="1:8" x14ac:dyDescent="0.35">
      <c r="B32" s="3"/>
      <c r="C32" s="3"/>
      <c r="D32">
        <f>F23/B27</f>
        <v>3.0092592592592593E-3</v>
      </c>
      <c r="E32">
        <f>D32*100</f>
        <v>0.30092592592592593</v>
      </c>
      <c r="F32">
        <v>100</v>
      </c>
      <c r="G32">
        <f>F32-E32</f>
        <v>99.699074074074076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742323-0fdd-4dca-be21-a7cce58bba94">
      <Terms xmlns="http://schemas.microsoft.com/office/infopath/2007/PartnerControls"/>
    </lcf76f155ced4ddcb4097134ff3c332f>
    <TaxCatchAll xmlns="07cce206-b2fb-4d12-b592-df392702b63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0072B57072634FBFB05FE45DF25F3F" ma:contentTypeVersion="18" ma:contentTypeDescription="Create a new document." ma:contentTypeScope="" ma:versionID="17973b43d84bfaf7bc7cc14d06feaf88">
  <xsd:schema xmlns:xsd="http://www.w3.org/2001/XMLSchema" xmlns:xs="http://www.w3.org/2001/XMLSchema" xmlns:p="http://schemas.microsoft.com/office/2006/metadata/properties" xmlns:ns2="93742323-0fdd-4dca-be21-a7cce58bba94" xmlns:ns3="07cce206-b2fb-4d12-b592-df392702b636" targetNamespace="http://schemas.microsoft.com/office/2006/metadata/properties" ma:root="true" ma:fieldsID="0f502b4a5e10c2fb87264bcb407e1ff2" ns2:_="" ns3:_="">
    <xsd:import namespace="93742323-0fdd-4dca-be21-a7cce58bba94"/>
    <xsd:import namespace="07cce206-b2fb-4d12-b592-df392702b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742323-0fdd-4dca-be21-a7cce58bba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cce206-b2fb-4d12-b592-df392702b63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51b65a5-1840-4cbf-bcdf-964d670165a3}" ma:internalName="TaxCatchAll" ma:showField="CatchAllData" ma:web="07cce206-b2fb-4d12-b592-df392702b6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BC1386-3E6A-4322-8876-550FC2C8C05F}">
  <ds:schemaRefs>
    <ds:schemaRef ds:uri="http://schemas.microsoft.com/office/2006/metadata/properties"/>
    <ds:schemaRef ds:uri="http://schemas.microsoft.com/office/infopath/2007/PartnerControls"/>
    <ds:schemaRef ds:uri="93742323-0fdd-4dca-be21-a7cce58bba94"/>
    <ds:schemaRef ds:uri="07cce206-b2fb-4d12-b592-df392702b636"/>
  </ds:schemaRefs>
</ds:datastoreItem>
</file>

<file path=customXml/itemProps2.xml><?xml version="1.0" encoding="utf-8"?>
<ds:datastoreItem xmlns:ds="http://schemas.openxmlformats.org/officeDocument/2006/customXml" ds:itemID="{3B4BDA8A-05DD-45BC-AA37-A970F33574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742323-0fdd-4dca-be21-a7cce58bba94"/>
    <ds:schemaRef ds:uri="07cce206-b2fb-4d12-b592-df392702b6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68855D-9D9F-4D91-813C-638362A9B73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Events-2024</vt:lpstr>
      <vt:lpstr>Events-2025</vt:lpstr>
      <vt:lpstr>'Events-2024'!Print_Area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Kumar, Anil</dc:creator>
  <cp:keywords/>
  <dc:description/>
  <cp:lastModifiedBy>Monica [Admin] Mankala</cp:lastModifiedBy>
  <cp:revision/>
  <dcterms:created xsi:type="dcterms:W3CDTF">2023-12-15T12:50:03Z</dcterms:created>
  <dcterms:modified xsi:type="dcterms:W3CDTF">2025-04-14T16:09:01Z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2023-12-15T12:50:04Z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ecf6e12c-20a8-460b-8adb-b54429b7d3aa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0x010100C30072B57072634FBFB05FE45DF25F3F</vt:lpwstr>
  </property>
  <property fmtid="{D5CDD505-2E9C-101B-9397-08002B2CF9AE}" pid="10" name="MediaServiceImageTags">
    <vt:lpwstr/>
  </property>
</Properties>
</file>